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1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ожение 7" sheetId="5" r:id="rId5"/>
  </sheets>
  <definedNames>
    <definedName name="_xlnm.Print_Titles" localSheetId="0">'приложение1'!$16:$18</definedName>
    <definedName name="_xlnm.Print_Area" localSheetId="2">'прил 4'!$A$1:$H$23</definedName>
    <definedName name="_xlnm.Print_Area" localSheetId="3">'прил 5'!$A$1:$J$23</definedName>
    <definedName name="_xlnm.Print_Area" localSheetId="4">'Приложение 7'!$A$1:$J$41</definedName>
    <definedName name="_xlnm.Print_Area" localSheetId="0">'приложение1'!$C$1:$K$182</definedName>
  </definedNames>
  <calcPr fullCalcOnLoad="1"/>
</workbook>
</file>

<file path=xl/sharedStrings.xml><?xml version="1.0" encoding="utf-8"?>
<sst xmlns="http://schemas.openxmlformats.org/spreadsheetml/2006/main" count="726" uniqueCount="452">
  <si>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</si>
  <si>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</si>
  <si>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</si>
  <si>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</si>
  <si>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</si>
  <si>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</si>
  <si>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</si>
  <si>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</si>
  <si>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</si>
  <si>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</si>
  <si>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</si>
  <si>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</si>
  <si>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</si>
  <si>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</si>
  <si>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</si>
  <si>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</si>
  <si>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</si>
  <si>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</si>
  <si>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</si>
  <si>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</si>
  <si>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</si>
  <si>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</si>
  <si>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</si>
  <si>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</si>
  <si>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</si>
  <si>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</si>
  <si>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</si>
  <si>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</si>
  <si>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</si>
  <si>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</si>
  <si>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</si>
  <si>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</si>
  <si>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</si>
  <si>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</si>
  <si>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</si>
  <si>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</si>
  <si>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</si>
  <si>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</si>
  <si>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</si>
  <si>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</si>
  <si>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</si>
  <si>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</si>
  <si>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</si>
  <si>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</si>
  <si>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</si>
  <si>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</si>
  <si>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</si>
  <si>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</si>
  <si>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</si>
  <si>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</si>
  <si>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</si>
  <si>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</si>
  <si>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</si>
  <si>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</si>
  <si>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</si>
  <si>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</si>
  <si>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</si>
  <si>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</si>
  <si>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</si>
  <si>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</si>
  <si>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</si>
  <si>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</si>
  <si>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</si>
  <si>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</si>
  <si>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</si>
  <si>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</si>
  <si>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</si>
  <si>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</si>
  <si>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</si>
  <si>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</si>
  <si>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</si>
  <si>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</si>
  <si>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</si>
  <si>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</si>
  <si>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</si>
  <si>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</si>
  <si>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</si>
  <si>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</si>
  <si>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</si>
  <si>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</si>
  <si>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</si>
  <si>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</si>
  <si>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</si>
  <si>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</si>
  <si>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</si>
  <si>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</si>
  <si>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</si>
  <si>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</si>
  <si>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</si>
  <si>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</si>
  <si>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</si>
  <si>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</si>
  <si>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</si>
  <si>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</si>
  <si>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</si>
  <si>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</si>
  <si>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</si>
  <si>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</si>
  <si>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</si>
  <si>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</si>
  <si>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</si>
  <si>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</si>
  <si>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</si>
  <si>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</si>
  <si>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</si>
  <si>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</si>
  <si>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</si>
  <si>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</si>
  <si>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</si>
  <si>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</si>
  <si>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</si>
  <si>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</si>
  <si>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</si>
  <si>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</si>
  <si>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</si>
  <si>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</si>
  <si>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</si>
  <si>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</si>
  <si>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</si>
  <si>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</si>
  <si>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</si>
  <si>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</si>
  <si>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</si>
  <si>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</si>
  <si>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</si>
  <si>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</si>
  <si>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</si>
  <si>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</si>
  <si>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</si>
  <si>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</si>
  <si>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</si>
  <si>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</si>
  <si>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</si>
  <si>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</si>
  <si>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</si>
  <si>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</si>
  <si>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</si>
  <si>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</si>
  <si>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</si>
  <si>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</si>
  <si>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</si>
  <si>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</si>
  <si>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</si>
  <si>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</si>
  <si>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</si>
  <si>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</si>
  <si>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</si>
  <si>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</si>
  <si>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</si>
  <si>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</si>
  <si>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</si>
  <si>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</si>
  <si>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</si>
  <si>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</si>
  <si>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</si>
  <si>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</si>
  <si>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</si>
  <si>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</si>
  <si>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</si>
  <si>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</si>
  <si>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</si>
  <si>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</si>
  <si>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</si>
  <si>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</si>
  <si>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</si>
  <si>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</si>
  <si>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</si>
  <si>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</si>
  <si>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</si>
  <si>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</si>
  <si>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</si>
  <si>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</si>
  <si>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</si>
  <si>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</si>
  <si>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</si>
  <si>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</si>
  <si>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</si>
  <si>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</si>
  <si>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</si>
  <si>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</si>
  <si>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</si>
  <si>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</si>
  <si>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</si>
  <si>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</si>
  <si>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</si>
  <si>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</si>
  <si>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</si>
  <si>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</si>
  <si>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</si>
  <si>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</si>
  <si>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</si>
  <si>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</si>
  <si>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</si>
  <si>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</si>
  <si>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</si>
  <si>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</si>
  <si>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</si>
  <si>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</si>
  <si>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</si>
  <si>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</si>
  <si>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</si>
  <si>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</si>
  <si>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</si>
  <si>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</si>
  <si>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</si>
  <si>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</si>
  <si>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</si>
  <si>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</si>
  <si>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</si>
  <si>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</si>
  <si>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</si>
  <si>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</si>
  <si>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</si>
  <si>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</si>
  <si>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</si>
  <si>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</si>
  <si>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</si>
  <si>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</si>
  <si>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</si>
  <si>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</si>
  <si>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</si>
  <si>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</si>
  <si>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</si>
  <si>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</si>
  <si>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</si>
  <si>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</si>
  <si>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</si>
  <si>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</si>
  <si>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</si>
  <si>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</si>
  <si>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</si>
  <si>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</si>
  <si>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</si>
  <si>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</si>
  <si>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</si>
  <si>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</si>
  <si>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</si>
  <si>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</si>
  <si>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</si>
  <si>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</si>
  <si>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</si>
  <si>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</si>
  <si>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</si>
  <si>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</si>
  <si>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</si>
  <si>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</si>
  <si>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</si>
  <si>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</si>
  <si>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</si>
  <si>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</si>
  <si>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</si>
  <si>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</si>
  <si>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</si>
  <si>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</si>
  <si>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</si>
  <si>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</si>
  <si>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</si>
  <si>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</si>
  <si>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</si>
  <si>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</si>
  <si>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</si>
  <si>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</si>
  <si>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</si>
  <si>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</si>
  <si>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</si>
  <si>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</si>
  <si>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</si>
  <si>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</si>
  <si>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</si>
  <si>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</si>
  <si>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</si>
  <si>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</si>
  <si>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</si>
  <si>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</si>
  <si>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</si>
  <si>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</si>
  <si>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</si>
  <si>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</si>
  <si>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</si>
  <si>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</si>
  <si>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</si>
  <si>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</si>
  <si>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</si>
  <si>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</si>
  <si>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</si>
  <si>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</si>
  <si>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</si>
  <si>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</si>
  <si>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</si>
  <si>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</si>
  <si>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</si>
  <si>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</si>
  <si>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</si>
  <si>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</si>
  <si>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</si>
  <si>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</si>
  <si>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</si>
  <si>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</si>
  <si>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</si>
  <si>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</si>
  <si>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</si>
  <si>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</si>
  <si>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</si>
  <si>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</si>
  <si>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</si>
  <si>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</si>
  <si>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</si>
  <si>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</si>
  <si>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</si>
  <si>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</si>
  <si>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</si>
  <si>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</si>
  <si>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</si>
  <si>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</si>
  <si>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</si>
  <si>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</si>
  <si>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</si>
  <si>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</si>
  <si>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</si>
  <si>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</si>
  <si>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</si>
  <si>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</si>
  <si>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</si>
  <si>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</si>
  <si>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</si>
  <si>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</si>
  <si>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2 07 05010 0000 150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</si>
  <si>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</si>
  <si>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</si>
  <si>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</si>
  <si>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</si>
  <si>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</si>
  <si>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</si>
  <si>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</si>
  <si>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</si>
  <si>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</si>
  <si>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 xml:space="preserve">от 25.12.2023г. №6-359              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</si>
  <si>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</si>
  <si>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</si>
  <si>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</si>
  <si>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</si>
  <si>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</si>
  <si>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</si>
  <si>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</si>
  <si>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</si>
  <si>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</si>
  <si>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</si>
  <si>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</si>
  <si>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</si>
  <si>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</si>
  <si>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</si>
  <si>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</si>
  <si>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</si>
  <si>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</si>
  <si>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</si>
  <si>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</si>
  <si>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</si>
  <si>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</si>
  <si>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</si>
  <si>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</si>
  <si>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</si>
  <si>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</si>
  <si>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</si>
  <si>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</si>
  <si>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</si>
  <si>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</si>
  <si>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</si>
  <si>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</si>
  <si>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</si>
  <si>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</si>
  <si>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</si>
  <si>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Приложение 5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</si>
  <si>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</si>
  <si>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</si>
  <si>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</si>
  <si>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</si>
  <si>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</si>
  <si>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</si>
  <si>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</si>
  <si>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Приложение 7</t>
  </si>
  <si>
    <t xml:space="preserve">к проекту решения Погарского районного  </t>
  </si>
  <si>
    <t xml:space="preserve">от 25.12.2023г. №6-359 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</si>
  <si>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</si>
  <si>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</si>
  <si>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</si>
  <si>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</si>
  <si>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</si>
  <si>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</si>
  <si>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</si>
  <si>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</si>
  <si>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</si>
  <si>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</si>
  <si>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</si>
  <si>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</si>
  <si>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</si>
  <si>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</si>
  <si>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</si>
  <si>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</si>
  <si>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</si>
  <si>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</si>
  <si>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</si>
  <si>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</si>
  <si>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</si>
  <si>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</si>
  <si>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</si>
  <si>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</si>
  <si>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</si>
  <si>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</si>
  <si>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</si>
  <si>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</si>
  <si>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</si>
  <si>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</si>
  <si>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</si>
  <si>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</si>
  <si>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</si>
  <si>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</si>
  <si>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</si>
  <si>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</si>
  <si>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</si>
  <si>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</si>
  <si>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</si>
  <si>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</si>
  <si>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</si>
  <si>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</si>
  <si>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</si>
  <si>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</si>
  <si>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</si>
  <si>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</si>
  <si>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</si>
  <si>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</si>
  <si>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</si>
  <si>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</si>
  <si>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</si>
  <si>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</si>
  <si>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</si>
  <si>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</si>
  <si>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</si>
  <si>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</si>
  <si>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</si>
  <si>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</si>
  <si>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</si>
  <si>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</si>
  <si>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Приложение №1.1</t>
  </si>
  <si>
    <t>Приложение 3.1.</t>
  </si>
  <si>
    <t>Приложение 4.1.</t>
  </si>
  <si>
    <t>Приложение 5.1.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</si>
  <si>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</si>
  <si>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прогнозируемых доходов бюджета Погарского муниципального района Брянской области 
на 2024 и на плановый период 2025 и 2026 годов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</si>
  <si>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2024 год 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</si>
  <si>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</si>
  <si>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Мероприятия в сфере охраны окружающей среды</t>
  </si>
  <si>
    <t>02 4 00 83280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</si>
</sst>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6" applyNumberFormat="1" applyFont="1" applyFill="1" applyBorder="1" applyAlignment="1" applyProtection="1">
      <alignment vertical="top" wrapText="1"/>
      <protection/>
    </xf>
    <xf numFmtId="0" fontId="3" fillId="0" borderId="12" xfId="56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6" applyNumberFormat="1" applyFont="1" applyFill="1" applyBorder="1" applyAlignment="1" applyProtection="1">
      <alignment horizontal="left" vertical="top"/>
      <protection/>
    </xf>
    <xf numFmtId="49" fontId="3" fillId="0" borderId="12" xfId="56" applyNumberFormat="1" applyFont="1" applyFill="1" applyBorder="1" applyAlignment="1" applyProtection="1">
      <alignment horizontal="left" vertical="top"/>
      <protection/>
    </xf>
    <xf numFmtId="49" fontId="7" fillId="0" borderId="12" xfId="56" applyNumberFormat="1" applyFont="1" applyFill="1" applyBorder="1" applyAlignment="1" applyProtection="1">
      <alignment horizontal="left" vertical="top"/>
      <protection/>
    </xf>
    <xf numFmtId="0" fontId="7" fillId="0" borderId="12" xfId="56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7" applyNumberFormat="1" applyFont="1" applyFill="1" applyBorder="1" applyAlignment="1" applyProtection="1">
      <alignment horizontal="center" vertical="top"/>
      <protection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49" fontId="3" fillId="0" borderId="12" xfId="57" applyNumberFormat="1" applyFont="1" applyFill="1" applyBorder="1" applyAlignment="1" applyProtection="1">
      <alignment horizontal="center"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7" applyNumberFormat="1" applyFont="1" applyFill="1" applyBorder="1" applyAlignment="1" applyProtection="1">
      <alignment horizontal="center" vertical="top" wrapText="1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59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6" applyFont="1" applyFill="1" applyBorder="1" applyAlignment="1">
      <alignment horizontal="center" vertical="top"/>
      <protection/>
    </xf>
    <xf numFmtId="0" fontId="8" fillId="0" borderId="12" xfId="56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6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0" fontId="3" fillId="0" borderId="0" xfId="58" applyFont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9" fillId="0" borderId="0" xfId="64" applyFont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4" fontId="2" fillId="0" borderId="14" xfId="64" applyNumberFormat="1" applyFont="1" applyBorder="1" applyAlignment="1">
      <alignment horizontal="center"/>
      <protection/>
    </xf>
    <xf numFmtId="4" fontId="2" fillId="0" borderId="12" xfId="64" applyNumberFormat="1" applyFont="1" applyBorder="1" applyAlignment="1">
      <alignment horizontal="center"/>
      <protection/>
    </xf>
    <xf numFmtId="0" fontId="3" fillId="0" borderId="12" xfId="62" applyFont="1" applyBorder="1">
      <alignment/>
      <protection/>
    </xf>
    <xf numFmtId="4" fontId="3" fillId="0" borderId="14" xfId="64" applyNumberFormat="1" applyFont="1" applyBorder="1" applyAlignment="1">
      <alignment horizontal="center"/>
      <protection/>
    </xf>
    <xf numFmtId="4" fontId="7" fillId="0" borderId="14" xfId="64" applyNumberFormat="1" applyFont="1" applyBorder="1" applyAlignment="1">
      <alignment horizontal="center"/>
      <protection/>
    </xf>
    <xf numFmtId="4" fontId="3" fillId="0" borderId="12" xfId="64" applyNumberFormat="1" applyFont="1" applyBorder="1" applyAlignment="1">
      <alignment horizontal="center"/>
      <protection/>
    </xf>
    <xf numFmtId="0" fontId="51" fillId="0" borderId="0" xfId="60" applyFont="1" applyAlignment="1">
      <alignment vertical="top" wrapText="1"/>
      <protection/>
    </xf>
    <xf numFmtId="0" fontId="45" fillId="0" borderId="0" xfId="63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6" applyFont="1" applyAlignment="1">
      <alignment horizontal="right"/>
      <protection/>
    </xf>
    <xf numFmtId="0" fontId="8" fillId="32" borderId="0" xfId="57" applyFont="1" applyFill="1" applyAlignment="1">
      <alignment horizontal="right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vertical="top" wrapText="1"/>
    </xf>
    <xf numFmtId="4" fontId="52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vertical="center" wrapText="1"/>
    </xf>
    <xf numFmtId="4" fontId="45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3" fillId="0" borderId="0" xfId="60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7" applyFont="1" applyFill="1" applyAlignment="1">
      <alignment/>
      <protection/>
    </xf>
    <xf numFmtId="0" fontId="3" fillId="0" borderId="0" xfId="62" applyFont="1">
      <alignment/>
      <protection/>
    </xf>
    <xf numFmtId="0" fontId="0" fillId="0" borderId="0" xfId="64" applyFont="1">
      <alignment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180" fontId="3" fillId="0" borderId="0" xfId="62" applyNumberFormat="1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45" fillId="0" borderId="0" xfId="63" applyFont="1" applyAlignment="1">
      <alignment horizontal="right" vertical="top" wrapText="1"/>
      <protection/>
    </xf>
    <xf numFmtId="0" fontId="45" fillId="0" borderId="0" xfId="63" applyFont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57" applyFont="1" applyAlignment="1">
      <alignment horizontal="right"/>
      <protection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top" wrapText="1"/>
    </xf>
    <xf numFmtId="0" fontId="45" fillId="0" borderId="2" xfId="0" applyFont="1" applyBorder="1" applyAlignment="1">
      <alignment vertical="center" wrapText="1"/>
    </xf>
    <xf numFmtId="0" fontId="51" fillId="0" borderId="0" xfId="0" applyFont="1" applyAlignment="1">
      <alignment horizontal="right"/>
    </xf>
    <xf numFmtId="0" fontId="8" fillId="32" borderId="0" xfId="57" applyFont="1" applyFill="1" applyAlignment="1">
      <alignment horizontal="right"/>
      <protection/>
    </xf>
    <xf numFmtId="0" fontId="52" fillId="0" borderId="2" xfId="0" applyFont="1" applyBorder="1" applyAlignment="1">
      <alignment vertical="center" wrapText="1"/>
    </xf>
    <xf numFmtId="0" fontId="53" fillId="0" borderId="0" xfId="0" applyFont="1" applyAlignment="1">
      <alignment horizontal="right"/>
    </xf>
    <xf numFmtId="0" fontId="3" fillId="0" borderId="14" xfId="64" applyFont="1" applyBorder="1" applyAlignment="1">
      <alignment horizontal="center"/>
      <protection/>
    </xf>
    <xf numFmtId="0" fontId="3" fillId="0" borderId="15" xfId="64" applyFont="1" applyBorder="1">
      <alignment/>
      <protection/>
    </xf>
    <xf numFmtId="0" fontId="3" fillId="0" borderId="16" xfId="64" applyFont="1" applyBorder="1">
      <alignment/>
      <protection/>
    </xf>
    <xf numFmtId="0" fontId="3" fillId="0" borderId="14" xfId="64" applyFont="1" applyBorder="1" applyAlignment="1">
      <alignment horizontal="left" wrapText="1"/>
      <protection/>
    </xf>
    <xf numFmtId="0" fontId="3" fillId="0" borderId="15" xfId="64" applyFont="1" applyBorder="1" applyAlignment="1">
      <alignment horizontal="left" wrapText="1"/>
      <protection/>
    </xf>
    <xf numFmtId="0" fontId="3" fillId="0" borderId="16" xfId="64" applyFont="1" applyBorder="1" applyAlignment="1">
      <alignment horizontal="left" wrapText="1"/>
      <protection/>
    </xf>
    <xf numFmtId="0" fontId="2" fillId="0" borderId="14" xfId="64" applyFont="1" applyBorder="1" applyAlignment="1">
      <alignment horizontal="left" wrapText="1"/>
      <protection/>
    </xf>
    <xf numFmtId="0" fontId="2" fillId="0" borderId="15" xfId="64" applyFont="1" applyBorder="1" applyAlignment="1">
      <alignment horizontal="left" wrapText="1"/>
      <protection/>
    </xf>
    <xf numFmtId="0" fontId="7" fillId="0" borderId="14" xfId="64" applyFont="1" applyBorder="1" applyAlignment="1">
      <alignment horizontal="center"/>
      <protection/>
    </xf>
    <xf numFmtId="0" fontId="7" fillId="0" borderId="15" xfId="64" applyFont="1" applyBorder="1">
      <alignment/>
      <protection/>
    </xf>
    <xf numFmtId="0" fontId="7" fillId="0" borderId="16" xfId="64" applyFont="1" applyBorder="1">
      <alignment/>
      <protection/>
    </xf>
    <xf numFmtId="0" fontId="7" fillId="0" borderId="14" xfId="64" applyFont="1" applyBorder="1" applyAlignment="1">
      <alignment horizontal="left" wrapText="1"/>
      <protection/>
    </xf>
    <xf numFmtId="0" fontId="7" fillId="0" borderId="15" xfId="64" applyFont="1" applyBorder="1" applyAlignment="1">
      <alignment horizontal="left" wrapText="1"/>
      <protection/>
    </xf>
    <xf numFmtId="0" fontId="7" fillId="0" borderId="16" xfId="64" applyFont="1" applyBorder="1" applyAlignment="1">
      <alignment horizontal="left" wrapText="1"/>
      <protection/>
    </xf>
    <xf numFmtId="0" fontId="2" fillId="0" borderId="14" xfId="64" applyFont="1" applyBorder="1" applyAlignment="1">
      <alignment horizontal="center"/>
      <protection/>
    </xf>
    <xf numFmtId="0" fontId="2" fillId="0" borderId="15" xfId="64" applyFont="1" applyBorder="1">
      <alignment/>
      <protection/>
    </xf>
    <xf numFmtId="0" fontId="2" fillId="0" borderId="16" xfId="64" applyFont="1" applyBorder="1">
      <alignment/>
      <protection/>
    </xf>
    <xf numFmtId="0" fontId="2" fillId="0" borderId="16" xfId="64" applyFont="1" applyBorder="1" applyAlignment="1">
      <alignment horizontal="left" wrapText="1"/>
      <protection/>
    </xf>
    <xf numFmtId="0" fontId="8" fillId="0" borderId="0" xfId="57" applyFont="1" applyAlignment="1">
      <alignment horizontal="center" wrapText="1"/>
      <protection/>
    </xf>
    <xf numFmtId="0" fontId="8" fillId="0" borderId="0" xfId="57" applyFont="1" applyAlignment="1">
      <alignment horizont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51" fillId="0" borderId="0" xfId="62" applyFont="1" applyAlignment="1">
      <alignment horizontal="right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GridLines="0" showZeros="0" view="pageBreakPreview" zoomScale="90" zoomScaleNormal="90" zoomScaleSheetLayoutView="90" zoomScalePageLayoutView="0" workbookViewId="0" topLeftCell="G14">
      <selection activeCell="P186" sqref="P186"/>
    </sheetView>
  </sheetViews>
  <sheetFormatPr defaultColWidth="9.00390625" defaultRowHeight="12.75"/>
  <cols>
    <col min="1" max="6" width="0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8:11" ht="12.75">
      <c r="H1" s="121"/>
      <c r="I1" s="122"/>
      <c r="J1" s="156" t="s">
        <v>435</v>
      </c>
      <c r="K1" s="156"/>
    </row>
    <row r="2" spans="8:11" ht="12.75">
      <c r="H2" s="121"/>
      <c r="I2" s="122"/>
      <c r="J2" s="156" t="s">
        <v>436</v>
      </c>
      <c r="K2" s="156"/>
    </row>
    <row r="3" spans="8:11" ht="12.75">
      <c r="H3" s="156" t="s">
        <v>207</v>
      </c>
      <c r="I3" s="156"/>
      <c r="J3" s="156"/>
      <c r="K3" s="156"/>
    </row>
    <row r="4" spans="8:11" ht="12.75">
      <c r="H4" s="121"/>
      <c r="I4" s="122"/>
      <c r="J4" s="156" t="s">
        <v>394</v>
      </c>
      <c r="K4" s="156"/>
    </row>
    <row r="5" spans="8:11" ht="86.25" customHeight="1">
      <c r="H5" s="121"/>
      <c r="I5" s="157" t="s">
        <v>437</v>
      </c>
      <c r="J5" s="157"/>
      <c r="K5" s="157"/>
    </row>
    <row r="6" spans="1:15" ht="20.25" customHeight="1">
      <c r="A6" s="1"/>
      <c r="B6" s="1"/>
      <c r="C6" s="1"/>
      <c r="D6" s="1"/>
      <c r="E6" s="1"/>
      <c r="F6" s="1"/>
      <c r="G6" s="17"/>
      <c r="H6" s="158" t="s">
        <v>442</v>
      </c>
      <c r="I6" s="158"/>
      <c r="J6" s="159"/>
      <c r="K6" s="159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60" t="s">
        <v>206</v>
      </c>
      <c r="I7" s="160"/>
      <c r="J7" s="161"/>
      <c r="K7" s="161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60" t="s">
        <v>207</v>
      </c>
      <c r="I8" s="160"/>
      <c r="J8" s="161"/>
      <c r="K8" s="161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60" t="s">
        <v>332</v>
      </c>
      <c r="I9" s="162"/>
      <c r="J9" s="161"/>
      <c r="K9" s="161"/>
      <c r="L9" s="2"/>
      <c r="M9" s="3"/>
      <c r="N9" s="3"/>
      <c r="O9" s="3"/>
    </row>
    <row r="10" spans="1:15" ht="15.75" customHeight="1">
      <c r="A10" s="152" t="s">
        <v>208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52" t="s">
        <v>330</v>
      </c>
      <c r="H11" s="152"/>
      <c r="I11" s="152"/>
      <c r="J11" s="152"/>
      <c r="K11" s="152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52" t="s">
        <v>331</v>
      </c>
      <c r="H12" s="152"/>
      <c r="I12" s="152"/>
      <c r="J12" s="152"/>
      <c r="K12" s="152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53" t="s">
        <v>447</v>
      </c>
      <c r="H14" s="154"/>
      <c r="I14" s="154"/>
      <c r="J14" s="154"/>
      <c r="K14" s="154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55" t="s">
        <v>6</v>
      </c>
      <c r="H16" s="155" t="s">
        <v>88</v>
      </c>
      <c r="I16" s="150" t="s">
        <v>209</v>
      </c>
      <c r="J16" s="150" t="s">
        <v>303</v>
      </c>
      <c r="K16" s="150" t="s">
        <v>329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55"/>
      <c r="H17" s="155"/>
      <c r="I17" s="151"/>
      <c r="J17" s="151"/>
      <c r="K17" s="151"/>
      <c r="L17" s="10"/>
      <c r="M17" s="2"/>
      <c r="N17" s="5"/>
      <c r="O17" s="5"/>
    </row>
    <row r="18" spans="1:15" ht="26.25" customHeight="1">
      <c r="A18" s="5"/>
      <c r="B18" s="5"/>
      <c r="C18" s="5"/>
      <c r="D18" s="5"/>
      <c r="E18" s="5"/>
      <c r="F18" s="10"/>
      <c r="G18" s="155"/>
      <c r="H18" s="155"/>
      <c r="I18" s="151"/>
      <c r="J18" s="151"/>
      <c r="K18" s="151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49">
        <f>I20+I27+I37+I45+I51+I68+I74+I80+I61</f>
        <v>22520737.25</v>
      </c>
      <c r="J19" s="64">
        <f>J20+J27+J37+J45+J51+J68+J74+J80+J61</f>
        <v>0</v>
      </c>
      <c r="K19" s="64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0</v>
      </c>
      <c r="J20" s="68">
        <f>J21</f>
        <v>0</v>
      </c>
      <c r="K20" s="68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0</v>
      </c>
      <c r="J21" s="68">
        <f>J22+J23+J24+J25+J26</f>
        <v>0</v>
      </c>
      <c r="K21" s="68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/>
      <c r="J22" s="67"/>
      <c r="K22" s="66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/>
      <c r="J23" s="67"/>
      <c r="K23" s="66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/>
      <c r="J24" s="67"/>
      <c r="K24" s="66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/>
      <c r="J25" s="67"/>
      <c r="K25" s="66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/>
      <c r="J26" s="67"/>
      <c r="K26" s="66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0</v>
      </c>
      <c r="J27" s="68">
        <f>J28</f>
        <v>0</v>
      </c>
      <c r="K27" s="68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0</v>
      </c>
      <c r="J28" s="67">
        <f>J29+J31+J33+J35</f>
        <v>0</v>
      </c>
      <c r="K28" s="67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0</v>
      </c>
      <c r="J29" s="67">
        <f>J30</f>
        <v>0</v>
      </c>
      <c r="K29" s="67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/>
      <c r="J30" s="67"/>
      <c r="K30" s="66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0</v>
      </c>
      <c r="J31" s="67">
        <f>J32</f>
        <v>0</v>
      </c>
      <c r="K31" s="67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/>
      <c r="J32" s="67"/>
      <c r="K32" s="66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0</v>
      </c>
      <c r="J33" s="67">
        <f>J34</f>
        <v>0</v>
      </c>
      <c r="K33" s="67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/>
      <c r="J34" s="67"/>
      <c r="K34" s="66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0</v>
      </c>
      <c r="J35" s="67">
        <f>J36</f>
        <v>0</v>
      </c>
      <c r="K35" s="67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/>
      <c r="J36" s="67"/>
      <c r="K36" s="66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0</v>
      </c>
      <c r="J37" s="22">
        <f>J38+J41+J43</f>
        <v>0</v>
      </c>
      <c r="K37" s="22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0</v>
      </c>
      <c r="J41" s="68">
        <f>J42</f>
        <v>0</v>
      </c>
      <c r="K41" s="68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/>
      <c r="J42" s="67"/>
      <c r="K42" s="66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0</v>
      </c>
      <c r="J43" s="68">
        <f>J44</f>
        <v>0</v>
      </c>
      <c r="K43" s="68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/>
      <c r="J44" s="67"/>
      <c r="K44" s="67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0</v>
      </c>
      <c r="J45" s="68">
        <f>J46+J49</f>
        <v>0</v>
      </c>
      <c r="K45" s="68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0</v>
      </c>
      <c r="J46" s="67">
        <f>J47</f>
        <v>0</v>
      </c>
      <c r="K46" s="67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/>
      <c r="J47" s="67"/>
      <c r="K47" s="66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0</v>
      </c>
      <c r="J49" s="67">
        <f>J50</f>
        <v>0</v>
      </c>
      <c r="K49" s="67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/>
      <c r="J50" s="67"/>
      <c r="K50" s="67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0</v>
      </c>
      <c r="J51" s="68">
        <f>J52+J58</f>
        <v>0</v>
      </c>
      <c r="K51" s="68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0</v>
      </c>
      <c r="J52" s="68">
        <f>J57+J53</f>
        <v>0</v>
      </c>
      <c r="K52" s="68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0</v>
      </c>
      <c r="J53" s="67">
        <f>J54+J55</f>
        <v>0</v>
      </c>
      <c r="K53" s="67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/>
      <c r="J54" s="70"/>
      <c r="K54" s="70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/>
      <c r="J55" s="70"/>
      <c r="K55" s="70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0</v>
      </c>
      <c r="J56" s="67">
        <f>J57</f>
        <v>0</v>
      </c>
      <c r="K56" s="67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/>
      <c r="J57" s="70"/>
      <c r="K57" s="69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0</v>
      </c>
      <c r="J61" s="22">
        <f>J62+J67</f>
        <v>0</v>
      </c>
      <c r="K61" s="22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0</v>
      </c>
      <c r="J62" s="21">
        <f>J63+J64+J65</f>
        <v>0</v>
      </c>
      <c r="K62" s="21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/>
      <c r="J63" s="42"/>
      <c r="K63" s="42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/>
      <c r="J64" s="42"/>
      <c r="K64" s="42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0</v>
      </c>
      <c r="J65" s="21">
        <f>J66</f>
        <v>0</v>
      </c>
      <c r="K65" s="21">
        <f>K66</f>
        <v>0</v>
      </c>
      <c r="L65" s="12"/>
      <c r="M65" s="7"/>
      <c r="N65" s="8"/>
      <c r="O65" s="2"/>
    </row>
    <row r="66" spans="1:15" ht="15.75" customHeight="1" hidden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/>
      <c r="J66" s="42"/>
      <c r="K66" s="42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22520737.25</v>
      </c>
      <c r="J74" s="22">
        <f>J76+J75</f>
        <v>0</v>
      </c>
      <c r="K74" s="22">
        <f>K76+K75</f>
        <v>0</v>
      </c>
      <c r="L74" s="12"/>
      <c r="M74" s="7"/>
      <c r="N74" s="8"/>
      <c r="O74" s="2"/>
    </row>
    <row r="75" spans="1:15" ht="38.25" customHeight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>
        <v>12000000</v>
      </c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10520737.25</v>
      </c>
      <c r="J76" s="21">
        <f>J77</f>
        <v>0</v>
      </c>
      <c r="K76" s="21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10520737.25</v>
      </c>
      <c r="J77" s="21">
        <f>J79+J78</f>
        <v>0</v>
      </c>
      <c r="K77" s="21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10520737.25</v>
      </c>
      <c r="J78" s="42"/>
      <c r="K78" s="42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/>
      <c r="J79" s="42"/>
      <c r="K79" s="42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0</v>
      </c>
      <c r="J80" s="22">
        <f>J81+J104+J107+J111+J102</f>
        <v>0</v>
      </c>
      <c r="K80" s="22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0</v>
      </c>
      <c r="J81" s="22">
        <f>J82+J84+J86+J88+J90+J92+J94+J98+J100+J96+J102</f>
        <v>0</v>
      </c>
      <c r="K81" s="22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0</v>
      </c>
      <c r="J82" s="21">
        <f>J83</f>
        <v>0</v>
      </c>
      <c r="K82" s="21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/>
      <c r="J83" s="42"/>
      <c r="K83" s="42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0</v>
      </c>
      <c r="J84" s="21">
        <f>J85</f>
        <v>0</v>
      </c>
      <c r="K84" s="21">
        <f>K85</f>
        <v>0</v>
      </c>
      <c r="L84" s="12"/>
      <c r="M84" s="7"/>
      <c r="N84" s="8"/>
      <c r="O84" s="2"/>
    </row>
    <row r="85" spans="1:11" s="53" customFormat="1" ht="102.75" customHeight="1" hidden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/>
      <c r="J85" s="61"/>
      <c r="K85" s="61"/>
    </row>
    <row r="86" spans="1:11" s="53" customFormat="1" ht="54" customHeight="1" hidden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0</v>
      </c>
      <c r="J86" s="60">
        <f>J87</f>
        <v>0</v>
      </c>
      <c r="K86" s="60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/>
      <c r="J87" s="42"/>
      <c r="K87" s="42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0</v>
      </c>
      <c r="J88" s="42">
        <f>J89</f>
        <v>0</v>
      </c>
      <c r="K88" s="42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/>
      <c r="J89" s="42"/>
      <c r="K89" s="42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0</v>
      </c>
      <c r="J90" s="21">
        <f>J91</f>
        <v>0</v>
      </c>
      <c r="K90" s="21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/>
      <c r="J91" s="42"/>
      <c r="K91" s="42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0</v>
      </c>
      <c r="J92" s="21">
        <f>J93</f>
        <v>0</v>
      </c>
      <c r="K92" s="21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/>
      <c r="J93" s="42"/>
      <c r="K93" s="42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0</v>
      </c>
      <c r="J94" s="21">
        <f>J95</f>
        <v>0</v>
      </c>
      <c r="K94" s="21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/>
      <c r="J95" s="42"/>
      <c r="K95" s="42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0</v>
      </c>
      <c r="J96" s="21">
        <f>J97</f>
        <v>0</v>
      </c>
      <c r="K96" s="21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/>
      <c r="J97" s="42"/>
      <c r="K97" s="42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0</v>
      </c>
      <c r="J98" s="21">
        <f>J99</f>
        <v>0</v>
      </c>
      <c r="K98" s="21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/>
      <c r="J99" s="42"/>
      <c r="K99" s="42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0</v>
      </c>
      <c r="J100" s="21">
        <f>J101</f>
        <v>0</v>
      </c>
      <c r="K100" s="21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/>
      <c r="J101" s="42"/>
      <c r="K101" s="42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0</v>
      </c>
      <c r="J104" s="22">
        <f t="shared" si="2"/>
        <v>0</v>
      </c>
      <c r="K104" s="22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0</v>
      </c>
      <c r="J105" s="21">
        <f t="shared" si="2"/>
        <v>0</v>
      </c>
      <c r="K105" s="21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/>
      <c r="J106" s="42"/>
      <c r="K106" s="42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0</v>
      </c>
      <c r="J111" s="22">
        <f>J112</f>
        <v>0</v>
      </c>
      <c r="K111" s="22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/>
      <c r="J112" s="42"/>
      <c r="K112" s="42"/>
      <c r="L112" s="12"/>
      <c r="M112" s="7"/>
      <c r="N112" s="8"/>
      <c r="O112" s="2"/>
    </row>
    <row r="113" spans="1:15" ht="12.75" hidden="1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I114+I181</f>
        <v>0</v>
      </c>
      <c r="J113" s="107">
        <f>J114+J181</f>
        <v>0</v>
      </c>
      <c r="K113" s="107">
        <f>K114+K181</f>
        <v>0</v>
      </c>
      <c r="L113" s="12"/>
      <c r="M113" s="7"/>
      <c r="N113" s="8"/>
      <c r="O113" s="2"/>
    </row>
    <row r="114" spans="1:15" ht="25.5" hidden="1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I115+I120+I142+I176</f>
        <v>0</v>
      </c>
      <c r="J114" s="107">
        <f>J115+J120+J142+J176</f>
        <v>0</v>
      </c>
      <c r="K114" s="107">
        <f>K115+K120+K142+K176</f>
        <v>0</v>
      </c>
      <c r="L114" s="9"/>
      <c r="M114" s="9"/>
      <c r="N114" s="9"/>
      <c r="O114" s="9"/>
    </row>
    <row r="115" spans="1:15" ht="12.75" hidden="1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0</v>
      </c>
      <c r="J115" s="107">
        <f>J116+J118</f>
        <v>0</v>
      </c>
      <c r="K115" s="107">
        <f>K116+K118</f>
        <v>0</v>
      </c>
      <c r="L115" s="23"/>
      <c r="M115" s="9"/>
      <c r="N115" s="9"/>
      <c r="O115" s="9"/>
    </row>
    <row r="116" spans="7:12" ht="22.5" customHeight="1" hidden="1">
      <c r="G116" s="80" t="s">
        <v>223</v>
      </c>
      <c r="H116" s="81" t="s">
        <v>224</v>
      </c>
      <c r="I116" s="98">
        <f>I117</f>
        <v>0</v>
      </c>
      <c r="J116" s="98">
        <f>J117</f>
        <v>0</v>
      </c>
      <c r="K116" s="98">
        <f>K117</f>
        <v>0</v>
      </c>
      <c r="L116" s="79"/>
    </row>
    <row r="117" spans="7:11" ht="30.75" customHeight="1" hidden="1">
      <c r="G117" s="80" t="s">
        <v>225</v>
      </c>
      <c r="H117" s="81" t="s">
        <v>226</v>
      </c>
      <c r="I117" s="98"/>
      <c r="J117" s="98"/>
      <c r="K117" s="98"/>
    </row>
    <row r="118" spans="7:11" ht="25.5" hidden="1">
      <c r="G118" s="80" t="s">
        <v>227</v>
      </c>
      <c r="H118" s="81" t="s">
        <v>228</v>
      </c>
      <c r="I118" s="98">
        <f>I119</f>
        <v>0</v>
      </c>
      <c r="J118" s="98">
        <f>J119</f>
        <v>0</v>
      </c>
      <c r="K118" s="98">
        <f>K119</f>
        <v>0</v>
      </c>
    </row>
    <row r="119" spans="7:11" ht="25.5" hidden="1">
      <c r="G119" s="80" t="s">
        <v>229</v>
      </c>
      <c r="H119" s="82" t="s">
        <v>230</v>
      </c>
      <c r="I119" s="98"/>
      <c r="J119" s="98"/>
      <c r="K119" s="98"/>
    </row>
    <row r="120" spans="7:11" ht="25.5" hidden="1">
      <c r="G120" s="83" t="s">
        <v>231</v>
      </c>
      <c r="H120" s="84" t="s">
        <v>232</v>
      </c>
      <c r="I120" s="104">
        <f>SUM(I121:I134)</f>
        <v>0</v>
      </c>
      <c r="J120" s="104">
        <f>SUM(J121:J134)</f>
        <v>0</v>
      </c>
      <c r="K120" s="104">
        <f>SUM(K121:K134)</f>
        <v>0</v>
      </c>
    </row>
    <row r="121" spans="7:11" ht="30.75" customHeight="1" hidden="1">
      <c r="G121" s="80" t="s">
        <v>322</v>
      </c>
      <c r="H121" s="81" t="s">
        <v>323</v>
      </c>
      <c r="I121" s="99"/>
      <c r="J121" s="99"/>
      <c r="K121" s="99"/>
    </row>
    <row r="122" spans="7:11" ht="68.25" customHeight="1" hidden="1">
      <c r="G122" s="80" t="s">
        <v>300</v>
      </c>
      <c r="H122" s="81" t="s">
        <v>301</v>
      </c>
      <c r="I122" s="99"/>
      <c r="J122" s="99"/>
      <c r="K122" s="99"/>
    </row>
    <row r="123" spans="7:11" ht="56.25" customHeight="1" hidden="1">
      <c r="G123" s="85" t="s">
        <v>233</v>
      </c>
      <c r="H123" s="86" t="s">
        <v>234</v>
      </c>
      <c r="I123" s="99"/>
      <c r="J123" s="99"/>
      <c r="K123" s="99"/>
    </row>
    <row r="124" spans="7:11" ht="63.75" hidden="1">
      <c r="G124" s="80" t="s">
        <v>235</v>
      </c>
      <c r="H124" s="81" t="s">
        <v>236</v>
      </c>
      <c r="I124" s="99"/>
      <c r="J124" s="99"/>
      <c r="K124" s="99"/>
    </row>
    <row r="125" spans="7:11" ht="63.75" hidden="1">
      <c r="G125" s="80" t="s">
        <v>237</v>
      </c>
      <c r="H125" s="87" t="s">
        <v>238</v>
      </c>
      <c r="I125" s="99"/>
      <c r="J125" s="99"/>
      <c r="K125" s="99"/>
    </row>
    <row r="126" spans="7:11" ht="34.5" customHeight="1" hidden="1">
      <c r="G126" s="80" t="s">
        <v>310</v>
      </c>
      <c r="H126" s="87" t="s">
        <v>311</v>
      </c>
      <c r="I126" s="99"/>
      <c r="J126" s="99"/>
      <c r="K126" s="99"/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 hidden="1">
      <c r="G129" s="80" t="s">
        <v>239</v>
      </c>
      <c r="H129" s="81" t="s">
        <v>319</v>
      </c>
      <c r="I129" s="99"/>
      <c r="J129" s="99"/>
      <c r="K129" s="99"/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 hidden="1">
      <c r="G132" s="80" t="s">
        <v>324</v>
      </c>
      <c r="H132" s="81" t="s">
        <v>325</v>
      </c>
      <c r="I132" s="99"/>
      <c r="J132" s="99"/>
      <c r="K132" s="99"/>
    </row>
    <row r="133" spans="7:11" ht="25.5" hidden="1">
      <c r="G133" s="80" t="s">
        <v>307</v>
      </c>
      <c r="H133" s="81" t="s">
        <v>308</v>
      </c>
      <c r="I133" s="99"/>
      <c r="J133" s="99"/>
      <c r="K133" s="99"/>
    </row>
    <row r="134" spans="7:11" ht="27" customHeight="1" hidden="1">
      <c r="G134" s="80" t="s">
        <v>241</v>
      </c>
      <c r="H134" s="87" t="s">
        <v>242</v>
      </c>
      <c r="I134" s="98">
        <f>I135+I136+I138+I139+I140+I141</f>
        <v>0</v>
      </c>
      <c r="J134" s="98">
        <f>J135+J136+J138+J139+J140+J141</f>
        <v>0</v>
      </c>
      <c r="K134" s="98">
        <f>K135+K136+K138+K139+K140+K141</f>
        <v>0</v>
      </c>
    </row>
    <row r="135" spans="7:11" ht="57.75" customHeight="1" hidden="1">
      <c r="G135" s="80" t="s">
        <v>241</v>
      </c>
      <c r="H135" s="88" t="s">
        <v>243</v>
      </c>
      <c r="I135" s="99"/>
      <c r="J135" s="99"/>
      <c r="K135" s="99"/>
    </row>
    <row r="136" spans="7:11" ht="12.75" hidden="1">
      <c r="G136" s="80"/>
      <c r="H136" s="88"/>
      <c r="I136" s="103"/>
      <c r="J136" s="103"/>
      <c r="K136" s="99"/>
    </row>
    <row r="137" spans="7:11" ht="12.75" hidden="1">
      <c r="G137" s="80"/>
      <c r="H137" s="88"/>
      <c r="I137" s="103"/>
      <c r="J137" s="103"/>
      <c r="K137" s="99"/>
    </row>
    <row r="138" spans="7:11" ht="45.75" customHeight="1" hidden="1">
      <c r="G138" s="80" t="s">
        <v>241</v>
      </c>
      <c r="H138" s="89" t="s">
        <v>309</v>
      </c>
      <c r="I138" s="101"/>
      <c r="J138" s="101"/>
      <c r="K138" s="102"/>
    </row>
    <row r="139" spans="7:11" ht="63.75" hidden="1">
      <c r="G139" s="80" t="s">
        <v>241</v>
      </c>
      <c r="H139" s="88" t="s">
        <v>244</v>
      </c>
      <c r="I139" s="103"/>
      <c r="J139" s="103"/>
      <c r="K139" s="99"/>
    </row>
    <row r="140" spans="7:11" ht="63.75" hidden="1">
      <c r="G140" s="80" t="s">
        <v>241</v>
      </c>
      <c r="H140" s="88" t="s">
        <v>245</v>
      </c>
      <c r="I140" s="103"/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 hidden="1">
      <c r="G142" s="83" t="s">
        <v>247</v>
      </c>
      <c r="H142" s="84" t="s">
        <v>248</v>
      </c>
      <c r="I142" s="107">
        <f>+I145+I147+I160+I166+I143+I162</f>
        <v>0</v>
      </c>
      <c r="J142" s="107">
        <f>+J145+J147+J160+J166+J143+J162</f>
        <v>0</v>
      </c>
      <c r="K142" s="107">
        <f>+K145+K147+K160+K166+K143+K162</f>
        <v>0</v>
      </c>
    </row>
    <row r="143" spans="7:14" ht="63.75" hidden="1">
      <c r="G143" s="90" t="s">
        <v>249</v>
      </c>
      <c r="H143" s="91" t="s">
        <v>328</v>
      </c>
      <c r="I143" s="100">
        <f>I144</f>
        <v>0</v>
      </c>
      <c r="J143" s="100">
        <f>J144</f>
        <v>0</v>
      </c>
      <c r="K143" s="100">
        <f>K144</f>
        <v>0</v>
      </c>
      <c r="L143" s="79"/>
      <c r="M143" s="79"/>
      <c r="N143" s="79"/>
    </row>
    <row r="144" spans="7:11" ht="63.75" hidden="1">
      <c r="G144" s="90" t="s">
        <v>249</v>
      </c>
      <c r="H144" s="91" t="s">
        <v>250</v>
      </c>
      <c r="I144" s="100"/>
      <c r="J144" s="100"/>
      <c r="K144" s="100"/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 hidden="1">
      <c r="G147" s="83" t="s">
        <v>255</v>
      </c>
      <c r="H147" s="84" t="s">
        <v>256</v>
      </c>
      <c r="I147" s="107">
        <f>I148+I150+I151+I152+I153+I154+I155+I156+I158+I159+I157+I149+I172</f>
        <v>0</v>
      </c>
      <c r="J147" s="107">
        <f>J148+J150+J151+J152+J153+J154+J155+J156+J158+J159+J157+J149+J172</f>
        <v>0</v>
      </c>
      <c r="K147" s="107">
        <f>K148+K150+K151+K152+K153+K154+K155+K156+K158+K159+K157+K149+K172</f>
        <v>0</v>
      </c>
    </row>
    <row r="148" spans="7:11" ht="51" hidden="1">
      <c r="G148" s="80" t="s">
        <v>257</v>
      </c>
      <c r="H148" s="81" t="s">
        <v>258</v>
      </c>
      <c r="I148" s="99"/>
      <c r="J148" s="99"/>
      <c r="K148" s="99"/>
    </row>
    <row r="149" spans="7:11" ht="73.5" customHeight="1" hidden="1">
      <c r="G149" s="92" t="s">
        <v>257</v>
      </c>
      <c r="H149" s="81" t="s">
        <v>306</v>
      </c>
      <c r="I149" s="99"/>
      <c r="J149" s="99"/>
      <c r="K149" s="99"/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 hidden="1">
      <c r="G151" s="80" t="s">
        <v>257</v>
      </c>
      <c r="H151" s="81" t="s">
        <v>260</v>
      </c>
      <c r="I151" s="99"/>
      <c r="J151" s="99"/>
      <c r="K151" s="99"/>
    </row>
    <row r="152" spans="7:11" ht="102" hidden="1">
      <c r="G152" s="80" t="s">
        <v>257</v>
      </c>
      <c r="H152" s="81" t="s">
        <v>261</v>
      </c>
      <c r="I152" s="99"/>
      <c r="J152" s="99"/>
      <c r="K152" s="99"/>
    </row>
    <row r="153" spans="7:11" ht="51" hidden="1">
      <c r="G153" s="80" t="s">
        <v>262</v>
      </c>
      <c r="H153" s="81" t="s">
        <v>263</v>
      </c>
      <c r="I153" s="99"/>
      <c r="J153" s="99"/>
      <c r="K153" s="99"/>
    </row>
    <row r="154" spans="7:11" ht="51" hidden="1">
      <c r="G154" s="80" t="s">
        <v>257</v>
      </c>
      <c r="H154" s="81" t="s">
        <v>264</v>
      </c>
      <c r="I154" s="99"/>
      <c r="J154" s="99"/>
      <c r="K154" s="99"/>
    </row>
    <row r="155" spans="7:11" ht="38.25" hidden="1">
      <c r="G155" s="80" t="s">
        <v>257</v>
      </c>
      <c r="H155" s="81" t="s">
        <v>265</v>
      </c>
      <c r="I155" s="99"/>
      <c r="J155" s="99"/>
      <c r="K155" s="99"/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 hidden="1">
      <c r="G157" s="80" t="s">
        <v>257</v>
      </c>
      <c r="H157" s="81" t="s">
        <v>315</v>
      </c>
      <c r="I157" s="99"/>
      <c r="J157" s="99"/>
      <c r="K157" s="99"/>
    </row>
    <row r="158" spans="7:14" ht="38.25" hidden="1">
      <c r="G158" s="80" t="s">
        <v>257</v>
      </c>
      <c r="H158" s="81" t="s">
        <v>266</v>
      </c>
      <c r="I158" s="99"/>
      <c r="J158" s="99"/>
      <c r="K158" s="99"/>
      <c r="L158" s="79"/>
      <c r="M158" s="79"/>
      <c r="N158" s="79"/>
    </row>
    <row r="159" spans="7:12" ht="76.5" hidden="1">
      <c r="G159" s="80" t="s">
        <v>257</v>
      </c>
      <c r="H159" s="81" t="s">
        <v>267</v>
      </c>
      <c r="I159" s="99"/>
      <c r="J159" s="99"/>
      <c r="K159" s="99"/>
      <c r="L159" s="79"/>
    </row>
    <row r="160" spans="7:11" ht="51" hidden="1">
      <c r="G160" s="80" t="s">
        <v>268</v>
      </c>
      <c r="H160" s="87" t="s">
        <v>269</v>
      </c>
      <c r="I160" s="99">
        <f>I161</f>
        <v>0</v>
      </c>
      <c r="J160" s="99">
        <f>J161</f>
        <v>0</v>
      </c>
      <c r="K160" s="99">
        <f>K161</f>
        <v>0</v>
      </c>
    </row>
    <row r="161" spans="7:11" ht="51" hidden="1">
      <c r="G161" s="80" t="s">
        <v>270</v>
      </c>
      <c r="H161" s="87" t="s">
        <v>271</v>
      </c>
      <c r="I161" s="99"/>
      <c r="J161" s="99"/>
      <c r="K161" s="99"/>
    </row>
    <row r="162" spans="7:11" ht="51" hidden="1">
      <c r="G162" s="80" t="s">
        <v>272</v>
      </c>
      <c r="H162" s="87" t="s">
        <v>273</v>
      </c>
      <c r="I162" s="98">
        <f>I163</f>
        <v>0</v>
      </c>
      <c r="J162" s="98">
        <f>J163</f>
        <v>0</v>
      </c>
      <c r="K162" s="98">
        <f>K163</f>
        <v>0</v>
      </c>
    </row>
    <row r="163" spans="7:11" ht="51" hidden="1">
      <c r="G163" s="80" t="s">
        <v>274</v>
      </c>
      <c r="H163" s="87" t="s">
        <v>275</v>
      </c>
      <c r="I163" s="98"/>
      <c r="J163" s="98"/>
      <c r="K163" s="98"/>
    </row>
    <row r="164" spans="7:11" ht="38.25" hidden="1">
      <c r="G164" s="80" t="s">
        <v>276</v>
      </c>
      <c r="H164" s="87" t="s">
        <v>277</v>
      </c>
      <c r="I164" s="98"/>
      <c r="J164" s="98"/>
      <c r="K164" s="98"/>
    </row>
    <row r="165" spans="7:11" ht="38.25" hidden="1">
      <c r="G165" s="80" t="s">
        <v>278</v>
      </c>
      <c r="H165" s="87" t="s">
        <v>279</v>
      </c>
      <c r="I165" s="98"/>
      <c r="J165" s="98"/>
      <c r="K165" s="98"/>
    </row>
    <row r="166" spans="7:11" ht="12.75" hidden="1">
      <c r="G166" s="93" t="s">
        <v>280</v>
      </c>
      <c r="H166" s="94" t="s">
        <v>281</v>
      </c>
      <c r="I166" s="98"/>
      <c r="J166" s="98"/>
      <c r="K166" s="98"/>
    </row>
    <row r="167" spans="7:11" ht="12.75" hidden="1">
      <c r="G167" s="93" t="s">
        <v>282</v>
      </c>
      <c r="H167" s="81" t="s">
        <v>283</v>
      </c>
      <c r="I167" s="98"/>
      <c r="J167" s="98"/>
      <c r="K167" s="98"/>
    </row>
    <row r="168" spans="7:11" ht="38.25" hidden="1">
      <c r="G168" s="93" t="s">
        <v>282</v>
      </c>
      <c r="H168" s="81" t="s">
        <v>284</v>
      </c>
      <c r="I168" s="99">
        <v>0</v>
      </c>
      <c r="J168" s="99">
        <v>0</v>
      </c>
      <c r="K168" s="99">
        <v>0</v>
      </c>
    </row>
    <row r="169" spans="7:11" ht="76.5" hidden="1">
      <c r="G169" s="93" t="s">
        <v>285</v>
      </c>
      <c r="H169" s="81" t="s">
        <v>286</v>
      </c>
      <c r="I169" s="99">
        <v>0</v>
      </c>
      <c r="J169" s="99">
        <v>0</v>
      </c>
      <c r="K169" s="99">
        <v>0</v>
      </c>
    </row>
    <row r="170" spans="7:11" ht="25.5" hidden="1">
      <c r="G170" s="95" t="s">
        <v>217</v>
      </c>
      <c r="H170" s="94" t="s">
        <v>287</v>
      </c>
      <c r="I170" s="107">
        <f>I171</f>
        <v>0</v>
      </c>
      <c r="J170" s="107">
        <f>J171</f>
        <v>0</v>
      </c>
      <c r="K170" s="107">
        <f>K171</f>
        <v>0</v>
      </c>
    </row>
    <row r="171" spans="7:11" ht="25.5" hidden="1">
      <c r="G171" s="83" t="s">
        <v>247</v>
      </c>
      <c r="H171" s="84" t="s">
        <v>248</v>
      </c>
      <c r="I171" s="107">
        <f>I174+I172+I173+I164</f>
        <v>0</v>
      </c>
      <c r="J171" s="107">
        <f>J174+J172+J173+J164</f>
        <v>0</v>
      </c>
      <c r="K171" s="107">
        <f>K174+K172+K173+K164</f>
        <v>0</v>
      </c>
    </row>
    <row r="172" spans="7:11" ht="25.5" hidden="1">
      <c r="G172" s="80" t="s">
        <v>257</v>
      </c>
      <c r="H172" s="81" t="s">
        <v>288</v>
      </c>
      <c r="I172" s="99"/>
      <c r="J172" s="99"/>
      <c r="K172" s="99"/>
    </row>
    <row r="173" spans="7:11" ht="102" hidden="1">
      <c r="G173" s="80" t="s">
        <v>257</v>
      </c>
      <c r="H173" s="81" t="s">
        <v>261</v>
      </c>
      <c r="I173" s="99"/>
      <c r="J173" s="99"/>
      <c r="K173" s="99"/>
    </row>
    <row r="174" spans="7:11" ht="38.25" hidden="1">
      <c r="G174" s="80" t="s">
        <v>289</v>
      </c>
      <c r="H174" s="87" t="s">
        <v>312</v>
      </c>
      <c r="I174" s="98">
        <f>I175</f>
        <v>0</v>
      </c>
      <c r="J174" s="98">
        <f>J175</f>
        <v>0</v>
      </c>
      <c r="K174" s="98">
        <f>K175</f>
        <v>0</v>
      </c>
    </row>
    <row r="175" spans="7:11" ht="53.25" customHeight="1" hidden="1">
      <c r="G175" s="80" t="s">
        <v>290</v>
      </c>
      <c r="H175" s="87" t="s">
        <v>313</v>
      </c>
      <c r="I175" s="98"/>
      <c r="J175" s="98"/>
      <c r="K175" s="98"/>
    </row>
    <row r="176" spans="7:11" ht="15.75" customHeight="1" hidden="1">
      <c r="G176" s="95" t="s">
        <v>291</v>
      </c>
      <c r="H176" s="96" t="s">
        <v>292</v>
      </c>
      <c r="I176" s="104">
        <f>I177+I180+I179</f>
        <v>0</v>
      </c>
      <c r="J176" s="104">
        <f>J177+J180+J179</f>
        <v>0</v>
      </c>
      <c r="K176" s="104">
        <f>K177+K180+K179</f>
        <v>0</v>
      </c>
    </row>
    <row r="177" spans="7:11" ht="57.75" customHeight="1" hidden="1">
      <c r="G177" s="80" t="s">
        <v>293</v>
      </c>
      <c r="H177" s="87" t="s">
        <v>294</v>
      </c>
      <c r="I177" s="99">
        <f>I178</f>
        <v>0</v>
      </c>
      <c r="J177" s="99">
        <f>J178</f>
        <v>0</v>
      </c>
      <c r="K177" s="99">
        <f>K178</f>
        <v>0</v>
      </c>
    </row>
    <row r="178" spans="7:11" ht="57.75" customHeight="1" hidden="1">
      <c r="G178" s="80" t="s">
        <v>295</v>
      </c>
      <c r="H178" s="87" t="s">
        <v>296</v>
      </c>
      <c r="I178" s="99"/>
      <c r="J178" s="99"/>
      <c r="K178" s="99"/>
    </row>
    <row r="179" spans="7:11" ht="72.75" customHeight="1" hidden="1">
      <c r="G179" s="80" t="s">
        <v>320</v>
      </c>
      <c r="H179" s="87" t="s">
        <v>321</v>
      </c>
      <c r="I179" s="99"/>
      <c r="J179" s="99"/>
      <c r="K179" s="99"/>
    </row>
    <row r="180" spans="7:11" ht="109.5" customHeight="1" hidden="1">
      <c r="G180" s="85" t="s">
        <v>297</v>
      </c>
      <c r="H180" s="97" t="s">
        <v>314</v>
      </c>
      <c r="I180" s="99"/>
      <c r="J180" s="99"/>
      <c r="K180" s="99"/>
    </row>
    <row r="181" spans="7:11" ht="72.75" customHeight="1" hidden="1">
      <c r="G181" s="105" t="s">
        <v>326</v>
      </c>
      <c r="H181" s="106" t="s">
        <v>327</v>
      </c>
      <c r="I181" s="104"/>
      <c r="J181" s="104"/>
      <c r="K181" s="104"/>
    </row>
    <row r="182" spans="7:11" ht="22.5" customHeight="1">
      <c r="G182" s="77"/>
      <c r="H182" s="74" t="s">
        <v>298</v>
      </c>
      <c r="I182" s="78">
        <f>I19+I113</f>
        <v>22520737.25</v>
      </c>
      <c r="J182" s="78">
        <f>J19+J113</f>
        <v>0</v>
      </c>
      <c r="K182" s="78">
        <f>K19+K113</f>
        <v>0</v>
      </c>
    </row>
    <row r="184" spans="10:11" ht="12.75">
      <c r="J184" s="79"/>
      <c r="K184" s="79"/>
    </row>
  </sheetData>
  <sheetProtection/>
  <mergeCells count="18"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  <mergeCell ref="J16:J18"/>
    <mergeCell ref="K16:K18"/>
    <mergeCell ref="G11:K11"/>
    <mergeCell ref="G12:K12"/>
    <mergeCell ref="G14:K14"/>
    <mergeCell ref="G16:G18"/>
    <mergeCell ref="H16:H18"/>
    <mergeCell ref="I16:I18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W10" sqref="W10"/>
    </sheetView>
  </sheetViews>
  <sheetFormatPr defaultColWidth="9.00390625" defaultRowHeight="12.75"/>
  <cols>
    <col min="1" max="1" width="32.25390625" style="123" customWidth="1"/>
    <col min="2" max="2" width="6.375" style="123" customWidth="1"/>
    <col min="3" max="3" width="5.75390625" style="123" customWidth="1"/>
    <col min="4" max="4" width="5.25390625" style="123" customWidth="1"/>
    <col min="5" max="5" width="12.375" style="123" customWidth="1"/>
    <col min="6" max="6" width="5.125" style="123" customWidth="1"/>
    <col min="7" max="9" width="13.375" style="123" bestFit="1" customWidth="1"/>
    <col min="10" max="16384" width="9.125" style="123" customWidth="1"/>
  </cols>
  <sheetData>
    <row r="1" spans="5:9" ht="12.75">
      <c r="E1" s="4"/>
      <c r="F1" s="121"/>
      <c r="G1" s="122"/>
      <c r="H1" s="156" t="s">
        <v>438</v>
      </c>
      <c r="I1" s="156"/>
    </row>
    <row r="2" spans="5:9" ht="12.75">
      <c r="E2" s="4"/>
      <c r="F2" s="121"/>
      <c r="G2" s="122"/>
      <c r="H2" s="156" t="s">
        <v>436</v>
      </c>
      <c r="I2" s="156"/>
    </row>
    <row r="3" spans="5:9" ht="12.75">
      <c r="E3" s="4"/>
      <c r="F3" s="156" t="s">
        <v>207</v>
      </c>
      <c r="G3" s="156"/>
      <c r="H3" s="156"/>
      <c r="I3" s="156"/>
    </row>
    <row r="4" spans="5:9" ht="12.75">
      <c r="E4" s="4"/>
      <c r="F4" s="121"/>
      <c r="G4" s="122"/>
      <c r="H4" s="156" t="s">
        <v>394</v>
      </c>
      <c r="I4" s="156"/>
    </row>
    <row r="5" spans="5:9" ht="79.5" customHeight="1">
      <c r="E5" s="4"/>
      <c r="F5" s="121"/>
      <c r="G5" s="157" t="s">
        <v>437</v>
      </c>
      <c r="H5" s="157"/>
      <c r="I5" s="157"/>
    </row>
    <row r="6" spans="1:9" ht="12.75">
      <c r="A6" s="108"/>
      <c r="B6" s="108"/>
      <c r="C6" s="109"/>
      <c r="D6" s="124"/>
      <c r="E6" s="124"/>
      <c r="F6" s="125"/>
      <c r="G6" s="163" t="s">
        <v>443</v>
      </c>
      <c r="H6" s="168"/>
      <c r="I6" s="168"/>
    </row>
    <row r="7" spans="1:9" ht="12.75">
      <c r="A7" s="108"/>
      <c r="B7" s="108"/>
      <c r="C7" s="109"/>
      <c r="D7" s="124"/>
      <c r="E7" s="124"/>
      <c r="F7" s="125"/>
      <c r="G7" s="163" t="s">
        <v>335</v>
      </c>
      <c r="H7" s="168"/>
      <c r="I7" s="168"/>
    </row>
    <row r="8" spans="1:9" ht="12.75">
      <c r="A8" s="108"/>
      <c r="B8" s="108"/>
      <c r="C8" s="109"/>
      <c r="D8" s="124"/>
      <c r="E8" s="124"/>
      <c r="F8" s="125"/>
      <c r="G8" s="163" t="s">
        <v>207</v>
      </c>
      <c r="H8" s="168"/>
      <c r="I8" s="168"/>
    </row>
    <row r="9" spans="1:9" ht="12.75">
      <c r="A9" s="108"/>
      <c r="B9" s="108"/>
      <c r="C9" s="109"/>
      <c r="D9" s="124"/>
      <c r="E9" s="124"/>
      <c r="F9" s="125"/>
      <c r="G9" s="169" t="s">
        <v>336</v>
      </c>
      <c r="H9" s="169"/>
      <c r="I9" s="169"/>
    </row>
    <row r="10" spans="1:9" ht="12.75">
      <c r="A10" s="108"/>
      <c r="B10" s="108"/>
      <c r="C10" s="109"/>
      <c r="D10" s="124"/>
      <c r="E10" s="124"/>
      <c r="F10" s="169" t="s">
        <v>337</v>
      </c>
      <c r="G10" s="169"/>
      <c r="H10" s="169"/>
      <c r="I10" s="169"/>
    </row>
    <row r="11" spans="1:9" ht="12.75">
      <c r="A11" s="108"/>
      <c r="B11" s="108"/>
      <c r="C11" s="109"/>
      <c r="D11" s="124"/>
      <c r="E11" s="124"/>
      <c r="F11" s="169" t="s">
        <v>330</v>
      </c>
      <c r="G11" s="169"/>
      <c r="H11" s="169"/>
      <c r="I11" s="169"/>
    </row>
    <row r="12" spans="1:9" ht="12.75">
      <c r="A12" s="108"/>
      <c r="B12" s="108"/>
      <c r="C12" s="109"/>
      <c r="D12" s="124"/>
      <c r="E12" s="124"/>
      <c r="F12" s="163" t="s">
        <v>331</v>
      </c>
      <c r="G12" s="163"/>
      <c r="H12" s="163"/>
      <c r="I12" s="163"/>
    </row>
    <row r="13" spans="1:9" ht="12.75">
      <c r="A13" s="127" t="s">
        <v>338</v>
      </c>
      <c r="B13" s="127" t="s">
        <v>338</v>
      </c>
      <c r="C13" s="127" t="s">
        <v>338</v>
      </c>
      <c r="D13" s="128" t="s">
        <v>338</v>
      </c>
      <c r="E13" s="128" t="s">
        <v>338</v>
      </c>
      <c r="F13" s="128" t="s">
        <v>338</v>
      </c>
      <c r="G13" s="164" t="s">
        <v>338</v>
      </c>
      <c r="H13" s="164"/>
      <c r="I13" s="164"/>
    </row>
    <row r="14" spans="1:9" ht="48.75" customHeight="1">
      <c r="A14" s="165" t="s">
        <v>446</v>
      </c>
      <c r="B14" s="165"/>
      <c r="C14" s="165"/>
      <c r="D14" s="165"/>
      <c r="E14" s="165"/>
      <c r="F14" s="165"/>
      <c r="G14" s="165"/>
      <c r="H14" s="165"/>
      <c r="I14" s="165"/>
    </row>
    <row r="15" spans="1:9" ht="12.75">
      <c r="A15" s="166" t="s">
        <v>339</v>
      </c>
      <c r="B15" s="166"/>
      <c r="C15" s="166"/>
      <c r="D15" s="166"/>
      <c r="E15" s="166"/>
      <c r="F15" s="166"/>
      <c r="G15" s="166"/>
      <c r="H15" s="166"/>
      <c r="I15" s="166"/>
    </row>
    <row r="16" spans="1:9" ht="12.75">
      <c r="A16" s="129" t="s">
        <v>340</v>
      </c>
      <c r="B16" s="129" t="s">
        <v>341</v>
      </c>
      <c r="C16" s="129" t="s">
        <v>342</v>
      </c>
      <c r="D16" s="129" t="s">
        <v>343</v>
      </c>
      <c r="E16" s="129" t="s">
        <v>344</v>
      </c>
      <c r="F16" s="129" t="s">
        <v>345</v>
      </c>
      <c r="G16" s="129" t="s">
        <v>346</v>
      </c>
      <c r="H16" s="129" t="s">
        <v>347</v>
      </c>
      <c r="I16" s="129" t="s">
        <v>348</v>
      </c>
    </row>
    <row r="17" spans="1:9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  <c r="I17" s="129" t="s">
        <v>356</v>
      </c>
    </row>
    <row r="18" spans="1:9" ht="25.5">
      <c r="A18" s="130" t="s">
        <v>364</v>
      </c>
      <c r="B18" s="131" t="s">
        <v>365</v>
      </c>
      <c r="C18" s="131" t="s">
        <v>338</v>
      </c>
      <c r="D18" s="131" t="s">
        <v>338</v>
      </c>
      <c r="E18" s="132" t="s">
        <v>338</v>
      </c>
      <c r="F18" s="132" t="s">
        <v>338</v>
      </c>
      <c r="G18" s="133">
        <f>G19</f>
        <v>55560887.61</v>
      </c>
      <c r="H18" s="133"/>
      <c r="I18" s="133"/>
    </row>
    <row r="19" spans="1:9" ht="12.75">
      <c r="A19" s="134" t="s">
        <v>367</v>
      </c>
      <c r="B19" s="129" t="s">
        <v>365</v>
      </c>
      <c r="C19" s="129" t="s">
        <v>363</v>
      </c>
      <c r="D19" s="129" t="s">
        <v>338</v>
      </c>
      <c r="E19" s="129" t="s">
        <v>338</v>
      </c>
      <c r="F19" s="129" t="s">
        <v>338</v>
      </c>
      <c r="G19" s="135">
        <f>G20</f>
        <v>55560887.61</v>
      </c>
      <c r="H19" s="135"/>
      <c r="I19" s="135"/>
    </row>
    <row r="20" spans="1:9" ht="25.5">
      <c r="A20" s="134" t="s">
        <v>368</v>
      </c>
      <c r="B20" s="129" t="s">
        <v>365</v>
      </c>
      <c r="C20" s="129" t="s">
        <v>363</v>
      </c>
      <c r="D20" s="129" t="s">
        <v>366</v>
      </c>
      <c r="E20" s="129" t="s">
        <v>338</v>
      </c>
      <c r="F20" s="129" t="s">
        <v>338</v>
      </c>
      <c r="G20" s="135">
        <f>G21</f>
        <v>55560887.61</v>
      </c>
      <c r="H20" s="135"/>
      <c r="I20" s="135"/>
    </row>
    <row r="21" spans="1:9" ht="35.25" customHeight="1">
      <c r="A21" s="136" t="s">
        <v>450</v>
      </c>
      <c r="B21" s="129" t="s">
        <v>365</v>
      </c>
      <c r="C21" s="129" t="s">
        <v>363</v>
      </c>
      <c r="D21" s="129" t="s">
        <v>366</v>
      </c>
      <c r="E21" s="129" t="s">
        <v>451</v>
      </c>
      <c r="F21" s="137" t="s">
        <v>338</v>
      </c>
      <c r="G21" s="135">
        <f>G22</f>
        <v>55560887.61</v>
      </c>
      <c r="H21" s="135"/>
      <c r="I21" s="135"/>
    </row>
    <row r="22" spans="1:9" ht="38.25">
      <c r="A22" s="136" t="s">
        <v>358</v>
      </c>
      <c r="B22" s="129" t="s">
        <v>365</v>
      </c>
      <c r="C22" s="129" t="s">
        <v>363</v>
      </c>
      <c r="D22" s="129" t="s">
        <v>366</v>
      </c>
      <c r="E22" s="129" t="s">
        <v>451</v>
      </c>
      <c r="F22" s="129" t="s">
        <v>359</v>
      </c>
      <c r="G22" s="135">
        <f>G23</f>
        <v>55560887.61</v>
      </c>
      <c r="H22" s="135"/>
      <c r="I22" s="135"/>
    </row>
    <row r="23" spans="1:9" ht="38.25">
      <c r="A23" s="136" t="s">
        <v>360</v>
      </c>
      <c r="B23" s="129" t="s">
        <v>365</v>
      </c>
      <c r="C23" s="129" t="s">
        <v>363</v>
      </c>
      <c r="D23" s="129" t="s">
        <v>366</v>
      </c>
      <c r="E23" s="129" t="s">
        <v>451</v>
      </c>
      <c r="F23" s="129" t="s">
        <v>361</v>
      </c>
      <c r="G23" s="135">
        <v>55560887.61</v>
      </c>
      <c r="H23" s="135"/>
      <c r="I23" s="135"/>
    </row>
    <row r="24" spans="1:9" ht="12.75">
      <c r="A24" s="167" t="s">
        <v>369</v>
      </c>
      <c r="B24" s="167"/>
      <c r="C24" s="167"/>
      <c r="D24" s="167"/>
      <c r="E24" s="167"/>
      <c r="F24" s="167"/>
      <c r="G24" s="133">
        <v>55560887.61</v>
      </c>
      <c r="H24" s="133"/>
      <c r="I24" s="133"/>
    </row>
    <row r="25" spans="1:9" ht="12.75">
      <c r="A25" s="138"/>
      <c r="B25" s="138"/>
      <c r="C25" s="138"/>
      <c r="D25" s="138"/>
      <c r="E25" s="138"/>
      <c r="F25" s="138"/>
      <c r="G25" s="138"/>
      <c r="H25" s="138"/>
      <c r="I25" s="138"/>
    </row>
  </sheetData>
  <sheetProtection/>
  <mergeCells count="16">
    <mergeCell ref="H1:I1"/>
    <mergeCell ref="H2:I2"/>
    <mergeCell ref="F3:I3"/>
    <mergeCell ref="H4:I4"/>
    <mergeCell ref="G5:I5"/>
    <mergeCell ref="F11:I11"/>
    <mergeCell ref="F12:I12"/>
    <mergeCell ref="G13:I13"/>
    <mergeCell ref="A14:I14"/>
    <mergeCell ref="A15:I15"/>
    <mergeCell ref="A24:F24"/>
    <mergeCell ref="G6:I6"/>
    <mergeCell ref="G7:I7"/>
    <mergeCell ref="G8:I8"/>
    <mergeCell ref="G9:I9"/>
    <mergeCell ref="F10:I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26.37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8" width="15.375" style="4" bestFit="1" customWidth="1"/>
    <col min="9" max="16384" width="9.125" style="4" customWidth="1"/>
  </cols>
  <sheetData>
    <row r="1" spans="5:8" ht="12.75">
      <c r="E1" s="141"/>
      <c r="F1" s="122"/>
      <c r="G1" s="156" t="s">
        <v>334</v>
      </c>
      <c r="H1" s="156"/>
    </row>
    <row r="2" spans="5:8" ht="12.75">
      <c r="E2" s="141"/>
      <c r="F2" s="122"/>
      <c r="G2" s="156" t="s">
        <v>436</v>
      </c>
      <c r="H2" s="156"/>
    </row>
    <row r="3" spans="5:8" ht="12.75">
      <c r="E3" s="156" t="s">
        <v>207</v>
      </c>
      <c r="F3" s="156"/>
      <c r="G3" s="156"/>
      <c r="H3" s="156"/>
    </row>
    <row r="4" spans="5:8" ht="12.75">
      <c r="E4" s="141"/>
      <c r="F4" s="122"/>
      <c r="G4" s="156" t="s">
        <v>394</v>
      </c>
      <c r="H4" s="156"/>
    </row>
    <row r="5" spans="5:8" ht="67.5" customHeight="1">
      <c r="E5" s="141"/>
      <c r="F5" s="157" t="s">
        <v>437</v>
      </c>
      <c r="G5" s="157"/>
      <c r="H5" s="157"/>
    </row>
    <row r="6" spans="1:8" ht="12.75">
      <c r="A6" s="108"/>
      <c r="B6" s="108"/>
      <c r="C6" s="109"/>
      <c r="D6" s="139"/>
      <c r="E6" s="125"/>
      <c r="F6" s="163" t="s">
        <v>444</v>
      </c>
      <c r="G6" s="171"/>
      <c r="H6" s="171"/>
    </row>
    <row r="7" spans="1:8" ht="12.75">
      <c r="A7" s="108"/>
      <c r="B7" s="108"/>
      <c r="C7" s="109"/>
      <c r="D7" s="139"/>
      <c r="E7" s="125"/>
      <c r="F7" s="163" t="s">
        <v>335</v>
      </c>
      <c r="G7" s="171"/>
      <c r="H7" s="171"/>
    </row>
    <row r="8" spans="1:8" ht="12.75">
      <c r="A8" s="108"/>
      <c r="B8" s="108"/>
      <c r="C8" s="109"/>
      <c r="D8" s="139"/>
      <c r="E8" s="125"/>
      <c r="F8" s="163" t="s">
        <v>207</v>
      </c>
      <c r="G8" s="171"/>
      <c r="H8" s="171"/>
    </row>
    <row r="9" spans="1:8" ht="12.75">
      <c r="A9" s="108"/>
      <c r="C9" s="109"/>
      <c r="D9" s="139"/>
      <c r="F9" s="143" t="s">
        <v>439</v>
      </c>
      <c r="G9" s="169" t="s">
        <v>333</v>
      </c>
      <c r="H9" s="169"/>
    </row>
    <row r="10" spans="1:8" ht="12.75">
      <c r="A10" s="108"/>
      <c r="B10" s="108"/>
      <c r="C10" s="109"/>
      <c r="D10" s="139"/>
      <c r="E10" s="169" t="s">
        <v>337</v>
      </c>
      <c r="F10" s="169"/>
      <c r="G10" s="169"/>
      <c r="H10" s="169"/>
    </row>
    <row r="11" spans="1:8" ht="12.75">
      <c r="A11" s="108"/>
      <c r="B11" s="108"/>
      <c r="C11" s="109"/>
      <c r="D11" s="139"/>
      <c r="E11" s="169" t="s">
        <v>330</v>
      </c>
      <c r="F11" s="169"/>
      <c r="G11" s="169"/>
      <c r="H11" s="169"/>
    </row>
    <row r="12" spans="1:8" ht="12.75">
      <c r="A12" s="108"/>
      <c r="B12" s="108"/>
      <c r="C12" s="109"/>
      <c r="D12" s="139"/>
      <c r="E12" s="163" t="s">
        <v>331</v>
      </c>
      <c r="F12" s="163"/>
      <c r="G12" s="163"/>
      <c r="H12" s="163"/>
    </row>
    <row r="13" spans="1:8" ht="12.75">
      <c r="A13" s="140"/>
      <c r="B13" s="140"/>
      <c r="C13" s="140"/>
      <c r="D13" s="140"/>
      <c r="E13" s="140"/>
      <c r="F13" s="140"/>
      <c r="G13" s="140"/>
      <c r="H13" s="140"/>
    </row>
    <row r="14" spans="1:8" ht="64.5" customHeight="1">
      <c r="A14" s="165" t="s">
        <v>448</v>
      </c>
      <c r="B14" s="165"/>
      <c r="C14" s="165"/>
      <c r="D14" s="165"/>
      <c r="E14" s="165"/>
      <c r="F14" s="165"/>
      <c r="G14" s="165"/>
      <c r="H14" s="165"/>
    </row>
    <row r="15" spans="1:8" ht="12.75">
      <c r="A15" s="166" t="s">
        <v>339</v>
      </c>
      <c r="B15" s="166"/>
      <c r="C15" s="166"/>
      <c r="D15" s="166"/>
      <c r="E15" s="166"/>
      <c r="F15" s="166"/>
      <c r="G15" s="166"/>
      <c r="H15" s="166"/>
    </row>
    <row r="16" spans="1:8" ht="12.75">
      <c r="A16" s="129" t="s">
        <v>340</v>
      </c>
      <c r="B16" s="129" t="s">
        <v>342</v>
      </c>
      <c r="C16" s="129" t="s">
        <v>343</v>
      </c>
      <c r="D16" s="129" t="s">
        <v>344</v>
      </c>
      <c r="E16" s="129" t="s">
        <v>345</v>
      </c>
      <c r="F16" s="129" t="s">
        <v>346</v>
      </c>
      <c r="G16" s="129" t="s">
        <v>347</v>
      </c>
      <c r="H16" s="129" t="s">
        <v>348</v>
      </c>
    </row>
    <row r="17" spans="1:8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</row>
    <row r="18" spans="1:8" ht="12.75">
      <c r="A18" s="134" t="s">
        <v>367</v>
      </c>
      <c r="B18" s="129" t="s">
        <v>363</v>
      </c>
      <c r="C18" s="129" t="s">
        <v>338</v>
      </c>
      <c r="D18" s="129" t="s">
        <v>338</v>
      </c>
      <c r="E18" s="129" t="s">
        <v>338</v>
      </c>
      <c r="F18" s="135">
        <f>F19</f>
        <v>55560887.61</v>
      </c>
      <c r="G18" s="135"/>
      <c r="H18" s="135"/>
    </row>
    <row r="19" spans="1:8" ht="25.5">
      <c r="A19" s="134" t="s">
        <v>368</v>
      </c>
      <c r="B19" s="129" t="s">
        <v>363</v>
      </c>
      <c r="C19" s="129" t="s">
        <v>366</v>
      </c>
      <c r="D19" s="129" t="s">
        <v>338</v>
      </c>
      <c r="E19" s="129" t="s">
        <v>338</v>
      </c>
      <c r="F19" s="135">
        <f>F20</f>
        <v>55560887.61</v>
      </c>
      <c r="G19" s="135"/>
      <c r="H19" s="135"/>
    </row>
    <row r="20" spans="1:8" ht="35.25" customHeight="1">
      <c r="A20" s="136" t="s">
        <v>450</v>
      </c>
      <c r="B20" s="129" t="s">
        <v>363</v>
      </c>
      <c r="C20" s="129" t="s">
        <v>366</v>
      </c>
      <c r="D20" s="129" t="s">
        <v>451</v>
      </c>
      <c r="E20" s="137" t="s">
        <v>338</v>
      </c>
      <c r="F20" s="135">
        <f>F21</f>
        <v>55560887.61</v>
      </c>
      <c r="G20" s="135"/>
      <c r="H20" s="135"/>
    </row>
    <row r="21" spans="1:8" ht="51">
      <c r="A21" s="136" t="s">
        <v>358</v>
      </c>
      <c r="B21" s="129" t="s">
        <v>363</v>
      </c>
      <c r="C21" s="129" t="s">
        <v>366</v>
      </c>
      <c r="D21" s="129" t="s">
        <v>451</v>
      </c>
      <c r="E21" s="129" t="s">
        <v>359</v>
      </c>
      <c r="F21" s="135">
        <f>F22</f>
        <v>55560887.61</v>
      </c>
      <c r="G21" s="135"/>
      <c r="H21" s="135"/>
    </row>
    <row r="22" spans="1:8" ht="51">
      <c r="A22" s="136" t="s">
        <v>360</v>
      </c>
      <c r="B22" s="129" t="s">
        <v>363</v>
      </c>
      <c r="C22" s="129" t="s">
        <v>366</v>
      </c>
      <c r="D22" s="129" t="s">
        <v>451</v>
      </c>
      <c r="E22" s="129" t="s">
        <v>361</v>
      </c>
      <c r="F22" s="135">
        <v>55560887.61</v>
      </c>
      <c r="G22" s="135"/>
      <c r="H22" s="135"/>
    </row>
    <row r="23" spans="1:8" ht="12.75">
      <c r="A23" s="170" t="s">
        <v>369</v>
      </c>
      <c r="B23" s="170"/>
      <c r="C23" s="170"/>
      <c r="D23" s="170"/>
      <c r="E23" s="170"/>
      <c r="F23" s="133">
        <v>55560887.61</v>
      </c>
      <c r="G23" s="133"/>
      <c r="H23" s="133"/>
    </row>
  </sheetData>
  <sheetProtection/>
  <mergeCells count="15">
    <mergeCell ref="G1:H1"/>
    <mergeCell ref="G2:H2"/>
    <mergeCell ref="E3:H3"/>
    <mergeCell ref="G4:H4"/>
    <mergeCell ref="F5:H5"/>
    <mergeCell ref="G9:H9"/>
    <mergeCell ref="A14:H14"/>
    <mergeCell ref="A15:H15"/>
    <mergeCell ref="A23:E23"/>
    <mergeCell ref="F6:H6"/>
    <mergeCell ref="F7:H7"/>
    <mergeCell ref="F8:H8"/>
    <mergeCell ref="E10:H10"/>
    <mergeCell ref="E11:H11"/>
    <mergeCell ref="E12:H12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31.87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41"/>
      <c r="H1" s="122"/>
      <c r="I1" s="156" t="s">
        <v>370</v>
      </c>
      <c r="J1" s="156"/>
    </row>
    <row r="2" spans="7:10" ht="12.75">
      <c r="G2" s="141"/>
      <c r="H2" s="122"/>
      <c r="I2" s="156" t="s">
        <v>436</v>
      </c>
      <c r="J2" s="156"/>
    </row>
    <row r="3" spans="7:10" ht="12.75">
      <c r="G3" s="156" t="s">
        <v>207</v>
      </c>
      <c r="H3" s="156"/>
      <c r="I3" s="156"/>
      <c r="J3" s="156"/>
    </row>
    <row r="4" spans="7:10" ht="12.75">
      <c r="G4" s="141"/>
      <c r="H4" s="122"/>
      <c r="I4" s="156" t="s">
        <v>394</v>
      </c>
      <c r="J4" s="156"/>
    </row>
    <row r="5" spans="7:10" ht="87.75" customHeight="1">
      <c r="G5" s="141"/>
      <c r="H5" s="157" t="s">
        <v>437</v>
      </c>
      <c r="I5" s="157"/>
      <c r="J5" s="157"/>
    </row>
    <row r="6" spans="1:10" ht="12.75">
      <c r="A6" s="140"/>
      <c r="B6" s="140"/>
      <c r="C6" s="140"/>
      <c r="D6" s="140"/>
      <c r="E6" s="140"/>
      <c r="F6" s="140"/>
      <c r="G6" s="125"/>
      <c r="H6" s="163" t="s">
        <v>445</v>
      </c>
      <c r="I6" s="171"/>
      <c r="J6" s="171"/>
    </row>
    <row r="7" spans="1:10" ht="12.75">
      <c r="A7" s="140"/>
      <c r="B7" s="140"/>
      <c r="C7" s="140"/>
      <c r="D7" s="140"/>
      <c r="E7" s="140"/>
      <c r="F7" s="140"/>
      <c r="G7" s="125"/>
      <c r="H7" s="163" t="s">
        <v>335</v>
      </c>
      <c r="I7" s="171"/>
      <c r="J7" s="171"/>
    </row>
    <row r="8" spans="1:10" ht="12.75">
      <c r="A8" s="140"/>
      <c r="B8" s="140"/>
      <c r="C8" s="140"/>
      <c r="D8" s="140"/>
      <c r="E8" s="140"/>
      <c r="F8" s="140"/>
      <c r="G8" s="125"/>
      <c r="H8" s="163" t="s">
        <v>207</v>
      </c>
      <c r="I8" s="171"/>
      <c r="J8" s="171"/>
    </row>
    <row r="9" spans="1:10" ht="12.75">
      <c r="A9" s="140"/>
      <c r="B9" s="140"/>
      <c r="C9" s="140"/>
      <c r="D9" s="140"/>
      <c r="E9" s="140"/>
      <c r="F9" s="140"/>
      <c r="G9" s="125"/>
      <c r="H9" s="143" t="s">
        <v>440</v>
      </c>
      <c r="I9" s="169" t="s">
        <v>441</v>
      </c>
      <c r="J9" s="169"/>
    </row>
    <row r="10" spans="1:10" ht="12.75">
      <c r="A10" s="140"/>
      <c r="B10" s="140"/>
      <c r="C10" s="140"/>
      <c r="D10" s="140"/>
      <c r="E10" s="140"/>
      <c r="F10" s="140"/>
      <c r="G10" s="169" t="s">
        <v>337</v>
      </c>
      <c r="H10" s="169"/>
      <c r="I10" s="169"/>
      <c r="J10" s="169"/>
    </row>
    <row r="11" spans="1:10" ht="12.75">
      <c r="A11" s="140"/>
      <c r="B11" s="140"/>
      <c r="C11" s="140"/>
      <c r="D11" s="140"/>
      <c r="E11" s="140"/>
      <c r="F11" s="140"/>
      <c r="G11" s="169" t="s">
        <v>330</v>
      </c>
      <c r="H11" s="169"/>
      <c r="I11" s="169"/>
      <c r="J11" s="169"/>
    </row>
    <row r="12" spans="1:10" ht="12.75">
      <c r="A12" s="140" t="s">
        <v>338</v>
      </c>
      <c r="B12" s="140"/>
      <c r="C12" s="140"/>
      <c r="D12" s="140"/>
      <c r="E12" s="140"/>
      <c r="F12" s="140"/>
      <c r="G12" s="163" t="s">
        <v>331</v>
      </c>
      <c r="H12" s="163"/>
      <c r="I12" s="163"/>
      <c r="J12" s="163"/>
    </row>
    <row r="13" spans="1:10" ht="12.75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71.25" customHeight="1">
      <c r="A14" s="165" t="s">
        <v>449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>
      <c r="A15" s="166" t="s">
        <v>339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25.5">
      <c r="A16" s="129" t="s">
        <v>340</v>
      </c>
      <c r="B16" s="129" t="s">
        <v>372</v>
      </c>
      <c r="C16" s="129" t="s">
        <v>373</v>
      </c>
      <c r="D16" s="129" t="s">
        <v>374</v>
      </c>
      <c r="E16" s="129" t="s">
        <v>341</v>
      </c>
      <c r="F16" s="129" t="s">
        <v>375</v>
      </c>
      <c r="G16" s="129" t="s">
        <v>345</v>
      </c>
      <c r="H16" s="129" t="s">
        <v>346</v>
      </c>
      <c r="I16" s="129" t="s">
        <v>347</v>
      </c>
      <c r="J16" s="129" t="s">
        <v>348</v>
      </c>
    </row>
    <row r="17" spans="1:10" ht="12.75">
      <c r="A17" s="129" t="s">
        <v>7</v>
      </c>
      <c r="B17" s="129" t="s">
        <v>349</v>
      </c>
      <c r="C17" s="129" t="s">
        <v>350</v>
      </c>
      <c r="D17" s="129" t="s">
        <v>351</v>
      </c>
      <c r="E17" s="129" t="s">
        <v>352</v>
      </c>
      <c r="F17" s="129" t="s">
        <v>353</v>
      </c>
      <c r="G17" s="129" t="s">
        <v>354</v>
      </c>
      <c r="H17" s="129" t="s">
        <v>355</v>
      </c>
      <c r="I17" s="129" t="s">
        <v>356</v>
      </c>
      <c r="J17" s="129" t="s">
        <v>362</v>
      </c>
    </row>
    <row r="18" spans="1:10" ht="38.25">
      <c r="A18" s="130" t="s">
        <v>376</v>
      </c>
      <c r="B18" s="131" t="s">
        <v>357</v>
      </c>
      <c r="C18" s="142" t="s">
        <v>338</v>
      </c>
      <c r="D18" s="142" t="s">
        <v>338</v>
      </c>
      <c r="E18" s="142" t="s">
        <v>338</v>
      </c>
      <c r="F18" s="142" t="s">
        <v>338</v>
      </c>
      <c r="G18" s="142" t="s">
        <v>338</v>
      </c>
      <c r="H18" s="133">
        <f>H19</f>
        <v>55560887.61</v>
      </c>
      <c r="I18" s="133"/>
      <c r="J18" s="133"/>
    </row>
    <row r="19" spans="1:10" ht="25.5">
      <c r="A19" s="130" t="s">
        <v>364</v>
      </c>
      <c r="B19" s="131" t="s">
        <v>357</v>
      </c>
      <c r="C19" s="131" t="s">
        <v>377</v>
      </c>
      <c r="D19" s="131" t="s">
        <v>378</v>
      </c>
      <c r="E19" s="131" t="s">
        <v>365</v>
      </c>
      <c r="F19" s="132" t="s">
        <v>338</v>
      </c>
      <c r="G19" s="132" t="s">
        <v>338</v>
      </c>
      <c r="H19" s="133">
        <f>H20</f>
        <v>55560887.61</v>
      </c>
      <c r="I19" s="133"/>
      <c r="J19" s="133"/>
    </row>
    <row r="20" spans="1:10" ht="30.75" customHeight="1">
      <c r="A20" s="136" t="s">
        <v>450</v>
      </c>
      <c r="B20" s="129" t="s">
        <v>357</v>
      </c>
      <c r="C20" s="129" t="s">
        <v>377</v>
      </c>
      <c r="D20" s="129" t="s">
        <v>378</v>
      </c>
      <c r="E20" s="129" t="s">
        <v>365</v>
      </c>
      <c r="F20" s="129">
        <v>83280</v>
      </c>
      <c r="G20" s="137" t="s">
        <v>338</v>
      </c>
      <c r="H20" s="135">
        <f>H21</f>
        <v>55560887.61</v>
      </c>
      <c r="I20" s="135"/>
      <c r="J20" s="135"/>
    </row>
    <row r="21" spans="1:10" ht="38.25">
      <c r="A21" s="136" t="s">
        <v>358</v>
      </c>
      <c r="B21" s="129" t="s">
        <v>357</v>
      </c>
      <c r="C21" s="129" t="s">
        <v>377</v>
      </c>
      <c r="D21" s="129" t="s">
        <v>378</v>
      </c>
      <c r="E21" s="129" t="s">
        <v>365</v>
      </c>
      <c r="F21" s="129">
        <v>83280</v>
      </c>
      <c r="G21" s="129" t="s">
        <v>359</v>
      </c>
      <c r="H21" s="135">
        <f>H22</f>
        <v>55560887.61</v>
      </c>
      <c r="I21" s="135"/>
      <c r="J21" s="135"/>
    </row>
    <row r="22" spans="1:10" ht="38.25">
      <c r="A22" s="136" t="s">
        <v>360</v>
      </c>
      <c r="B22" s="129" t="s">
        <v>357</v>
      </c>
      <c r="C22" s="129" t="s">
        <v>377</v>
      </c>
      <c r="D22" s="129" t="s">
        <v>378</v>
      </c>
      <c r="E22" s="129" t="s">
        <v>365</v>
      </c>
      <c r="F22" s="129">
        <v>83280</v>
      </c>
      <c r="G22" s="129" t="s">
        <v>361</v>
      </c>
      <c r="H22" s="135">
        <v>55560887.61</v>
      </c>
      <c r="I22" s="135"/>
      <c r="J22" s="135"/>
    </row>
    <row r="23" spans="1:10" ht="12.75">
      <c r="A23" s="170" t="s">
        <v>369</v>
      </c>
      <c r="B23" s="170"/>
      <c r="C23" s="170"/>
      <c r="D23" s="170"/>
      <c r="E23" s="170"/>
      <c r="F23" s="170"/>
      <c r="G23" s="170"/>
      <c r="H23" s="133">
        <v>55560887.61</v>
      </c>
      <c r="I23" s="133"/>
      <c r="J23" s="133"/>
    </row>
  </sheetData>
  <sheetProtection/>
  <mergeCells count="15">
    <mergeCell ref="I1:J1"/>
    <mergeCell ref="I2:J2"/>
    <mergeCell ref="G3:J3"/>
    <mergeCell ref="I4:J4"/>
    <mergeCell ref="H5:J5"/>
    <mergeCell ref="G12:J12"/>
    <mergeCell ref="A14:J14"/>
    <mergeCell ref="A15:J15"/>
    <mergeCell ref="A23:G23"/>
    <mergeCell ref="H6:J6"/>
    <mergeCell ref="H7:J7"/>
    <mergeCell ref="H8:J8"/>
    <mergeCell ref="G10:J10"/>
    <mergeCell ref="G11:J11"/>
    <mergeCell ref="I9:J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3" zoomScaleSheetLayoutView="93" zoomScalePageLayoutView="0" workbookViewId="0" topLeftCell="A16">
      <selection activeCell="T38" sqref="T38"/>
    </sheetView>
  </sheetViews>
  <sheetFormatPr defaultColWidth="9.00390625" defaultRowHeight="12.75"/>
  <cols>
    <col min="1" max="1" width="0.12890625" style="144" customWidth="1"/>
    <col min="2" max="3" width="9.125" style="144" customWidth="1"/>
    <col min="4" max="4" width="9.00390625" style="144" customWidth="1"/>
    <col min="5" max="6" width="9.125" style="144" customWidth="1"/>
    <col min="7" max="7" width="13.75390625" style="144" customWidth="1"/>
    <col min="8" max="8" width="14.25390625" style="144" customWidth="1"/>
    <col min="9" max="9" width="13.75390625" style="144" customWidth="1"/>
    <col min="10" max="10" width="13.375" style="144" customWidth="1"/>
    <col min="11" max="16" width="8.00390625" style="144" customWidth="1"/>
    <col min="17" max="16384" width="9.125" style="144" customWidth="1"/>
  </cols>
  <sheetData>
    <row r="1" spans="7:10" ht="12.75">
      <c r="G1" s="121"/>
      <c r="H1" s="122"/>
      <c r="I1" s="156" t="s">
        <v>371</v>
      </c>
      <c r="J1" s="156"/>
    </row>
    <row r="2" spans="7:10" ht="12.75">
      <c r="G2" s="121"/>
      <c r="H2" s="122"/>
      <c r="I2" s="156" t="s">
        <v>436</v>
      </c>
      <c r="J2" s="156"/>
    </row>
    <row r="3" spans="7:10" ht="12.75">
      <c r="G3" s="156" t="s">
        <v>207</v>
      </c>
      <c r="H3" s="156"/>
      <c r="I3" s="156"/>
      <c r="J3" s="156"/>
    </row>
    <row r="4" spans="7:10" ht="13.5" customHeight="1">
      <c r="G4" s="121"/>
      <c r="H4" s="122"/>
      <c r="I4" s="156" t="s">
        <v>394</v>
      </c>
      <c r="J4" s="156"/>
    </row>
    <row r="5" spans="7:10" ht="88.5" customHeight="1">
      <c r="G5" s="121"/>
      <c r="H5" s="157" t="s">
        <v>437</v>
      </c>
      <c r="I5" s="157"/>
      <c r="J5" s="157"/>
    </row>
    <row r="6" spans="1:10" ht="12.75">
      <c r="A6" s="145"/>
      <c r="B6" s="145"/>
      <c r="C6" s="145"/>
      <c r="D6" s="145"/>
      <c r="E6" s="145"/>
      <c r="G6" s="110"/>
      <c r="H6" s="163" t="s">
        <v>379</v>
      </c>
      <c r="I6" s="195"/>
      <c r="J6" s="195"/>
    </row>
    <row r="7" spans="1:10" ht="12.75">
      <c r="A7" s="145"/>
      <c r="B7" s="145"/>
      <c r="C7" s="145"/>
      <c r="D7" s="145"/>
      <c r="E7" s="145"/>
      <c r="G7" s="110"/>
      <c r="H7" s="163" t="s">
        <v>380</v>
      </c>
      <c r="I7" s="195"/>
      <c r="J7" s="195"/>
    </row>
    <row r="8" spans="1:10" ht="12.75">
      <c r="A8" s="145"/>
      <c r="B8" s="145"/>
      <c r="C8" s="145"/>
      <c r="D8" s="145"/>
      <c r="E8" s="145"/>
      <c r="G8" s="110"/>
      <c r="H8" s="163" t="s">
        <v>207</v>
      </c>
      <c r="I8" s="195"/>
      <c r="J8" s="195"/>
    </row>
    <row r="9" spans="1:10" ht="12.75">
      <c r="A9" s="145"/>
      <c r="B9" s="145"/>
      <c r="C9" s="111"/>
      <c r="D9" s="111"/>
      <c r="E9" s="111"/>
      <c r="G9" s="110"/>
      <c r="H9" s="169" t="s">
        <v>381</v>
      </c>
      <c r="I9" s="195"/>
      <c r="J9" s="195"/>
    </row>
    <row r="10" spans="1:10" ht="12.75">
      <c r="A10" s="145"/>
      <c r="B10" s="145"/>
      <c r="C10" s="145"/>
      <c r="D10" s="145"/>
      <c r="E10" s="145"/>
      <c r="G10" s="169" t="s">
        <v>337</v>
      </c>
      <c r="H10" s="169"/>
      <c r="I10" s="169"/>
      <c r="J10" s="169"/>
    </row>
    <row r="11" spans="1:10" ht="12.75">
      <c r="A11" s="145"/>
      <c r="B11" s="145"/>
      <c r="C11" s="145"/>
      <c r="D11" s="145"/>
      <c r="G11" s="169" t="s">
        <v>330</v>
      </c>
      <c r="H11" s="169"/>
      <c r="I11" s="169"/>
      <c r="J11" s="169"/>
    </row>
    <row r="12" spans="1:10" ht="12.75">
      <c r="A12" s="145"/>
      <c r="B12" s="145"/>
      <c r="C12" s="145"/>
      <c r="D12" s="145"/>
      <c r="E12" s="145"/>
      <c r="G12" s="163" t="s">
        <v>331</v>
      </c>
      <c r="H12" s="163"/>
      <c r="I12" s="163"/>
      <c r="J12" s="163"/>
    </row>
    <row r="13" spans="1:8" ht="12.75">
      <c r="A13" s="145"/>
      <c r="B13" s="145"/>
      <c r="C13" s="145"/>
      <c r="D13" s="145"/>
      <c r="E13" s="145"/>
      <c r="F13" s="145"/>
      <c r="G13" s="112"/>
      <c r="H13" s="112"/>
    </row>
    <row r="14" spans="1:8" ht="12.75">
      <c r="A14" s="145"/>
      <c r="B14" s="145"/>
      <c r="C14" s="145"/>
      <c r="D14" s="145"/>
      <c r="E14" s="145"/>
      <c r="F14" s="145"/>
      <c r="G14" s="145"/>
      <c r="H14" s="145"/>
    </row>
    <row r="15" spans="1:10" ht="33.75" customHeight="1">
      <c r="A15" s="145"/>
      <c r="B15" s="190" t="s">
        <v>382</v>
      </c>
      <c r="C15" s="191"/>
      <c r="D15" s="191"/>
      <c r="E15" s="191"/>
      <c r="F15" s="191"/>
      <c r="G15" s="191"/>
      <c r="H15" s="191"/>
      <c r="I15" s="191"/>
      <c r="J15" s="191"/>
    </row>
    <row r="16" spans="1:10" ht="8.25" customHeight="1">
      <c r="A16" s="145"/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2.75">
      <c r="A17" s="145"/>
      <c r="B17" s="145"/>
      <c r="C17" s="145"/>
      <c r="D17" s="145"/>
      <c r="E17" s="145"/>
      <c r="F17" s="113"/>
      <c r="G17" s="145"/>
      <c r="H17" s="145"/>
      <c r="J17" s="114" t="s">
        <v>339</v>
      </c>
    </row>
    <row r="18" spans="1:10" ht="12.75">
      <c r="A18" s="145"/>
      <c r="B18" s="192" t="s">
        <v>383</v>
      </c>
      <c r="C18" s="193"/>
      <c r="D18" s="194"/>
      <c r="E18" s="192" t="s">
        <v>384</v>
      </c>
      <c r="F18" s="193"/>
      <c r="G18" s="194"/>
      <c r="H18" s="146" t="s">
        <v>346</v>
      </c>
      <c r="I18" s="146" t="s">
        <v>347</v>
      </c>
      <c r="J18" s="147" t="s">
        <v>348</v>
      </c>
    </row>
    <row r="19" spans="1:19" ht="28.5" customHeight="1">
      <c r="A19" s="145"/>
      <c r="B19" s="186" t="s">
        <v>385</v>
      </c>
      <c r="C19" s="187"/>
      <c r="D19" s="188"/>
      <c r="E19" s="178" t="s">
        <v>386</v>
      </c>
      <c r="F19" s="179"/>
      <c r="G19" s="189"/>
      <c r="H19" s="115">
        <f>H32</f>
        <v>33040150.36</v>
      </c>
      <c r="I19" s="115">
        <f>I32</f>
        <v>0</v>
      </c>
      <c r="J19" s="116">
        <f>J32</f>
        <v>0</v>
      </c>
      <c r="M19" s="163"/>
      <c r="N19" s="163"/>
      <c r="O19" s="163"/>
      <c r="P19" s="163"/>
      <c r="Q19" s="163"/>
      <c r="R19" s="163"/>
      <c r="S19" s="163"/>
    </row>
    <row r="20" spans="1:19" ht="42" customHeight="1" hidden="1">
      <c r="A20" s="145"/>
      <c r="B20" s="186" t="s">
        <v>387</v>
      </c>
      <c r="C20" s="173"/>
      <c r="D20" s="174"/>
      <c r="E20" s="178" t="s">
        <v>388</v>
      </c>
      <c r="F20" s="176"/>
      <c r="G20" s="177"/>
      <c r="H20" s="115">
        <f>H21-H22</f>
        <v>0</v>
      </c>
      <c r="I20" s="117"/>
      <c r="J20" s="117"/>
      <c r="M20" s="163" t="s">
        <v>389</v>
      </c>
      <c r="N20" s="163"/>
      <c r="O20" s="163"/>
      <c r="P20" s="163"/>
      <c r="Q20" s="163"/>
      <c r="R20" s="163"/>
      <c r="S20" s="163"/>
    </row>
    <row r="21" spans="1:19" ht="66" customHeight="1" hidden="1">
      <c r="A21" s="145"/>
      <c r="B21" s="180" t="s">
        <v>390</v>
      </c>
      <c r="C21" s="181"/>
      <c r="D21" s="182"/>
      <c r="E21" s="183" t="s">
        <v>391</v>
      </c>
      <c r="F21" s="184"/>
      <c r="G21" s="185"/>
      <c r="H21" s="118">
        <v>0</v>
      </c>
      <c r="I21" s="117"/>
      <c r="J21" s="117"/>
      <c r="M21" s="163" t="s">
        <v>207</v>
      </c>
      <c r="N21" s="163"/>
      <c r="O21" s="163"/>
      <c r="P21" s="163"/>
      <c r="Q21" s="163"/>
      <c r="R21" s="163"/>
      <c r="S21" s="163"/>
    </row>
    <row r="22" spans="1:19" ht="66" customHeight="1" hidden="1">
      <c r="A22" s="145"/>
      <c r="B22" s="172" t="s">
        <v>392</v>
      </c>
      <c r="C22" s="173"/>
      <c r="D22" s="174"/>
      <c r="E22" s="175" t="s">
        <v>393</v>
      </c>
      <c r="F22" s="176"/>
      <c r="G22" s="177"/>
      <c r="H22" s="118"/>
      <c r="I22" s="117"/>
      <c r="J22" s="117"/>
      <c r="M22" s="169" t="s">
        <v>394</v>
      </c>
      <c r="N22" s="169"/>
      <c r="O22" s="169"/>
      <c r="P22" s="169"/>
      <c r="Q22" s="169"/>
      <c r="R22" s="169"/>
      <c r="S22" s="169"/>
    </row>
    <row r="23" spans="1:19" ht="57.75" customHeight="1" hidden="1">
      <c r="A23" s="145"/>
      <c r="B23" s="180" t="s">
        <v>395</v>
      </c>
      <c r="C23" s="181"/>
      <c r="D23" s="182"/>
      <c r="E23" s="183" t="s">
        <v>396</v>
      </c>
      <c r="F23" s="184"/>
      <c r="G23" s="185"/>
      <c r="H23" s="118">
        <v>0</v>
      </c>
      <c r="I23" s="117"/>
      <c r="J23" s="117"/>
      <c r="M23" s="169" t="s">
        <v>397</v>
      </c>
      <c r="N23" s="169"/>
      <c r="O23" s="169"/>
      <c r="P23" s="169"/>
      <c r="Q23" s="169"/>
      <c r="R23" s="169"/>
      <c r="S23" s="169"/>
    </row>
    <row r="24" spans="1:19" ht="52.5" customHeight="1" hidden="1">
      <c r="A24" s="145"/>
      <c r="B24" s="186" t="s">
        <v>398</v>
      </c>
      <c r="C24" s="187"/>
      <c r="D24" s="188"/>
      <c r="E24" s="178" t="s">
        <v>399</v>
      </c>
      <c r="F24" s="179"/>
      <c r="G24" s="189"/>
      <c r="H24" s="115">
        <f>H25-H28</f>
        <v>0</v>
      </c>
      <c r="I24" s="117"/>
      <c r="J24" s="117"/>
      <c r="N24" s="145"/>
      <c r="O24" s="126"/>
      <c r="P24" s="126" t="s">
        <v>400</v>
      </c>
      <c r="Q24" s="126"/>
      <c r="R24" s="126"/>
      <c r="S24" s="126"/>
    </row>
    <row r="25" spans="1:19" ht="70.5" customHeight="1" hidden="1">
      <c r="A25" s="145"/>
      <c r="B25" s="172" t="s">
        <v>401</v>
      </c>
      <c r="C25" s="173"/>
      <c r="D25" s="174"/>
      <c r="E25" s="175" t="s">
        <v>402</v>
      </c>
      <c r="F25" s="176"/>
      <c r="G25" s="177"/>
      <c r="H25" s="118"/>
      <c r="I25" s="117"/>
      <c r="J25" s="117"/>
      <c r="M25" s="163" t="s">
        <v>403</v>
      </c>
      <c r="N25" s="163"/>
      <c r="O25" s="163"/>
      <c r="P25" s="163"/>
      <c r="Q25" s="163"/>
      <c r="R25" s="163"/>
      <c r="S25" s="163"/>
    </row>
    <row r="26" spans="1:10" ht="103.5" customHeight="1" hidden="1">
      <c r="A26" s="145"/>
      <c r="B26" s="172" t="s">
        <v>404</v>
      </c>
      <c r="C26" s="173"/>
      <c r="D26" s="174"/>
      <c r="E26" s="175" t="s">
        <v>405</v>
      </c>
      <c r="F26" s="176"/>
      <c r="G26" s="177"/>
      <c r="H26" s="118"/>
      <c r="I26" s="117"/>
      <c r="J26" s="117"/>
    </row>
    <row r="27" spans="1:10" ht="99.75" customHeight="1" hidden="1">
      <c r="A27" s="145"/>
      <c r="B27" s="172" t="s">
        <v>406</v>
      </c>
      <c r="C27" s="173"/>
      <c r="D27" s="174"/>
      <c r="E27" s="175" t="s">
        <v>407</v>
      </c>
      <c r="F27" s="176"/>
      <c r="G27" s="177"/>
      <c r="H27" s="118"/>
      <c r="I27" s="117"/>
      <c r="J27" s="117"/>
    </row>
    <row r="28" spans="1:10" ht="87.75" customHeight="1" hidden="1">
      <c r="A28" s="145"/>
      <c r="B28" s="172" t="s">
        <v>408</v>
      </c>
      <c r="C28" s="173"/>
      <c r="D28" s="174"/>
      <c r="E28" s="175" t="s">
        <v>409</v>
      </c>
      <c r="F28" s="176"/>
      <c r="G28" s="177"/>
      <c r="H28" s="118">
        <f>H29</f>
        <v>0</v>
      </c>
      <c r="I28" s="117"/>
      <c r="J28" s="117"/>
    </row>
    <row r="29" spans="1:10" ht="100.5" customHeight="1" hidden="1">
      <c r="A29" s="145"/>
      <c r="B29" s="172" t="s">
        <v>410</v>
      </c>
      <c r="C29" s="173"/>
      <c r="D29" s="174"/>
      <c r="E29" s="175" t="s">
        <v>411</v>
      </c>
      <c r="F29" s="176"/>
      <c r="G29" s="177"/>
      <c r="H29" s="118">
        <v>0</v>
      </c>
      <c r="I29" s="117"/>
      <c r="J29" s="117"/>
    </row>
    <row r="30" spans="1:10" ht="99.75" customHeight="1" hidden="1">
      <c r="A30" s="145"/>
      <c r="B30" s="172" t="s">
        <v>412</v>
      </c>
      <c r="C30" s="173"/>
      <c r="D30" s="174"/>
      <c r="E30" s="175" t="s">
        <v>413</v>
      </c>
      <c r="F30" s="176"/>
      <c r="G30" s="177"/>
      <c r="H30" s="118"/>
      <c r="I30" s="117"/>
      <c r="J30" s="117"/>
    </row>
    <row r="31" spans="1:10" ht="101.25" customHeight="1" hidden="1">
      <c r="A31" s="145"/>
      <c r="B31" s="180" t="s">
        <v>414</v>
      </c>
      <c r="C31" s="181"/>
      <c r="D31" s="182"/>
      <c r="E31" s="183" t="s">
        <v>415</v>
      </c>
      <c r="F31" s="184"/>
      <c r="G31" s="185"/>
      <c r="H31" s="119">
        <v>6000</v>
      </c>
      <c r="I31" s="117"/>
      <c r="J31" s="117"/>
    </row>
    <row r="32" spans="1:10" ht="27" customHeight="1">
      <c r="A32" s="145"/>
      <c r="B32" s="186" t="s">
        <v>416</v>
      </c>
      <c r="C32" s="187"/>
      <c r="D32" s="188"/>
      <c r="E32" s="178" t="s">
        <v>417</v>
      </c>
      <c r="F32" s="179"/>
      <c r="G32" s="189"/>
      <c r="H32" s="115">
        <f>H33+H37</f>
        <v>33040150.36</v>
      </c>
      <c r="I32" s="115">
        <f>I33+I37</f>
        <v>0</v>
      </c>
      <c r="J32" s="116">
        <f>J33+J37</f>
        <v>0</v>
      </c>
    </row>
    <row r="33" spans="1:10" ht="27" customHeight="1">
      <c r="A33" s="145"/>
      <c r="B33" s="172" t="s">
        <v>418</v>
      </c>
      <c r="C33" s="173"/>
      <c r="D33" s="174"/>
      <c r="E33" s="175" t="s">
        <v>419</v>
      </c>
      <c r="F33" s="176"/>
      <c r="G33" s="177"/>
      <c r="H33" s="118">
        <f>H34</f>
        <v>-2623451.11</v>
      </c>
      <c r="I33" s="118">
        <f aca="true" t="shared" si="0" ref="I33:J35">I34</f>
        <v>0</v>
      </c>
      <c r="J33" s="120">
        <f t="shared" si="0"/>
        <v>0</v>
      </c>
    </row>
    <row r="34" spans="1:10" ht="27" customHeight="1">
      <c r="A34" s="145"/>
      <c r="B34" s="172" t="s">
        <v>420</v>
      </c>
      <c r="C34" s="173"/>
      <c r="D34" s="174"/>
      <c r="E34" s="175" t="s">
        <v>421</v>
      </c>
      <c r="F34" s="176"/>
      <c r="G34" s="177"/>
      <c r="H34" s="118">
        <f>H35</f>
        <v>-2623451.11</v>
      </c>
      <c r="I34" s="118">
        <f t="shared" si="0"/>
        <v>0</v>
      </c>
      <c r="J34" s="120">
        <f t="shared" si="0"/>
        <v>0</v>
      </c>
    </row>
    <row r="35" spans="1:10" ht="27.75" customHeight="1">
      <c r="A35" s="145"/>
      <c r="B35" s="172" t="s">
        <v>422</v>
      </c>
      <c r="C35" s="173"/>
      <c r="D35" s="174"/>
      <c r="E35" s="175" t="s">
        <v>423</v>
      </c>
      <c r="F35" s="176"/>
      <c r="G35" s="177"/>
      <c r="H35" s="118">
        <f>H36</f>
        <v>-2623451.11</v>
      </c>
      <c r="I35" s="118">
        <f t="shared" si="0"/>
        <v>0</v>
      </c>
      <c r="J35" s="120">
        <f t="shared" si="0"/>
        <v>0</v>
      </c>
    </row>
    <row r="36" spans="1:10" ht="38.25" customHeight="1">
      <c r="A36" s="145"/>
      <c r="B36" s="172" t="s">
        <v>424</v>
      </c>
      <c r="C36" s="173"/>
      <c r="D36" s="174"/>
      <c r="E36" s="175" t="s">
        <v>425</v>
      </c>
      <c r="F36" s="176"/>
      <c r="G36" s="177"/>
      <c r="H36" s="118">
        <v>-2623451.11</v>
      </c>
      <c r="I36" s="118">
        <v>0</v>
      </c>
      <c r="J36" s="120">
        <v>0</v>
      </c>
    </row>
    <row r="37" spans="1:10" ht="26.25" customHeight="1">
      <c r="A37" s="145"/>
      <c r="B37" s="172" t="s">
        <v>426</v>
      </c>
      <c r="C37" s="173"/>
      <c r="D37" s="174"/>
      <c r="E37" s="175" t="s">
        <v>427</v>
      </c>
      <c r="F37" s="176"/>
      <c r="G37" s="177"/>
      <c r="H37" s="118">
        <f>H38</f>
        <v>35663601.47</v>
      </c>
      <c r="I37" s="118">
        <f aca="true" t="shared" si="1" ref="I37:J39">I38</f>
        <v>0</v>
      </c>
      <c r="J37" s="120">
        <f t="shared" si="1"/>
        <v>0</v>
      </c>
    </row>
    <row r="38" spans="1:10" ht="27" customHeight="1">
      <c r="A38" s="145"/>
      <c r="B38" s="172" t="s">
        <v>428</v>
      </c>
      <c r="C38" s="173"/>
      <c r="D38" s="174"/>
      <c r="E38" s="175" t="s">
        <v>429</v>
      </c>
      <c r="F38" s="176"/>
      <c r="G38" s="177"/>
      <c r="H38" s="118">
        <f>H39</f>
        <v>35663601.47</v>
      </c>
      <c r="I38" s="118">
        <f t="shared" si="1"/>
        <v>0</v>
      </c>
      <c r="J38" s="120">
        <f t="shared" si="1"/>
        <v>0</v>
      </c>
    </row>
    <row r="39" spans="1:10" ht="28.5" customHeight="1">
      <c r="A39" s="145"/>
      <c r="B39" s="172" t="s">
        <v>430</v>
      </c>
      <c r="C39" s="173"/>
      <c r="D39" s="174"/>
      <c r="E39" s="175" t="s">
        <v>431</v>
      </c>
      <c r="F39" s="176"/>
      <c r="G39" s="177"/>
      <c r="H39" s="118">
        <f>H40</f>
        <v>35663601.47</v>
      </c>
      <c r="I39" s="118">
        <f t="shared" si="1"/>
        <v>0</v>
      </c>
      <c r="J39" s="120">
        <f t="shared" si="1"/>
        <v>0</v>
      </c>
    </row>
    <row r="40" spans="1:10" ht="39.75" customHeight="1">
      <c r="A40" s="145"/>
      <c r="B40" s="172" t="s">
        <v>432</v>
      </c>
      <c r="C40" s="173"/>
      <c r="D40" s="174"/>
      <c r="E40" s="175" t="s">
        <v>433</v>
      </c>
      <c r="F40" s="176"/>
      <c r="G40" s="177"/>
      <c r="H40" s="118">
        <v>35663601.47</v>
      </c>
      <c r="I40" s="118">
        <v>0</v>
      </c>
      <c r="J40" s="120">
        <v>0</v>
      </c>
    </row>
    <row r="41" spans="1:10" ht="16.5" customHeight="1">
      <c r="A41" s="145"/>
      <c r="B41" s="178" t="s">
        <v>434</v>
      </c>
      <c r="C41" s="179"/>
      <c r="D41" s="179"/>
      <c r="E41" s="176"/>
      <c r="F41" s="176"/>
      <c r="G41" s="177"/>
      <c r="H41" s="115">
        <f>H19</f>
        <v>33040150.36</v>
      </c>
      <c r="I41" s="115">
        <f>I19</f>
        <v>0</v>
      </c>
      <c r="J41" s="116">
        <f>J19</f>
        <v>0</v>
      </c>
    </row>
    <row r="42" ht="12.75">
      <c r="H42" s="148"/>
    </row>
    <row r="43" ht="12.75">
      <c r="H43" s="148"/>
    </row>
  </sheetData>
  <sheetProtection/>
  <mergeCells count="67">
    <mergeCell ref="I1:J1"/>
    <mergeCell ref="I2:J2"/>
    <mergeCell ref="G3:J3"/>
    <mergeCell ref="I4:J4"/>
    <mergeCell ref="H5:J5"/>
    <mergeCell ref="H6:J6"/>
    <mergeCell ref="H7:J7"/>
    <mergeCell ref="H8:J8"/>
    <mergeCell ref="H9:J9"/>
    <mergeCell ref="G10:J10"/>
    <mergeCell ref="G11:J11"/>
    <mergeCell ref="G12:J12"/>
    <mergeCell ref="B15:J15"/>
    <mergeCell ref="B16:J16"/>
    <mergeCell ref="B18:D18"/>
    <mergeCell ref="E18:G18"/>
    <mergeCell ref="B19:D19"/>
    <mergeCell ref="E19:G19"/>
    <mergeCell ref="M19:S19"/>
    <mergeCell ref="B20:D20"/>
    <mergeCell ref="E20:G20"/>
    <mergeCell ref="M20:S20"/>
    <mergeCell ref="B21:D21"/>
    <mergeCell ref="E21:G21"/>
    <mergeCell ref="M21:S21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E38:G38"/>
    <mergeCell ref="B33:D33"/>
    <mergeCell ref="E33:G33"/>
    <mergeCell ref="B34:D34"/>
    <mergeCell ref="E34:G34"/>
    <mergeCell ref="B35:D35"/>
    <mergeCell ref="E35:G35"/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2023-11-15T07:29:11Z</cp:lastPrinted>
  <dcterms:created xsi:type="dcterms:W3CDTF">2007-06-29T06:36:06Z</dcterms:created>
  <dcterms:modified xsi:type="dcterms:W3CDTF">2024-01-15T09:22:21Z</dcterms:modified>
  <cp:category/>
  <cp:version/>
  <cp:contentType/>
  <cp:contentStatus/>
</cp:coreProperties>
</file>