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9690" windowHeight="6210" tabRatio="1000" activeTab="0"/>
  </bookViews>
  <sheets>
    <sheet name="решение" sheetId="1" r:id="rId1"/>
    <sheet name="прил.6" sheetId="2" r:id="rId2"/>
    <sheet name="прил.7" sheetId="3" r:id="rId3"/>
    <sheet name="прил.8" sheetId="4" r:id="rId4"/>
    <sheet name="прил.9" sheetId="5" r:id="rId5"/>
    <sheet name="прил.10" sheetId="6" r:id="rId6"/>
    <sheet name="прил11" sheetId="7" r:id="rId7"/>
    <sheet name="прил12(2)" sheetId="8" r:id="rId8"/>
    <sheet name="прил 12 (3)" sheetId="9" r:id="rId9"/>
    <sheet name="прил18" sheetId="10" r:id="rId10"/>
    <sheet name="прил20 " sheetId="11" r:id="rId11"/>
  </sheets>
  <definedNames>
    <definedName name="_xlnm._FilterDatabase" localSheetId="5" hidden="1">'прил.10'!$B$24:$J$367</definedName>
    <definedName name="_xlnm._FilterDatabase" localSheetId="3" hidden="1">'прил.8'!$B$24:$H$164</definedName>
    <definedName name="_xlnm._FilterDatabase" localSheetId="4" hidden="1">'прил.9'!$B$25:$H$157</definedName>
    <definedName name="_xlnm._FilterDatabase" localSheetId="6" hidden="1">'прил11'!$B$24:$J$339</definedName>
    <definedName name="_xlnm.Print_Titles" localSheetId="5">'прил.10'!$23:$24</definedName>
    <definedName name="_xlnm.Print_Titles" localSheetId="1">'прил.6'!$23:$26</definedName>
    <definedName name="_xlnm.Print_Titles" localSheetId="2">'прил.7'!$24:$27</definedName>
    <definedName name="_xlnm.Print_Titles" localSheetId="3">'прил.8'!$23:$24</definedName>
    <definedName name="_xlnm.Print_Titles" localSheetId="4">'прил.9'!$24:$25</definedName>
    <definedName name="_xlnm.Print_Titles" localSheetId="6">'прил11'!$23:$24</definedName>
    <definedName name="_xlnm.Print_Area" localSheetId="4">'прил.9'!$B$1:$I$437</definedName>
  </definedNames>
  <calcPr fullCalcOnLoad="1"/>
</workbook>
</file>

<file path=xl/sharedStrings.xml><?xml version="1.0" encoding="utf-8"?>
<sst xmlns="http://schemas.openxmlformats.org/spreadsheetml/2006/main" count="10860" uniqueCount="980">
  <si>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</si>
  <si>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Погарский районный Совет народных депутатов</t>
  </si>
  <si>
    <t>Брянской области</t>
  </si>
  <si>
    <t>РЕШЕНИЕ</t>
  </si>
  <si>
    <t>«О бюджете Погарского района на 2015 год</t>
  </si>
  <si>
    <t xml:space="preserve"> и на плановый период 2016 и 2017 годов»</t>
  </si>
  <si>
    <t>РЕШИЛ:</t>
  </si>
  <si>
    <t xml:space="preserve"> </t>
  </si>
  <si>
    <r>
      <t xml:space="preserve">  3.</t>
    </r>
    <r>
      <rPr>
        <sz val="14"/>
        <color indexed="25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Установить  нормативы распределения доходов на 2015 год и на плановый период 2016 и 2017 годов  между бюджетами муниципальных образований  согласно </t>
    </r>
    <r>
      <rPr>
        <b/>
        <sz val="14"/>
        <rFont val="Times New Roman"/>
        <family val="1"/>
      </rPr>
      <t>приложению 1</t>
    </r>
    <r>
      <rPr>
        <sz val="14"/>
        <rFont val="Times New Roman"/>
        <family val="1"/>
      </rPr>
      <t xml:space="preserve"> к настоящему решению.</t>
    </r>
  </si>
  <si>
    <r>
      <t xml:space="preserve">Установить перечень главных администраторов доходов районного бюджета согласно </t>
    </r>
    <r>
      <rPr>
        <b/>
        <sz val="14"/>
        <rFont val="Times New Roman"/>
        <family val="1"/>
      </rPr>
      <t>приложению 2</t>
    </r>
    <r>
      <rPr>
        <sz val="14"/>
        <rFont val="Times New Roman"/>
        <family val="1"/>
      </rPr>
      <t xml:space="preserve"> к настоящему решению. </t>
    </r>
  </si>
  <si>
    <r>
      <t xml:space="preserve">Установить перечень главных администраторов доходов районного бюджета, закрепленные за главными администраторами доходов бюджета   - органами  государственной власти Российской Федерации согласно </t>
    </r>
    <r>
      <rPr>
        <b/>
        <sz val="14"/>
        <rFont val="Times New Roman"/>
        <family val="1"/>
      </rPr>
      <t>приложению 3</t>
    </r>
    <r>
      <rPr>
        <sz val="14"/>
        <rFont val="Times New Roman"/>
        <family val="1"/>
      </rPr>
      <t xml:space="preserve"> к настоящему решению. </t>
    </r>
  </si>
  <si>
    <r>
      <t xml:space="preserve"> Установить перечень главных администраторов доходов районного бюджета  - органов государственной власти Брянской области и  созданными ими  учреждениями,  согласно </t>
    </r>
    <r>
      <rPr>
        <b/>
        <sz val="14"/>
        <rFont val="Times New Roman"/>
        <family val="1"/>
      </rPr>
      <t>приложению 4</t>
    </r>
    <r>
      <rPr>
        <sz val="14"/>
        <rFont val="Times New Roman"/>
        <family val="1"/>
      </rPr>
      <t xml:space="preserve"> к настоящему решению. </t>
    </r>
  </si>
  <si>
    <r>
      <t xml:space="preserve">      Установить перечень главных  администраторов  источников  финансирования  дефицита районного бюджета  согласно </t>
    </r>
    <r>
      <rPr>
        <b/>
        <sz val="14"/>
        <rFont val="Times New Roman"/>
        <family val="1"/>
      </rPr>
      <t>приложению 5</t>
    </r>
    <r>
      <rPr>
        <sz val="14"/>
        <rFont val="Times New Roman"/>
        <family val="1"/>
      </rPr>
      <t xml:space="preserve"> к настоящему  решению. </t>
    </r>
  </si>
  <si>
    <t xml:space="preserve">    В случаях  изменения в 2015 году состава и (или) функций главных администраторов районного бюджета или главных администраторов источников финансирования дефицита районного бюджета, а также изменения принципов  назначения и присвоения, структуры кодов классификации доходов бюджетов Российской Федерации и классификации источников финансирования дефицитов бюджетов внесение изменений в утвержденный перечень главных администраторов доходов районного бюджета и перечень главных администраторов источников финансирования дефицита районного бюджета, а также в состав закрепленных за ними кодов классификации доходов бюджетов или классификации источников финансирования дефицита районного бюджета  осуществляется нормативным правовым актом финансового управления администрации Погарского района без внесения изменений в решение о бюджете.</t>
  </si>
  <si>
    <t xml:space="preserve"> Установить, что 5% прибыли муниципальных унитарных предприятий, остающейся после уплаты ими налогов и иных обязательных платежей, зачисляются в соответствии с действующим законодательством в бюджет Погарского муниципального района.</t>
  </si>
  <si>
    <t>4. Учесть, что балансодержатели недвижимого имущества, находящегося в муниципальной собственности Погарского района, предоставляют указанное имущество районным муниципальным учреждениям на условиях безвозмездного пользования.</t>
  </si>
  <si>
    <r>
      <t xml:space="preserve">5.  Утвердить  прогнозируемые доходы  районного  бюджета: на 2015 год   согласно  </t>
    </r>
    <r>
      <rPr>
        <b/>
        <sz val="14"/>
        <rFont val="Times New Roman"/>
        <family val="1"/>
      </rPr>
      <t>приложению  6</t>
    </r>
    <r>
      <rPr>
        <sz val="14"/>
        <color indexed="15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к настоящему Решению; на плановый период 2016 и 2017 годов согласно </t>
    </r>
    <r>
      <rPr>
        <b/>
        <sz val="14"/>
        <rFont val="Times New Roman"/>
        <family val="1"/>
      </rPr>
      <t>приложению 7</t>
    </r>
    <r>
      <rPr>
        <sz val="14"/>
        <rFont val="Times New Roman"/>
        <family val="1"/>
      </rPr>
      <t xml:space="preserve">  к настоящему  решению.</t>
    </r>
  </si>
  <si>
    <t>6. Установить, ведомственную структуру расходов районного  бюджета:</t>
  </si>
  <si>
    <r>
      <t xml:space="preserve"> на 2015 год и  согласно </t>
    </r>
    <r>
      <rPr>
        <b/>
        <sz val="14"/>
        <rFont val="Times New Roman"/>
        <family val="1"/>
      </rPr>
      <t>приложению 8</t>
    </r>
    <r>
      <rPr>
        <sz val="14"/>
        <rFont val="Times New Roman"/>
        <family val="1"/>
      </rPr>
      <t xml:space="preserve"> к настоящему  решению;</t>
    </r>
  </si>
  <si>
    <r>
      <t xml:space="preserve"> на плановый период 2016 и 2017 годов  согласно </t>
    </r>
    <r>
      <rPr>
        <b/>
        <sz val="14"/>
        <rFont val="Times New Roman"/>
        <family val="1"/>
      </rPr>
      <t>приложению  9</t>
    </r>
    <r>
      <rPr>
        <sz val="14"/>
        <rFont val="Times New Roman"/>
        <family val="1"/>
      </rPr>
      <t xml:space="preserve">  к настоящему решению.</t>
    </r>
  </si>
  <si>
    <t>7.Установить распределение расходов районного бюджета  по целевым  статьям (муниципальным  программам  и непрограммным направлениям деятельности), группам видов  расходов:</t>
  </si>
  <si>
    <r>
      <t xml:space="preserve">на  2015 год согласно </t>
    </r>
    <r>
      <rPr>
        <b/>
        <sz val="14"/>
        <rFont val="Times New Roman"/>
        <family val="1"/>
      </rPr>
      <t xml:space="preserve">приложению 10 </t>
    </r>
    <r>
      <rPr>
        <sz val="14"/>
        <rFont val="Times New Roman"/>
        <family val="1"/>
      </rPr>
      <t>к настоящему решению;</t>
    </r>
  </si>
  <si>
    <r>
      <t xml:space="preserve">на плановый  период 2016 и 2017 годов   согласно </t>
    </r>
    <r>
      <rPr>
        <b/>
        <sz val="14"/>
        <rFont val="Times New Roman"/>
        <family val="1"/>
      </rPr>
      <t>приложению 11</t>
    </r>
    <r>
      <rPr>
        <sz val="14"/>
        <rFont val="Times New Roman"/>
        <family val="1"/>
      </rPr>
      <t xml:space="preserve"> к настоящему  решению.</t>
    </r>
  </si>
  <si>
    <r>
      <t xml:space="preserve">8. Установить общий объем бюджетных ассигнований на исполнение публичных нормативных обязательств на 2015 год в сумме </t>
    </r>
    <r>
      <rPr>
        <b/>
        <sz val="14"/>
        <rFont val="Times New Roman"/>
        <family val="1"/>
      </rPr>
      <t>5 827 685</t>
    </r>
    <r>
      <rPr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>рублей,</t>
    </r>
    <r>
      <rPr>
        <sz val="14"/>
        <rFont val="Times New Roman"/>
        <family val="1"/>
      </rPr>
      <t xml:space="preserve"> на 2016 год  в сумме </t>
    </r>
    <r>
      <rPr>
        <b/>
        <sz val="14"/>
        <rFont val="Times New Roman"/>
        <family val="1"/>
      </rPr>
      <t>5 853 385   рублей</t>
    </r>
    <r>
      <rPr>
        <sz val="14"/>
        <rFont val="Times New Roman"/>
        <family val="1"/>
      </rPr>
      <t xml:space="preserve"> и на 2017 год в сумме  </t>
    </r>
    <r>
      <rPr>
        <b/>
        <sz val="14"/>
        <rFont val="Times New Roman"/>
        <family val="1"/>
      </rPr>
      <t>5 880 985 рублей.</t>
    </r>
  </si>
  <si>
    <t xml:space="preserve">          </t>
  </si>
  <si>
    <t xml:space="preserve">            </t>
  </si>
  <si>
    <r>
      <t xml:space="preserve">             на  2015 год  согласно </t>
    </r>
    <r>
      <rPr>
        <b/>
        <sz val="14"/>
        <rFont val="Times New Roman"/>
        <family val="1"/>
      </rPr>
      <t>приложению 12</t>
    </r>
    <r>
      <rPr>
        <sz val="14"/>
        <rFont val="Times New Roman"/>
        <family val="1"/>
      </rPr>
      <t xml:space="preserve">  к настоящему решению;</t>
    </r>
  </si>
  <si>
    <r>
      <t xml:space="preserve">             на плановый период 2016 и 2017 годов  согласно </t>
    </r>
    <r>
      <rPr>
        <b/>
        <sz val="14"/>
        <rFont val="Times New Roman"/>
        <family val="1"/>
      </rPr>
      <t>приложению 13</t>
    </r>
    <r>
      <rPr>
        <sz val="14"/>
        <rFont val="Times New Roman"/>
        <family val="1"/>
      </rPr>
      <t xml:space="preserve"> </t>
    </r>
  </si>
  <si>
    <t>к настоящему решению.</t>
  </si>
  <si>
    <t xml:space="preserve">      Распределение  межбюджетных    трансфертов  бюджетам  муниципальных  образований, за  исключением  межбюджетных  трансфертов, распределение  которых утверждено  положениями  12,13  к настоящему  решению, устанавливается нормативными  правовыми  актами  администрации Погарского  района.</t>
  </si>
  <si>
    <r>
      <t xml:space="preserve">14.  Установить размер резервного фонда администрации Погарского района на 2015 год в сумме </t>
    </r>
    <r>
      <rPr>
        <b/>
        <sz val="14"/>
        <rFont val="Times New Roman"/>
        <family val="1"/>
      </rPr>
      <t>2300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000</t>
    </r>
    <r>
      <rPr>
        <sz val="14"/>
        <rFont val="Times New Roman"/>
        <family val="1"/>
      </rPr>
      <t xml:space="preserve"> рублей, на  2016 год в сумме  </t>
    </r>
    <r>
      <rPr>
        <b/>
        <sz val="14"/>
        <rFont val="Times New Roman"/>
        <family val="1"/>
      </rPr>
      <t>2500 000</t>
    </r>
    <r>
      <rPr>
        <sz val="14"/>
        <rFont val="Times New Roman"/>
        <family val="1"/>
      </rPr>
      <t xml:space="preserve">рублей  и  на 2016 год   </t>
    </r>
    <r>
      <rPr>
        <b/>
        <sz val="14"/>
        <rFont val="Times New Roman"/>
        <family val="1"/>
      </rPr>
      <t>2500 000</t>
    </r>
    <r>
      <rPr>
        <sz val="14"/>
        <rFont val="Times New Roman"/>
        <family val="1"/>
      </rPr>
      <t xml:space="preserve"> рублей.</t>
    </r>
  </si>
  <si>
    <t xml:space="preserve">          Порядок предоставления указанных субсидий устанавливается нормативными правовыми актами администрации Погарского района. Нормативные правовые акты, регулирующие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должны определить:</t>
  </si>
  <si>
    <t xml:space="preserve">          категории и (или) критерии отбора юридических лиц, любых организационно-правовых форм и индивидуальных предпринимателей, физических лиц, производителей товаров, работ, услуг, имеющих право на получение субсидий;</t>
  </si>
  <si>
    <t xml:space="preserve">          цели, условия и порядок предоставления субсидий;</t>
  </si>
  <si>
    <t xml:space="preserve">          порядок возврата субсидий в случае нарушения условий, установленных при их предоставлении;</t>
  </si>
  <si>
    <t xml:space="preserve">          порядок  возврата  в  текущем  финансовом  году  получателем  субсидий  остатков  субсидий, не  использованных  в  отчетном  финансовом  году, в  случаях предусмотренных  соглашениями (договорами ) о  предоставлении  субсидий;</t>
  </si>
  <si>
    <t xml:space="preserve">         положения об обязательной проверке главным  распорядителем  бюджетных средств, предоставляющим субсидию, и органом государственного  финансового контроля соблюдения условий, целей и порядка предоставления субсидий их получателями. </t>
  </si>
  <si>
    <t>При предоставлении субсидий, указанных в настоящей статье, обязательным условием их предоставления, включаемым в договоры (соглашения) о предоставлении субсидий, является согласие их получателей (за исключением государственных унитарных предприятий, хозяйственных товариществ и обществ с участием публично-правовых образований в их уставных (складочных) капиталах) на осуществление главным распорядителем  бюджетных средств, предоставившим субсидии, и органами государственного финансового контроля проверок соблюдения получателями субсидий условий, целей и порядка их предоставления.</t>
  </si>
  <si>
    <t>перераспределение бюджетных ассигнований,  предусмотренных управлению  образования администрации Погарского района, Администрации  Погарского района в целях реализации Указа Президента Российской Федерации от 7 мая 2012 года № 597 «О мероприятиях по реализации государственной социальной политики», в части повышения оплаты труда отдельных категорий работников;</t>
  </si>
  <si>
    <t>перераспределение бюджетных ассигнований в пределах, предусмотренных главным распорядителям средств районного бюджета на предоставление бюджетным и автономным учреждениям субсидий на финансовое обеспечение муниципального задания на оказание муниципальных услуг (выполнение работ) и субсидий на иные цели;</t>
  </si>
  <si>
    <t xml:space="preserve">уточнение кодов бюджетной классификации расходов в рамках требований казначейского исполнения районного бюджета, а также в случае изменения Министерством финансов Российской Федерации , Департаментом финансов Брянской области  и финансовым  управлением администрации Погарского  района  порядка применения бюджетной классификации.    </t>
  </si>
  <si>
    <t xml:space="preserve"> 17.Учесть в доходной части районного бюджета иные межбюджетные трансферты передаваемые  бюджету Погарского муниципального района из бюджетов поселений  в соответствии с Решениями городских и сельских Советов народных депутатов «О бюджете поселения на 2015 год и на плановый период 2016 и 2017 годов»  на выполнение  принятых муниципальным районом полномочий:</t>
  </si>
  <si>
    <t>- на осуществление передаваемых полномочий по решению  отдельных вопросов местного значения поселений в сфере культуры</t>
  </si>
  <si>
    <r>
      <t xml:space="preserve">на  2015 год  согласно </t>
    </r>
    <r>
      <rPr>
        <b/>
        <sz val="14"/>
        <rFont val="Times New Roman"/>
        <family val="1"/>
      </rPr>
      <t>приложению 14</t>
    </r>
    <r>
      <rPr>
        <sz val="14"/>
        <rFont val="Times New Roman"/>
        <family val="1"/>
      </rPr>
      <t xml:space="preserve">  к настоящему решению;</t>
    </r>
  </si>
  <si>
    <r>
      <t xml:space="preserve">           -  на плановый период 2016 и 2017 годов  согласно </t>
    </r>
    <r>
      <rPr>
        <b/>
        <sz val="14"/>
        <rFont val="Times New Roman"/>
        <family val="1"/>
      </rPr>
      <t>приложению 15</t>
    </r>
    <r>
      <rPr>
        <sz val="14"/>
        <rFont val="Times New Roman"/>
        <family val="1"/>
      </rPr>
      <t xml:space="preserve"> </t>
    </r>
  </si>
  <si>
    <t xml:space="preserve">- на осуществление передаваемых полномочий по предоставлению мер социальной поддержки по оплате жилья и коммунальных услуг отдельным категориям </t>
  </si>
  <si>
    <r>
      <t xml:space="preserve">на  2015 год  согласно </t>
    </r>
    <r>
      <rPr>
        <b/>
        <sz val="14"/>
        <rFont val="Times New Roman"/>
        <family val="1"/>
      </rPr>
      <t>приложению 16</t>
    </r>
    <r>
      <rPr>
        <sz val="14"/>
        <rFont val="Times New Roman"/>
        <family val="1"/>
      </rPr>
      <t xml:space="preserve">  к настоящему решению;</t>
    </r>
  </si>
  <si>
    <t>18. Установить, что руководители исполнительных органов местного самоуправления  Погарского района, муниципальных  учреждений не вправе принимать в 2015 году решения, приводящие к увеличению штатной численности  муниципальных   служащих, работников муниципальных  учреждений, за исключением случаев принятия решений о наделении исполнительных органов  муниципальной   власти Погарского района  дополнительными   полномочиями, муниципальных учреждений дополнительными функциями, требующими увеличения штатной численности персонала.</t>
  </si>
  <si>
    <t>19. Установить, что наряду  с органами  муниципального  финансового  контроля распорядители  бюджетных  средств  обеспечивают  контроль  эффективного  и  целевого  использования средств, запланированных  на  реализацию  мероприятий  муниципальных  программ Погарского  района, в том  числе  на  финансовое  обеспечение  деятельности  муниципальных  учреждений, своевременного  их  возврата ,предоставления  отчетности.</t>
  </si>
  <si>
    <t>Условия и порядок предоставления, использования и возврата муниципальными образованиями бюджетных кредитов, полученных из областного бюджета, устанавливаются нормативными правовыми актами администрации Брянской области.</t>
  </si>
  <si>
    <t xml:space="preserve"> 21. Утвердить  объем и структуру  источников  внутреннего  финансирования    дефицита районного  бюджета:</t>
  </si>
  <si>
    <r>
      <t xml:space="preserve">           на    2015 год   согласно </t>
    </r>
    <r>
      <rPr>
        <b/>
        <sz val="14"/>
        <rFont val="Times New Roman"/>
        <family val="1"/>
      </rPr>
      <t>приложению 18</t>
    </r>
    <r>
      <rPr>
        <sz val="14"/>
        <rFont val="Times New Roman"/>
        <family val="1"/>
      </rPr>
      <t xml:space="preserve"> к настоящему решению;</t>
    </r>
  </si>
  <si>
    <r>
      <t xml:space="preserve"> на  плановый  период 2016 и 2017  годов  согласно </t>
    </r>
    <r>
      <rPr>
        <b/>
        <sz val="14"/>
        <rFont val="Times New Roman"/>
        <family val="1"/>
      </rPr>
      <t>приложению 19</t>
    </r>
    <r>
      <rPr>
        <sz val="14"/>
        <rFont val="Times New Roman"/>
        <family val="1"/>
      </rPr>
      <t xml:space="preserve"> к настоящему решению.</t>
    </r>
  </si>
  <si>
    <t xml:space="preserve">22.Установить  верхний  предел  муниципального  внутреннего долга  Погарского  района по  муниципальным  гарантиям Погарского района  в  валюте  Российской  Федерации  на  1 января  2016  года в сумме 0,00 рублей, на  1  января  2017  года в сумме 0,00 рублей , на  1  января  2018  года  в сумме  0,00 рублей. </t>
  </si>
  <si>
    <t>23. Финансовому управлению   администрации Погарского  района  представлять в районный  Совет  народных  депутатов и Контрольно-счетную палату Погарского района ежеквартально  информацию об исполнении  районного  бюджета в соответствии со  структурой, применяемой  при   утверждении  бюджета.</t>
  </si>
  <si>
    <t>24.Настоящее Решение вступает в силу с 1 января 2015 года.</t>
  </si>
  <si>
    <t xml:space="preserve">20. Установить, что   Администрации Погарского района в 2015 году вправе получать  </t>
  </si>
  <si>
    <t xml:space="preserve">   бюджетные  кредиты  из областного бюджета    на  покрытие временных  кассовых  разрывов,  возникших  при  исполнении  бюджетов муниципальных  образований, на частичное  покрытие дефицитов  бюджетов муниципальных образования    в размере две трети ставки рефинансирования Центрального банка Российской Федерации, действующей на день заключения договора о предоставлении бюджетного кредита.</t>
  </si>
  <si>
    <r>
      <t xml:space="preserve">15. 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на безвозмездной и безвозвратной основе в целях возмещения затрат или недополученных доходов в связи с производством (реализацией) товаров, выполнением работ, оказанием услуг в  объемах, предусмотренных  </t>
    </r>
    <r>
      <rPr>
        <b/>
        <sz val="14"/>
        <rFont val="Times New Roman"/>
        <family val="1"/>
      </rPr>
      <t xml:space="preserve">приложениями 8 и 9  </t>
    </r>
    <r>
      <rPr>
        <sz val="14"/>
        <rFont val="Times New Roman"/>
        <family val="1"/>
      </rPr>
      <t>к  настоящему  решению.</t>
    </r>
  </si>
  <si>
    <t>16.Установить в соответствии с пунктом 3 статьи 217 Бюджетного кодекса Российской Федерации следующие основания для внесения в 2015 году изменений в показатели сводной бюджетной росписи районного бюджета, связанные с особенностями исполнения районного бюджета и (или) перераспределения бюджетных ассигнований между главными распорядителями средств районного бюджета: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</si>
  <si>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</si>
  <si>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</si>
  <si>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</si>
  <si>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</si>
  <si>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1 14 06013 10 0000 430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</si>
  <si>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</si>
  <si>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</si>
  <si>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</si>
  <si>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2 02 03119 05 0000 151</t>
  </si>
  <si>
    <t>2 02 04014 05 0000 151</t>
  </si>
  <si>
    <t>916</t>
  </si>
  <si>
    <t>1 16 90050 05 0000 140</t>
  </si>
  <si>
    <t>321</t>
  </si>
  <si>
    <t>810</t>
  </si>
  <si>
    <t>Наименование доходов</t>
  </si>
  <si>
    <t>Сумма на 2015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</si>
  <si>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</si>
  <si>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</si>
  <si>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</si>
  <si>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</si>
  <si>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</si>
  <si>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</si>
  <si>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</si>
  <si>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</si>
  <si>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</si>
  <si>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</si>
  <si>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</si>
  <si>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</si>
  <si>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</si>
  <si>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</si>
  <si>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</si>
  <si>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</si>
  <si>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</si>
  <si>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</si>
  <si>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</si>
  <si>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</si>
  <si>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</si>
  <si>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</si>
  <si>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</si>
  <si>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</si>
  <si>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</si>
  <si>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</si>
  <si>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</si>
  <si>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</si>
  <si>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</si>
  <si>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</si>
  <si>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</si>
  <si>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</si>
  <si>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</si>
  <si>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</si>
  <si>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</si>
  <si>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</si>
  <si>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</si>
  <si>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</si>
  <si>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</si>
  <si>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</si>
  <si>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</si>
  <si>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</si>
  <si>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</si>
  <si>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</si>
  <si>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</si>
  <si>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</si>
  <si>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</si>
  <si>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</si>
  <si>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</si>
  <si>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</si>
  <si>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</si>
  <si>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</si>
  <si>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</si>
  <si>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</si>
  <si>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</si>
  <si>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</si>
  <si>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</si>
  <si>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</si>
  <si>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</si>
  <si>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</si>
  <si>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</si>
  <si>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</si>
  <si>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</si>
  <si>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</si>
  <si>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</si>
  <si>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</si>
  <si>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</si>
  <si>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</si>
  <si>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</si>
  <si>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</si>
  <si>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</si>
  <si>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</si>
  <si>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</si>
  <si>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</si>
  <si>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</si>
  <si>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</si>
  <si>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</si>
  <si>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</si>
  <si>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</si>
  <si>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</si>
  <si>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</si>
  <si>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</si>
  <si>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</si>
  <si>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</si>
  <si>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</si>
  <si>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</si>
  <si>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</si>
  <si>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</si>
  <si>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</si>
  <si>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</si>
  <si>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</si>
  <si>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</si>
  <si>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</si>
  <si>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</si>
  <si>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</si>
  <si>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</si>
  <si>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</si>
  <si>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</si>
  <si>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</si>
  <si>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</si>
  <si>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</si>
  <si>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</si>
  <si>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1 09 00000 00 0000 000</t>
  </si>
  <si>
    <t>1 09 03000 00 0000 110</t>
  </si>
  <si>
    <t>1 09 03020 00 0000 110</t>
  </si>
  <si>
    <t>1 09 03023 01 0000 110</t>
  </si>
  <si>
    <t>1 16 00000 00 0000 000</t>
  </si>
  <si>
    <t>ШТРАФЫ, САНКЦИИ, ВОЗМЕЩЕНИЕ УЩЕРБА</t>
  </si>
  <si>
    <t>1 09 03025 01 0000 110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</si>
  <si>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</si>
  <si>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</si>
  <si>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</si>
  <si>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sz val="10"/>
        <rFont val="Times New Roman"/>
        <family val="1"/>
      </rPr>
      <t xml:space="preserve">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</si>
  <si>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</si>
  <si>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</si>
  <si>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</si>
  <si>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сохранности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</si>
  <si>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</si>
  <si>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</si>
  <si>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</si>
  <si>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</si>
  <si>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</si>
  <si>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</si>
  <si>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</si>
  <si>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</si>
  <si>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</si>
  <si>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</si>
  <si>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</si>
  <si>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</si>
  <si>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</si>
  <si>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</si>
  <si>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</si>
  <si>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</si>
  <si>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</si>
  <si>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</si>
  <si>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</si>
  <si>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</si>
  <si>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</si>
  <si>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</si>
  <si>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</si>
  <si>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</si>
  <si>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</si>
  <si>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</si>
  <si>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</si>
  <si>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</si>
  <si>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</si>
  <si>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</si>
  <si>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</si>
  <si>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</si>
  <si>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</si>
  <si>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</si>
  <si>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</si>
  <si>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</si>
  <si>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</si>
  <si>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</si>
  <si>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</si>
  <si>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</si>
  <si>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</si>
  <si>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</si>
  <si>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</si>
  <si>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</si>
  <si>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</si>
  <si>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</si>
  <si>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</si>
  <si>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</si>
  <si>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</si>
  <si>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</si>
  <si>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области( в сфере  образования)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</si>
  <si>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</si>
  <si>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</si>
  <si>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</si>
  <si>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</si>
  <si>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</si>
  <si>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</si>
  <si>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</si>
  <si>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</si>
  <si>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</si>
  <si>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</si>
  <si>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</si>
  <si>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</si>
  <si>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</si>
  <si>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</si>
  <si>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2 02 03029 05 0000 151</t>
  </si>
  <si>
    <t>Субвенции бюджетам муниципальных  районов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</si>
  <si>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2 02 03119 00 0000 151</t>
  </si>
  <si>
    <t>Субвенции бюджетам муниципальных образований 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</si>
  <si>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</si>
  <si>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</si>
  <si>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</si>
  <si>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</si>
  <si>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</si>
  <si>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</si>
  <si>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</si>
  <si>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</si>
  <si>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</si>
  <si>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</si>
  <si>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</si>
  <si>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</si>
  <si>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</si>
  <si>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</si>
  <si>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</si>
  <si>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</si>
  <si>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</si>
  <si>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</si>
  <si>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</si>
  <si>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</si>
  <si>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</si>
  <si>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</si>
  <si>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</si>
  <si>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</si>
  <si>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</si>
  <si>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</si>
  <si>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</si>
  <si>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</si>
  <si>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муниципальных районов из  бюджетов  поселений  на осуществление части полномочий по решению вопросов местного значения в соответствии с заключенными соглашениями</t>
  </si>
  <si>
    <t>и на плановый период 2016 и 2017 годов"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</si>
  <si>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</si>
  <si>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</si>
  <si>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</si>
  <si>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</si>
  <si>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</si>
  <si>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</si>
  <si>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</si>
  <si>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</si>
  <si>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</si>
  <si>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</si>
  <si>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</si>
  <si>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</si>
  <si>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</si>
  <si>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</si>
  <si>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15 0 0000</t>
  </si>
  <si>
    <t>Обеспечение деятельности законодательного (представительного) органа муниципального образования</t>
  </si>
  <si>
    <t>15 0 1005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</si>
  <si>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</si>
  <si>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</si>
  <si>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</si>
  <si>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</si>
  <si>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</si>
  <si>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</si>
  <si>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</si>
  <si>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</si>
  <si>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 xml:space="preserve">Иные бюджетные  ассигнования </t>
  </si>
  <si>
    <t>800</t>
  </si>
  <si>
    <t xml:space="preserve">Уплата налога на имущество организаций   и земельного налога </t>
  </si>
  <si>
    <t>851</t>
  </si>
  <si>
    <t xml:space="preserve">Уплата прочих налогов,сборов и иных   платежей </t>
  </si>
  <si>
    <t xml:space="preserve">03 </t>
  </si>
  <si>
    <t>852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</si>
  <si>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</si>
  <si>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</si>
  <si>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</si>
  <si>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</si>
  <si>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</si>
  <si>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</si>
  <si>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</si>
  <si>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03 0 1063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</si>
  <si>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</si>
  <si>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</si>
  <si>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</si>
  <si>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611</t>
  </si>
  <si>
    <t>Финансовое обеспечение  получения  дошкольного  образования  в образовательных  организациях</t>
  </si>
  <si>
    <t>03 0 1471</t>
  </si>
  <si>
    <t>Общее образование</t>
  </si>
  <si>
    <t xml:space="preserve">003 </t>
  </si>
  <si>
    <t>02</t>
  </si>
  <si>
    <t>Общеобразовательные организации</t>
  </si>
  <si>
    <t>03 0 1064</t>
  </si>
  <si>
    <t>Иные бюджетные ассигнования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</si>
  <si>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</si>
  <si>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</si>
  <si>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дополнительного образования  (ДЮСШ)</t>
  </si>
  <si>
    <t>03 0 1066</t>
  </si>
  <si>
    <t>Организация дополнительного образования  (Д.тв.)</t>
  </si>
  <si>
    <t>03 0 1068</t>
  </si>
  <si>
    <t>Организация дополнительного образования  (ДШИ)</t>
  </si>
  <si>
    <t>03 0 1069</t>
  </si>
  <si>
    <t>Финансовое обеспечение  деятельности  муниципальных  общеобразовательных  организаций, имеющих  государственную  аккредитацию  негосударственных общеобразовательных  организаций  в части  реализации  ими  государственного  стандарта  общего  образования</t>
  </si>
  <si>
    <t>03 0 1470</t>
  </si>
  <si>
    <t>Молодежная политика и оздоровление детей</t>
  </si>
  <si>
    <t>Софинансирование на мероприятия по проведению оздоровительной кампании детей</t>
  </si>
  <si>
    <t xml:space="preserve"> 03 0 1079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</si>
  <si>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</si>
  <si>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</si>
  <si>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</si>
  <si>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03 0 1010</t>
  </si>
  <si>
    <t xml:space="preserve">Учреждения  психолого-медико-социального  сопровождения </t>
  </si>
  <si>
    <t>03 0 1067</t>
  </si>
  <si>
    <t>Учреждения, обеспечивающие  оказание  услуг в сфере  образования (бухгалтерия)</t>
  </si>
  <si>
    <t>03 0 1074</t>
  </si>
  <si>
    <t xml:space="preserve">03 0 1074 </t>
  </si>
  <si>
    <t>Учреждения, обеспечивающие  оказание  услуг в сфере  образования (центр материального снабжения)</t>
  </si>
  <si>
    <t xml:space="preserve">03 0 1075 </t>
  </si>
  <si>
    <t>Учреждения, обеспечивающие  оказание  услуг в сфере  образования (учебно-методический кабинет)</t>
  </si>
  <si>
    <t xml:space="preserve">03 0 1076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</si>
  <si>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(учеб.методкабинет)</t>
  </si>
  <si>
    <t>Иные закупки товаров, работ и услуг для муниципальных нужд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</si>
  <si>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</si>
  <si>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03 0 1477</t>
  </si>
  <si>
    <t>Социальное обеспечение и иные выплаты населению</t>
  </si>
  <si>
    <t>300</t>
  </si>
  <si>
    <t>Пособия,компенсации 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</si>
  <si>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</si>
  <si>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612</t>
  </si>
  <si>
    <t>Мероприятия по противодействию  злоупотребления наркотикам и  их незаконному обороту</t>
  </si>
  <si>
    <t>03 0 75 01</t>
  </si>
  <si>
    <t>Мероприятия по обеспечению пожарной безопасности  объектов образования Погарского района</t>
  </si>
  <si>
    <t>03 0 75 02</t>
  </si>
  <si>
    <t>Мероприятия по поддержке одаренных детей</t>
  </si>
  <si>
    <t>03 0 75 03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</si>
  <si>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</si>
  <si>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03 0 75 04</t>
  </si>
  <si>
    <t>Мероприятия в сфере героико-патриотического воспитания граждан</t>
  </si>
  <si>
    <t>03 0 75 05</t>
  </si>
  <si>
    <t>Мероприятия по повышению безопасности  дорожного движения в Погарском районе</t>
  </si>
  <si>
    <t>03 0 75 06</t>
  </si>
  <si>
    <t>Мероприятия  по развитию туристско-краеведческого направления  воспитания  школьников</t>
  </si>
  <si>
    <t>03 0 75 07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</si>
  <si>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</si>
  <si>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</si>
  <si>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</si>
  <si>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</si>
  <si>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</si>
  <si>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03 0 1478</t>
  </si>
  <si>
    <t>Социальное  обеспечение и иные  выплаты  населению</t>
  </si>
  <si>
    <t xml:space="preserve">03 0 1478 </t>
  </si>
  <si>
    <t>Пособия, компенсации  и иные социальные выплаты гражданам, кроме  публичных нормативных  обязательств</t>
  </si>
  <si>
    <t>КОМИТЕТ ПО УПРАВЛЕНИЮ МУНИЦИПАЛЬНЫМ ИМУЩЕСТВОМ</t>
  </si>
  <si>
    <t>Другие общегосударственные вопросы</t>
  </si>
  <si>
    <t>13</t>
  </si>
  <si>
    <t>07 0 1010</t>
  </si>
  <si>
    <t>Оценка имущества, признание прав и регулирование отношений муниципальной собственности</t>
  </si>
  <si>
    <t>07 0 1740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</si>
  <si>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</si>
  <si>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07 0 1741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</si>
  <si>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</si>
  <si>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</si>
  <si>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</si>
  <si>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06 0 1010</t>
  </si>
  <si>
    <t>Резервные фонды</t>
  </si>
  <si>
    <t>11</t>
  </si>
  <si>
    <t>Резервные фонды местных администраций</t>
  </si>
  <si>
    <t>15 0 1012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</si>
  <si>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</si>
  <si>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</si>
  <si>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</si>
  <si>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</si>
  <si>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</si>
  <si>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06 0 1202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</si>
  <si>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</si>
  <si>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</si>
  <si>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</si>
  <si>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</si>
  <si>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</si>
  <si>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</si>
  <si>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</si>
  <si>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</si>
  <si>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06 0 5118</t>
  </si>
  <si>
    <t xml:space="preserve">Межбюджетные  трансферты 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</si>
  <si>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</si>
  <si>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</si>
  <si>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</si>
  <si>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</si>
  <si>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06 0 1421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</si>
  <si>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</si>
  <si>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</si>
  <si>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</si>
  <si>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</si>
  <si>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06 0 1584</t>
  </si>
  <si>
    <t>Межбюджетные трансферты</t>
  </si>
  <si>
    <t>Дотации на выравнивание бюджетной  обеспеченности</t>
  </si>
  <si>
    <t>511</t>
  </si>
  <si>
    <t>Иные дотации</t>
  </si>
  <si>
    <t>Поддержка мер по обеспечению сбалансированности бюджетов поселений</t>
  </si>
  <si>
    <t>06 0 1586</t>
  </si>
  <si>
    <t>512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</si>
  <si>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</si>
  <si>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</si>
  <si>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</si>
  <si>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02 0 1001</t>
  </si>
  <si>
    <t>02 0 1010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</si>
  <si>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</si>
  <si>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</si>
  <si>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</si>
  <si>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02 0 5120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</si>
  <si>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</si>
  <si>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</si>
  <si>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02 0 5120</t>
  </si>
  <si>
    <t>Обеспечение проведения выборов и референдумов</t>
  </si>
  <si>
    <t>Организация и проведение выборов и референдумов</t>
  </si>
  <si>
    <t>15 0 1011</t>
  </si>
  <si>
    <t>Иные  бюджетные  ассигнования</t>
  </si>
  <si>
    <t xml:space="preserve">Специальные  расходы </t>
  </si>
  <si>
    <t>880</t>
  </si>
  <si>
    <t>Многофункциональный центр</t>
  </si>
  <si>
    <t>02 0 1111</t>
  </si>
  <si>
    <t>02 0 1202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</si>
  <si>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</si>
  <si>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</si>
  <si>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</si>
  <si>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02 0 1204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</si>
  <si>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</si>
  <si>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</si>
  <si>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</si>
  <si>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</si>
  <si>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02 0 7514</t>
  </si>
  <si>
    <t>Мероприятия по профилактике терроризма и экстремизма на территории Погарского муниципального района</t>
  </si>
  <si>
    <t>02 0 7528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</si>
  <si>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</si>
  <si>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</si>
  <si>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</si>
  <si>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02 0 1251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</si>
  <si>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</si>
  <si>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02 0 7508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</si>
  <si>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</si>
  <si>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сфере плодородия почв</t>
  </si>
  <si>
    <t>02 0 7509</t>
  </si>
  <si>
    <t>Мероприятия в сфере развития животноводства</t>
  </si>
  <si>
    <t>02 0 7510</t>
  </si>
  <si>
    <t>Мероприятия в  сфере  поддержки  семеноводства  сельскохозяйственных  культур</t>
  </si>
  <si>
    <t>02 0 7511</t>
  </si>
  <si>
    <t>Водное хозяйство</t>
  </si>
  <si>
    <t>Мероприятия по реконструкции, модернизации и развитию систем водоснабжения и водоотведения</t>
  </si>
  <si>
    <t>02 0 7526</t>
  </si>
  <si>
    <t>Капитальные вложения в объекты недвижимого имущества муниципальной собственности</t>
  </si>
  <si>
    <t>400</t>
  </si>
  <si>
    <t>Бюджетные инвестиции иным юридическим лицам</t>
  </si>
  <si>
    <t>450</t>
  </si>
  <si>
    <t>Транспорт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</si>
  <si>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</si>
  <si>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02 0 1842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</si>
  <si>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</si>
  <si>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</si>
  <si>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02 0 7201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</si>
  <si>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</si>
  <si>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</si>
  <si>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</si>
  <si>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02 0 1790</t>
  </si>
  <si>
    <t>919</t>
  </si>
  <si>
    <t>Мероприятия по развитию и поддержке малого и среднего бизнеса</t>
  </si>
  <si>
    <t>02 0 7512</t>
  </si>
  <si>
    <t xml:space="preserve">Мероприятия по развитию потребительской коперации  в Погарском  районе </t>
  </si>
  <si>
    <t>02 02 7513</t>
  </si>
  <si>
    <t>02 0 7513</t>
  </si>
  <si>
    <t>Жилищно-коммунальное хозяйство</t>
  </si>
  <si>
    <t>Жилищное хозяйство</t>
  </si>
  <si>
    <t>Мероприятия  по созданию  условий  завершения строительства ОАО Агрогородок"Кистерский"</t>
  </si>
  <si>
    <t xml:space="preserve">05 </t>
  </si>
  <si>
    <t>Мероприятия по социальному развитию села</t>
  </si>
  <si>
    <t>02 0 7515</t>
  </si>
  <si>
    <t xml:space="preserve">Мероприятия по привлечению специалистов в ГБУЗ "Погарская ЦРБ" </t>
  </si>
  <si>
    <t>02 0 7516</t>
  </si>
  <si>
    <t>Мероприятия по энергосбережению и повышению энергетической эффективности в Погарском муниципальном районе</t>
  </si>
  <si>
    <t>02 0 7517</t>
  </si>
  <si>
    <t>Мероприятия по развитию малоэтажного строительства на территории Погарского района</t>
  </si>
  <si>
    <t>02 0 7527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</si>
  <si>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</si>
  <si>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</si>
  <si>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</si>
  <si>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02 0 7518</t>
  </si>
  <si>
    <t>Мероприятия в сфере кадровой политики здравоохранения Погарского района</t>
  </si>
  <si>
    <t>02 0 7519</t>
  </si>
  <si>
    <t xml:space="preserve">Культура, кинематография </t>
  </si>
  <si>
    <t>Библиотеки</t>
  </si>
  <si>
    <t>02 0 1054</t>
  </si>
  <si>
    <t>Музеи и постоянные выставки</t>
  </si>
  <si>
    <t>02 0 1055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</si>
  <si>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</si>
  <si>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02 0 1056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</si>
  <si>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</si>
  <si>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02 0 1057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</si>
  <si>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</si>
  <si>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02 0 1058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</si>
  <si>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</si>
  <si>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02 0 1421</t>
  </si>
  <si>
    <t>Мероприятия по поддержке молодежи</t>
  </si>
  <si>
    <t>02 0 7521</t>
  </si>
  <si>
    <t>Муниципальная программа "Развитие и сохранение культурного наследия Погарского района (2015-2017)</t>
  </si>
  <si>
    <t>04 0 7520</t>
  </si>
  <si>
    <t>Пенсионное обеспечение</t>
  </si>
  <si>
    <t>Ежемесячная доплата к пенсии муниципальным служащим</t>
  </si>
  <si>
    <t>02 0 1651</t>
  </si>
  <si>
    <t>Социальное обеспечение и иные выплаты  населению</t>
  </si>
  <si>
    <t>Иные пенсии, социальные доплаты к пенсиям</t>
  </si>
  <si>
    <t>312</t>
  </si>
  <si>
    <t>Социальное обеспечение населения</t>
  </si>
  <si>
    <t>Прочие  административные  мероприятия в  области  социальной  политики</t>
  </si>
  <si>
    <t>02 0 1281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</si>
  <si>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</si>
  <si>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02 0 1671</t>
  </si>
  <si>
    <t>Приобретение товаров  работ и услуг в пользу  граждан в целях  их  социального  обеспечения</t>
  </si>
  <si>
    <t>323</t>
  </si>
  <si>
    <t>Мероприятия по обеспечению жильем молодых семей</t>
  </si>
  <si>
    <t xml:space="preserve"> 02 0 7522</t>
  </si>
  <si>
    <t>02 0 7522</t>
  </si>
  <si>
    <t>Субсидии  гражданам на приобретение  жилья</t>
  </si>
  <si>
    <t>322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</si>
  <si>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</si>
  <si>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02 0 1672</t>
  </si>
  <si>
    <t xml:space="preserve">Пособия, компенсации, меры социальной поддержки по публичным нормативным обязательствам </t>
  </si>
  <si>
    <t>313</t>
  </si>
  <si>
    <t>Пособия, компенсации и иные социальные выплаты гражданам, кроме публичных нормативных обязательств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</si>
  <si>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</si>
  <si>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02 0 5082</t>
  </si>
  <si>
    <t>Выплата единовременного пособия при всех формах устройства детей, лишенных родительского попечения, в семью</t>
  </si>
  <si>
    <t>02 0 5260</t>
  </si>
  <si>
    <t>Пособия  и  компенсации  по  публичным  нормативным  обязательствам</t>
  </si>
  <si>
    <t>Другие вопросы в области  социальной  политики</t>
  </si>
  <si>
    <t>Мероприятия по поддержке детей-сирот</t>
  </si>
  <si>
    <t>02 0 7523</t>
  </si>
  <si>
    <t>Мероприятия по профилактике безнадзорности и правонарушений несовершеннолетних</t>
  </si>
  <si>
    <t>02 0 7524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</si>
  <si>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</si>
  <si>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</si>
  <si>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</si>
  <si>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02 0 1098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</si>
  <si>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</si>
  <si>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</si>
  <si>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Массовый спорт</t>
  </si>
  <si>
    <t>Муниципальная программа "Развитие физической культуры и спорта в Погарском районе (2015-2017)</t>
  </si>
  <si>
    <t>05 0 7525</t>
  </si>
  <si>
    <t>Контрольно-счетная палата  Погарского района</t>
  </si>
  <si>
    <t>917</t>
  </si>
  <si>
    <t>00</t>
  </si>
  <si>
    <t>Обеспечение деятельности председателя Контрольно-счетной палаты</t>
  </si>
  <si>
    <t>15 0 1006</t>
  </si>
  <si>
    <t>Обеспечение деятельности Контрольно - счетной палаты</t>
  </si>
  <si>
    <t>15 0 1007</t>
  </si>
  <si>
    <t>Итого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</si>
  <si>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</si>
  <si>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Мероприятия по энергосбережению и повышение энергетической эффективности в Погарском муниципальном районе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</si>
  <si>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</si>
  <si>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МП</t>
  </si>
  <si>
    <t>ППМП</t>
  </si>
  <si>
    <t>НР</t>
  </si>
  <si>
    <t>Реализация полномочий  органов местного самоуправления Погарского района (2015-2017)</t>
  </si>
  <si>
    <t>0</t>
  </si>
  <si>
    <t>1001</t>
  </si>
  <si>
    <t>1010</t>
  </si>
  <si>
    <t>1054</t>
  </si>
  <si>
    <t>Субсидии бюджетным учреждениям на финансовое обеспечение  муниципального  задания на оказание муниципальных услуг (выполнение работ)</t>
  </si>
  <si>
    <t>1055</t>
  </si>
  <si>
    <t>1056</t>
  </si>
  <si>
    <t>1057</t>
  </si>
  <si>
    <t>Осуществление полномочий по решению вопросов местного значения городского поселения  в соответствии с заключенными соглашениями в части организации библиотечного обслуживания населения</t>
  </si>
  <si>
    <t>1058</t>
  </si>
  <si>
    <t>1098</t>
  </si>
  <si>
    <t>1111</t>
  </si>
  <si>
    <t>1202</t>
  </si>
  <si>
    <t>1204</t>
  </si>
  <si>
    <t>1251</t>
  </si>
  <si>
    <t>1281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</si>
  <si>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</si>
  <si>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1421</t>
  </si>
  <si>
    <t>1651</t>
  </si>
  <si>
    <t>1671</t>
  </si>
  <si>
    <t>1672</t>
  </si>
  <si>
    <t>1790</t>
  </si>
  <si>
    <t>1842</t>
  </si>
  <si>
    <t>5082</t>
  </si>
  <si>
    <t>5120</t>
  </si>
  <si>
    <t>5260</t>
  </si>
  <si>
    <t>7201</t>
  </si>
  <si>
    <t>7508</t>
  </si>
  <si>
    <t>7509</t>
  </si>
  <si>
    <t>7510</t>
  </si>
  <si>
    <t>7511</t>
  </si>
  <si>
    <t>7512</t>
  </si>
  <si>
    <t xml:space="preserve">Мероприятия по развитию потребительской кооперации  в Погарском  районе </t>
  </si>
  <si>
    <t>7513</t>
  </si>
  <si>
    <t>7514</t>
  </si>
  <si>
    <t>7515</t>
  </si>
  <si>
    <t>7516</t>
  </si>
  <si>
    <t>7517</t>
  </si>
  <si>
    <t>7518</t>
  </si>
  <si>
    <t>7519</t>
  </si>
  <si>
    <t>7521</t>
  </si>
  <si>
    <t>7522</t>
  </si>
  <si>
    <t>7523</t>
  </si>
  <si>
    <t>7524</t>
  </si>
  <si>
    <t>7526</t>
  </si>
  <si>
    <t>7527</t>
  </si>
  <si>
    <t>7528</t>
  </si>
  <si>
    <t>Развитие образования Погарского района (2015-2017)</t>
  </si>
  <si>
    <t>1063</t>
  </si>
  <si>
    <t>1064</t>
  </si>
  <si>
    <t>1066</t>
  </si>
  <si>
    <t>1067</t>
  </si>
  <si>
    <t>1068</t>
  </si>
  <si>
    <t>1069</t>
  </si>
  <si>
    <t>1074</t>
  </si>
  <si>
    <t>1075</t>
  </si>
  <si>
    <t>1076</t>
  </si>
  <si>
    <t>1079</t>
  </si>
  <si>
    <t>1470</t>
  </si>
  <si>
    <t>1471</t>
  </si>
  <si>
    <t>1477</t>
  </si>
  <si>
    <t>1478</t>
  </si>
  <si>
    <t>Мероприятия по проведению оздоровительной кампании детей</t>
  </si>
  <si>
    <t>1479</t>
  </si>
  <si>
    <t>7501</t>
  </si>
  <si>
    <t>7502</t>
  </si>
  <si>
    <t>7503</t>
  </si>
  <si>
    <t>7504</t>
  </si>
  <si>
    <t>7505</t>
  </si>
  <si>
    <t>7506</t>
  </si>
  <si>
    <t>7507</t>
  </si>
  <si>
    <t>Муниципальная программа " Развитие и сохранение культурного наследия Погарского района (2015-2017)"</t>
  </si>
  <si>
    <t>7520</t>
  </si>
  <si>
    <t>Муниципальная программа "Развитие физической культуры и спорта в Погарском районе (2015-2017)"</t>
  </si>
  <si>
    <t>Управление муниципальными финансами Погарского района (2015-2017)</t>
  </si>
  <si>
    <t>1584</t>
  </si>
  <si>
    <t>1586</t>
  </si>
  <si>
    <t>5118</t>
  </si>
  <si>
    <t>Обеспечение деятельности Комитета по управлению муниципальным имцществом  администрации Погарского района (2015-2017)</t>
  </si>
  <si>
    <t>1740</t>
  </si>
  <si>
    <t>1741</t>
  </si>
  <si>
    <t>15</t>
  </si>
  <si>
    <t>1005</t>
  </si>
  <si>
    <t>1012</t>
  </si>
  <si>
    <t>1011</t>
  </si>
  <si>
    <t>Специальные расходы</t>
  </si>
  <si>
    <t>КОНТРОЛЬНО-СЧЁТНАЯ ПАЛАТА ПОГАРСКОГО РАЙОНА</t>
  </si>
  <si>
    <t>1006</t>
  </si>
  <si>
    <t>1007</t>
  </si>
  <si>
    <t>"О внесении изменений и дополнений</t>
  </si>
  <si>
    <t>в решение Погарского районного Совета</t>
  </si>
  <si>
    <t xml:space="preserve">       Рассмотрев предложения администрации Погарского района о внесении изменений и дополнений в решение Погарского районного Совета народных депутатов от 26.12.2014 №5-35 "О бюджете Погарского района на 2015 год и на плановый период 2016 и 2017 г",  в целях приведения бюджета Погарского района на 2015 год и на плановый период 2016 и 2017 годов в соответствии с действующим законодательством, Погарский районный Совет народных депутатов </t>
  </si>
  <si>
    <t xml:space="preserve">народных депутатов №5-35 от 26.12.2014г. </t>
  </si>
  <si>
    <t xml:space="preserve">      1.Утвердить   основные  характеристики  бюджета  Погарского  района на 2015 год:</t>
  </si>
  <si>
    <t xml:space="preserve">       прогнозируемый    общий  объем  доходов  бюджета  в сумме</t>
  </si>
  <si>
    <t xml:space="preserve">      общий  объем  расходов  бюджета в сумме 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</si>
  <si>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</si>
  <si>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</si>
  <si>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</si>
  <si>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и дополнений</t>
  </si>
  <si>
    <t xml:space="preserve">                                                        в решение Погарского районного</t>
  </si>
  <si>
    <t xml:space="preserve">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</si>
  <si>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Совета народных депутатов</t>
  </si>
  <si>
    <t xml:space="preserve">                                                        №5-35 от 26.12.2014</t>
  </si>
  <si>
    <t xml:space="preserve">                                                        "О бюджете Погарского района на 2015 год</t>
  </si>
  <si>
    <t xml:space="preserve">                                                        и на плановый период 2016 и 2017 годов"</t>
  </si>
  <si>
    <t xml:space="preserve">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</si>
  <si>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и на плановый период 2016 и 2017 годов" </t>
  </si>
  <si>
    <t>2 02 02216 05 0000 151</t>
  </si>
  <si>
    <t>Сусидия бюджетам муниципальных районов на обеспечение реализации государственных полномочий в области строительства, архитектуры и развитие дорожного хозяйства Брянской области ПП "Автомобильные дороги"</t>
  </si>
  <si>
    <t>Субсидии бюджетам муниципальных образований на развитие сельского хозяйства и регулирование рынков сельскохозяйственной продукции, сырья и продовольствия Брянской области ПП "Устойчивое развитие сельских территорий"</t>
  </si>
  <si>
    <t xml:space="preserve">                к решению Погарского районного</t>
  </si>
  <si>
    <t xml:space="preserve">                Совета народных депутатов</t>
  </si>
  <si>
    <t xml:space="preserve">               "О внесении изменений и дополнений</t>
  </si>
  <si>
    <t xml:space="preserve">                в решение Погарского районного</t>
  </si>
  <si>
    <t xml:space="preserve">                №5-35 от 26.12.2014</t>
  </si>
  <si>
    <t xml:space="preserve">  "О бюджете Погарского района на 2015 год</t>
  </si>
  <si>
    <t xml:space="preserve">        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</si>
  <si>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        и на плановый период 2016 и 2017 годов" </t>
  </si>
  <si>
    <t xml:space="preserve">       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</si>
  <si>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       Совета народных депутатов</t>
  </si>
  <si>
    <t>Развитие и совершенствование сети автомобильных дорог местного значения и условий безопасного движения по ним</t>
  </si>
  <si>
    <t>02 0 1616</t>
  </si>
  <si>
    <t xml:space="preserve">              "О бюджете Погарского района на 2015 год</t>
  </si>
  <si>
    <t>Изменение распределения бюджетных ассигнований  по ведомственной структуре расходов районного бюджета на 2015 год</t>
  </si>
  <si>
    <t>1616</t>
  </si>
  <si>
    <t xml:space="preserve">                                                   Российская Федерация                                 </t>
  </si>
  <si>
    <t>Изменение прогнозируемых доходов  районного бюджета на 2015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</si>
  <si>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2015 год</t>
  </si>
  <si>
    <t>Сумма на 2016 год</t>
  </si>
  <si>
    <t>Сумма на 2017 год</t>
  </si>
  <si>
    <t>Закупка товаров, работ и услуг для муниципальных  нужд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</si>
  <si>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</si>
  <si>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795 00 02</t>
  </si>
  <si>
    <t>Условно-утвержденные расходы</t>
  </si>
  <si>
    <t>99</t>
  </si>
  <si>
    <t>15 0 1014</t>
  </si>
  <si>
    <t>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</si>
  <si>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</si>
  <si>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мниципальными органами, казенными учреждениями, органами управления государственными внебюджетными фондами</t>
  </si>
  <si>
    <t>Осуществление полномочий по решению вопросов местного значения  городского поселения в соответствии с заключенными соглашениями в части организации библиотечного обслуживания населения</t>
  </si>
  <si>
    <t>Закупка товаров, работ и услуг для  муниципальных нужд</t>
  </si>
  <si>
    <t>Расходы на выплаты персоналу муниципальных  органов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</si>
  <si>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</si>
  <si>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</si>
  <si>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  муниципального  задания на оказание муниципальных услуг (выполнение работ)</t>
  </si>
  <si>
    <t>Обеспечение деятельности Комитета по управлению муниципальным имцществом  администрации Погарского района(2015-2017)</t>
  </si>
  <si>
    <t>1014</t>
  </si>
  <si>
    <t>Уплата прочих налогов, сборов</t>
  </si>
  <si>
    <t xml:space="preserve">Уплата прочих налогов, сборов </t>
  </si>
  <si>
    <t xml:space="preserve">Уплата прочих налогов,сборов </t>
  </si>
  <si>
    <t>3. Настоящее Решение разместить на сайте администрации Погарского района  в информационно-телекоммуникационной сети Интернет и опубликовать в газете "Вперед".</t>
  </si>
  <si>
    <t>Глава Погарского района                                                 А.М.Ласунов</t>
  </si>
  <si>
    <t>2. Настоящее решение вступает в силу со дня его подписания и распространяется на правоотношения, возникшие с 01 января 2015 года.</t>
  </si>
  <si>
    <t>Изменения распределения бюджетных ассигнований по ведомственной структуре расходов районного бюджета на плановый период 2016 и 2017 годов</t>
  </si>
  <si>
    <t xml:space="preserve">                Приложение 3</t>
  </si>
  <si>
    <t xml:space="preserve">               "О бюджете Погарского района на 2015 год  </t>
  </si>
  <si>
    <t xml:space="preserve">                 и на плановый период 2016 и 2017 годов"</t>
  </si>
  <si>
    <t xml:space="preserve">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</si>
  <si>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</si>
  <si>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</si>
  <si>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  и на плановый период 2016 и 2017 годов" </t>
  </si>
  <si>
    <t xml:space="preserve">                Приложение 4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</si>
  <si>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плановый период 2016 и 2017 годов</t>
  </si>
  <si>
    <t xml:space="preserve">           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</si>
  <si>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</si>
  <si>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</si>
  <si>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             и на плановый период 2016 и 2017 годов" </t>
  </si>
  <si>
    <t xml:space="preserve">                Приложение 5</t>
  </si>
  <si>
    <t>Уплата иных платежей</t>
  </si>
  <si>
    <t>853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</si>
  <si>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</si>
  <si>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</si>
  <si>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</si>
  <si>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</si>
  <si>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410</t>
  </si>
  <si>
    <t>414</t>
  </si>
  <si>
    <t xml:space="preserve">Бюджетные инвестиции </t>
  </si>
  <si>
    <t>Бюджетные инвестиции в объекты капитального строительства муниципальной собственности</t>
  </si>
  <si>
    <t xml:space="preserve">                                                                                                          №5-35 от 26.12.2014 </t>
  </si>
  <si>
    <t xml:space="preserve">                                                                                                                  №5-35 от 26.12.2014 </t>
  </si>
  <si>
    <t xml:space="preserve">                                                                                                           №5-35 от 26.12.2014 </t>
  </si>
  <si>
    <t xml:space="preserve">                                                                                                                     №5-35 от 26.12.2014 </t>
  </si>
  <si>
    <t xml:space="preserve">                                                                                                          Приложение 6.3.</t>
  </si>
  <si>
    <t>( рублей)</t>
  </si>
  <si>
    <t>в рублях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</si>
  <si>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</si>
  <si>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</si>
  <si>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</si>
  <si>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</si>
  <si>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2 02 03027 05 0000 151</t>
  </si>
  <si>
    <t>Субвенции бюджетам муниципальных районов на выплату ежемесячных денежных  средств на  содержание и проезд ребенка ,переданного  на  воспитание в семью  опекуна(попечителя),приемную  семью, а также  вознаграждение  приемным родителям</t>
  </si>
  <si>
    <t>Межбюджетные трансферты передоваемые   бюджетам  муниципальных районов из 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</si>
  <si>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</si>
  <si>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Изменение прогнозируемых доходов  районного бюджета на 2016 - 2017 годы</t>
  </si>
  <si>
    <t xml:space="preserve">                                                        Приложение 2</t>
  </si>
  <si>
    <t xml:space="preserve">                                                                                                          Приложение 7.2.</t>
  </si>
  <si>
    <t xml:space="preserve">                                                   "О бюджете Погарского района на 2015 год</t>
  </si>
  <si>
    <t xml:space="preserve">                                                   и на плановый период 2016 и 2017 годов"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</si>
  <si>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</si>
  <si>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на плановый период 2016 и 2017 годов  согласно </t>
    </r>
    <r>
      <rPr>
        <b/>
        <sz val="14"/>
        <rFont val="Times New Roman"/>
        <family val="1"/>
      </rPr>
      <t>приложению 17</t>
    </r>
    <r>
      <rPr>
        <sz val="14"/>
        <rFont val="Times New Roman"/>
        <family val="1"/>
      </rPr>
      <t xml:space="preserve"> </t>
    </r>
  </si>
  <si>
    <t xml:space="preserve">1.4. В приложении </t>
  </si>
  <si>
    <t>Наименование поселений</t>
  </si>
  <si>
    <t>2015 год</t>
  </si>
  <si>
    <t>Борщовское сельское поселение</t>
  </si>
  <si>
    <t>Вадьковское сельское поселение</t>
  </si>
  <si>
    <t>Витемлянское сельское поселение</t>
  </si>
  <si>
    <t>Гетуновское сельское поселение</t>
  </si>
  <si>
    <t>Городищенское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</si>
  <si>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</si>
  <si>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</si>
  <si>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</si>
  <si>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</si>
  <si>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</si>
  <si>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</si>
  <si>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</si>
  <si>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</si>
  <si>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</si>
  <si>
    <t>ИТОГО</t>
  </si>
  <si>
    <t xml:space="preserve">Распределение иных межбюджетных трансфертов из бюджета  муниципального района в бюджеты  поселений на осуществление передаваемых полномочий по решению отдельных вопросов местного значения поселений в сфере дорожной деятельности на 2015 год </t>
  </si>
  <si>
    <t>(рублей)</t>
  </si>
  <si>
    <t>Обеспечение сохранности автомобильных дорог местного значения и условий безопасности движения по ним</t>
  </si>
  <si>
    <t>02 0 1617</t>
  </si>
  <si>
    <t>1617</t>
  </si>
  <si>
    <t>Субсидия бюджетам муниципальных районов на дополнительные меры государственной поддержки обучающихся</t>
  </si>
  <si>
    <t>Дополнительные меры государственной поддержки обучающихся</t>
  </si>
  <si>
    <t>03 0 1473</t>
  </si>
  <si>
    <t>1473</t>
  </si>
  <si>
    <t xml:space="preserve">                                                                                    к решению Погарского районного</t>
  </si>
  <si>
    <t>Совета народных депутатов</t>
  </si>
  <si>
    <t>в решение Погарского районного</t>
  </si>
  <si>
    <t xml:space="preserve">                                                                Совета народных депутатов </t>
  </si>
  <si>
    <t>Таблица 2</t>
  </si>
  <si>
    <t>Администрация поселка Погар</t>
  </si>
  <si>
    <t>Борщовская сельская администрация</t>
  </si>
  <si>
    <t>Вадьковская сельская администрация</t>
  </si>
  <si>
    <t>Витемлянская сельская администрация</t>
  </si>
  <si>
    <t>Гетуновская сельская администрация</t>
  </si>
  <si>
    <t>Городищенская сельская администрация</t>
  </si>
  <si>
    <t>Гриневская  сельская администрация</t>
  </si>
  <si>
    <t>Долботовская сельская администрация</t>
  </si>
  <si>
    <t>Кистерская сельская администрация</t>
  </si>
  <si>
    <t>Посудичская сельская администрация</t>
  </si>
  <si>
    <t>Прирубкинская сельская администрация</t>
  </si>
  <si>
    <t>Стеченская  сельская администрация</t>
  </si>
  <si>
    <t>Суворовская  сельская администрация</t>
  </si>
  <si>
    <t>Чаусовская сельская администрация</t>
  </si>
  <si>
    <t>Юдиновская  сельская администрация</t>
  </si>
  <si>
    <t xml:space="preserve">                                                                  № 5-35 от 26.12.2014г.</t>
  </si>
  <si>
    <t xml:space="preserve">                                                                        "О бюджете Погарского района на 2015 год</t>
  </si>
  <si>
    <t xml:space="preserve">                                                    и на плановый период 2016 и 2017 годов"</t>
  </si>
  <si>
    <t xml:space="preserve">                                                    и на плановый период 2016 и 2017  годов"</t>
  </si>
  <si>
    <t>Распределение дотации   бюджетам поселений , полученных муниципальными районами из Регионального фонда компенсации  на обеспечение  сбалансированности бюджетов поселений на 2015 год</t>
  </si>
  <si>
    <t>Распределение субвенции бюджетам поселений, полученных муниципальными районами  на осуществление отдельных государственных полномочий по первичному воинскому учету на территориях, где отсутствуют военные комиссариаты на 2015 год</t>
  </si>
  <si>
    <t xml:space="preserve">                                                                                    Приложение 12</t>
  </si>
  <si>
    <t>Таблица 3</t>
  </si>
  <si>
    <t>Обеспечение пожарной безопасности</t>
  </si>
  <si>
    <t>540</t>
  </si>
  <si>
    <t>Социальные выплаты молодым семьям на приобретение жилья</t>
  </si>
  <si>
    <t>02 0 1620</t>
  </si>
  <si>
    <t>1620</t>
  </si>
  <si>
    <t>06 0 1617</t>
  </si>
  <si>
    <t>06 0 7201</t>
  </si>
  <si>
    <t>06 0 1616</t>
  </si>
  <si>
    <t xml:space="preserve">   "Установить, что остатки средств районного бюджета на начало текущего года, за исключением остатков средств дорожного фонда  и остатков неиспользованных межбюджетных трансфертов, полученных бюджетом района в форме субсидий, субвенций и иных межбюджетных трансфертов, имеющих целевое назначение, в объеме до 100 процентов могут направляться в текущем финансовом году на покрытие временных кассовых разрывов, возникающих при исполнении районного бюджета, и на увеличение бюджетных ассигнований на оплату заключенных муниципальных контрактов на поставку товаров, выполнение работ, оказание услуг, подлежащих в соответствии с условиями этих муниципальных контрактов оплате в отчетном финансовом году, не превышающем сумму остатка неиспользованных бюджетных ассигнований на указанные цели."</t>
  </si>
  <si>
    <t>п.г.т. Погар</t>
  </si>
  <si>
    <t xml:space="preserve">   13.Утвердить  распределение  дотаций, субвенций   бюджетам  поселений </t>
  </si>
  <si>
    <r>
      <t xml:space="preserve">    12. Утвердить объем дотаций на выравнивание бюджетной обеспеченности поселений образующих региональный фонд финансовой поддержки поселений, на  2015  год в сумме  </t>
    </r>
    <r>
      <rPr>
        <b/>
        <sz val="14"/>
        <rFont val="Times New Roman"/>
        <family val="1"/>
      </rPr>
      <t>8050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000</t>
    </r>
    <r>
      <rPr>
        <sz val="14"/>
        <rFont val="Times New Roman"/>
        <family val="1"/>
      </rPr>
      <t xml:space="preserve">   рублей, на 2016 год в сумме </t>
    </r>
    <r>
      <rPr>
        <b/>
        <sz val="14"/>
        <rFont val="Times New Roman"/>
        <family val="1"/>
      </rPr>
      <t>8050000</t>
    </r>
    <r>
      <rPr>
        <sz val="14"/>
        <rFont val="Times New Roman"/>
        <family val="1"/>
      </rPr>
      <t xml:space="preserve"> рублей и на 2017 год </t>
    </r>
    <r>
      <rPr>
        <b/>
        <sz val="14"/>
        <rFont val="Times New Roman"/>
        <family val="1"/>
      </rPr>
      <t>8050000</t>
    </r>
    <r>
      <rPr>
        <sz val="14"/>
        <rFont val="Times New Roman"/>
        <family val="1"/>
      </rPr>
      <t xml:space="preserve">  рублей. </t>
    </r>
  </si>
  <si>
    <t>от 28.04.2015  №5-55</t>
  </si>
  <si>
    <t>Благоустройство</t>
  </si>
  <si>
    <t>432 746 453,06 рублей;</t>
  </si>
  <si>
    <r>
      <t xml:space="preserve">    1.3. Установить объем межбюджетных трансфертов, получаемых из других бюджетов, на 2015 год в сумме </t>
    </r>
    <r>
      <rPr>
        <b/>
        <sz val="14"/>
        <rFont val="Times New Roman"/>
        <family val="1"/>
      </rPr>
      <t>316 422 453,06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рублей</t>
    </r>
    <r>
      <rPr>
        <sz val="14"/>
        <rFont val="Times New Roman"/>
        <family val="1"/>
      </rPr>
      <t xml:space="preserve">, на 2016 год в сумме </t>
    </r>
    <r>
      <rPr>
        <b/>
        <sz val="14"/>
        <rFont val="Times New Roman"/>
        <family val="1"/>
      </rPr>
      <t>281 939 999,00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рублей</t>
    </r>
    <r>
      <rPr>
        <sz val="14"/>
        <rFont val="Times New Roman"/>
        <family val="1"/>
      </rPr>
      <t xml:space="preserve">, на 2017 год  в сумме </t>
    </r>
    <r>
      <rPr>
        <b/>
        <sz val="14"/>
        <rFont val="Times New Roman"/>
        <family val="1"/>
      </rPr>
      <t>283 524 139,0</t>
    </r>
    <r>
      <rPr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рублей.</t>
    </r>
  </si>
  <si>
    <t xml:space="preserve">  верхний предел муниципального внутреннего  долга                                                   Погарского района   на 1 января 2016   года в сумме  0  рублей.</t>
  </si>
  <si>
    <r>
      <t xml:space="preserve">      прогнозируемый общий объем доходов  районного  бюджета на 2016 год в сумме</t>
    </r>
    <r>
      <rPr>
        <b/>
        <sz val="14"/>
        <rFont val="Times New Roman"/>
        <family val="1"/>
      </rPr>
      <t xml:space="preserve"> 408 991 999,00 рублей </t>
    </r>
    <r>
      <rPr>
        <sz val="14"/>
        <rFont val="Times New Roman"/>
        <family val="1"/>
      </rPr>
      <t xml:space="preserve">   и на   2017 год    в  сумме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419 493 139,00  рублей</t>
    </r>
    <r>
      <rPr>
        <sz val="14"/>
        <rFont val="Times New Roman"/>
        <family val="1"/>
      </rPr>
      <t xml:space="preserve">; </t>
    </r>
  </si>
  <si>
    <r>
      <t xml:space="preserve">     общий объем расходов районного  бюджета на 2016год в сумме </t>
    </r>
    <r>
      <rPr>
        <b/>
        <sz val="14"/>
        <rFont val="Times New Roman"/>
        <family val="1"/>
      </rPr>
      <t xml:space="preserve"> 408 991 999,00  рублей</t>
    </r>
    <r>
      <rPr>
        <sz val="14"/>
        <rFont val="Times New Roman"/>
        <family val="1"/>
      </rPr>
      <t xml:space="preserve">, в том числе условно утвержденные расходы  в сумме  </t>
    </r>
    <r>
      <rPr>
        <b/>
        <sz val="14"/>
        <rFont val="Times New Roman"/>
        <family val="1"/>
      </rPr>
      <t>4 700 000,00 рублей</t>
    </r>
    <r>
      <rPr>
        <sz val="14"/>
        <rFont val="Times New Roman"/>
        <family val="1"/>
      </rPr>
      <t xml:space="preserve">, и  на 2017 год в сумме </t>
    </r>
    <r>
      <rPr>
        <b/>
        <sz val="14"/>
        <rFont val="Times New Roman"/>
        <family val="1"/>
      </rPr>
      <t>419 493 139,00 руб</t>
    </r>
    <r>
      <rPr>
        <sz val="14"/>
        <rFont val="Times New Roman"/>
        <family val="1"/>
      </rPr>
      <t xml:space="preserve">лей, в том числе условно утвержденные расходы в сумме </t>
    </r>
    <r>
      <rPr>
        <b/>
        <sz val="14"/>
        <rFont val="Times New Roman"/>
        <family val="1"/>
      </rPr>
      <t>9 700 000,00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рублей;</t>
    </r>
  </si>
  <si>
    <t>верхний предел муниципального внутреннего долга Погарского района на 1 января 2017 года в сумме  0  рублей и на 1 января 2018 года  в сумме  0  рублей.</t>
  </si>
  <si>
    <t xml:space="preserve">                                                        №5-55 от 28.04.2015</t>
  </si>
  <si>
    <t xml:space="preserve">                №5-55 от 28.04.2015 </t>
  </si>
  <si>
    <t xml:space="preserve">                                                                                                                  Приложение 8.3.</t>
  </si>
  <si>
    <t xml:space="preserve">                                                                                                                  Приложение 10.3.</t>
  </si>
  <si>
    <t xml:space="preserve">                Приложение 6</t>
  </si>
  <si>
    <t xml:space="preserve">                                                                                                           Приложение 9.3.</t>
  </si>
  <si>
    <t>Источники внутреннего  финансирования  дефицита районного бюджета на 2015 год</t>
  </si>
  <si>
    <t xml:space="preserve">КБК </t>
  </si>
  <si>
    <t>НАИМЕНОВАНИЕ</t>
  </si>
  <si>
    <t>Сумма (Руб.,)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</si>
  <si>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</si>
  <si>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</si>
  <si>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</si>
  <si>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</si>
  <si>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</si>
  <si>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</si>
  <si>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</si>
  <si>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</si>
  <si>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</si>
  <si>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</si>
  <si>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009 01 03 00 00 00 0000 000</t>
  </si>
  <si>
    <t>Бюджетные кредиты от других бюджетов бюджетной системы  Российской  Федерации</t>
  </si>
  <si>
    <t>009 01 03 00 00 00 0000 700</t>
  </si>
  <si>
    <t>Получение бюджетных  кредитов  от  других бюджетов бюджетной  системы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</si>
  <si>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</si>
  <si>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</si>
  <si>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</si>
  <si>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</si>
  <si>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</si>
  <si>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</si>
  <si>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</si>
  <si>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</si>
  <si>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</si>
  <si>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</si>
  <si>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</si>
  <si>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</si>
  <si>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</si>
  <si>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</si>
  <si>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</si>
  <si>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</si>
  <si>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</si>
  <si>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</si>
  <si>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</si>
  <si>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</si>
  <si>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</si>
  <si>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</si>
  <si>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</si>
  <si>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</si>
  <si>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</si>
  <si>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</si>
  <si>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</si>
  <si>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</si>
  <si>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</si>
  <si>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</si>
  <si>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006 01 06 00 00 00 0000 000</t>
  </si>
  <si>
    <t>Иные  источники внутреннего финансирования дефицитов бюджетов</t>
  </si>
  <si>
    <t>006 01 06 01 00 05 0000 000</t>
  </si>
  <si>
    <t>Акции и иные  формы  участия  в капитале, находящиеся в государственной и муниципальной собственности".</t>
  </si>
  <si>
    <t>006 01 06 01 00 05 0000 630</t>
  </si>
  <si>
    <t>Уменьшение стоимости акций и иных  форм участия в капитале</t>
  </si>
  <si>
    <t>Итого источников внутреннего финансирования  дефицита</t>
  </si>
  <si>
    <t xml:space="preserve">                                                                                                               Приложение 11.3.</t>
  </si>
  <si>
    <t xml:space="preserve">    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</si>
  <si>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</si>
  <si>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№5-35 от 26.12.2014 </t>
  </si>
  <si>
    <t xml:space="preserve">       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</si>
  <si>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    и на плановый период 2016 и 2017 годов" </t>
  </si>
  <si>
    <t xml:space="preserve">                                                                                    Приложение 7</t>
  </si>
  <si>
    <t>№5-55 от 28.04.2015</t>
  </si>
  <si>
    <t xml:space="preserve">                                                                                    Приложение8</t>
  </si>
  <si>
    <t>№ 5-55  от 28.04.2015</t>
  </si>
  <si>
    <t xml:space="preserve">     1.4. В пункт 13 добавить пункт следующего содержания:</t>
  </si>
  <si>
    <t xml:space="preserve">        "Утвердить распределение иных межбюджетных трансфертов из бюджета муниципального района в бюджеты поселений на осуществление передаваемых полномочитй по решению отдельных вопросов местного значения на 2015 год согласно приложению 20 к настоящему решению".</t>
  </si>
  <si>
    <t xml:space="preserve">    1.5. В пункт 19 добавить пункт следующего содержания:</t>
  </si>
  <si>
    <t>1.6. Дополнить решение приложением 6.3. согласно приложению 1 к настоящему решению</t>
  </si>
  <si>
    <t>1.7. Дополнить решение приложением 7.2 согласно приложению 2 к настоящему решению</t>
  </si>
  <si>
    <t>1.8. Дополнить решение приложением 8.3. согласно приложению 3 к настоящему решению</t>
  </si>
  <si>
    <t>1.9. Дополнить решение приложением 9.3. согласно приложению 4 к настоящему решению</t>
  </si>
  <si>
    <t>1.10. Дополнить решение приложением 10.3. согласно приложению 5 к настоящему решению</t>
  </si>
  <si>
    <t>1.11. Дополнить решение приложением 11.3. согласно приложению 6 к настоящему решению</t>
  </si>
  <si>
    <t>1.12. Приложение 12 таблица 2 изложить в новой редакции согласно приложению 7 к настоящему решению</t>
  </si>
  <si>
    <t>1.13. Приложение 12 таблицу 3 изложить в новой редакции согласно приложению 8 к настоящему решению</t>
  </si>
  <si>
    <t xml:space="preserve">                                                                                                                  Приложение 18</t>
  </si>
  <si>
    <t>1.14. Приложение 18 изложить в новой редакции согласно приложению 9 к настоящему решению</t>
  </si>
  <si>
    <t xml:space="preserve">                Приложение 9</t>
  </si>
  <si>
    <t>1.15. Добавить в решение приложение 20 согласно приложению 10 к настоящему решению</t>
  </si>
  <si>
    <t xml:space="preserve">                Приложение 10</t>
  </si>
  <si>
    <t xml:space="preserve">                                                                                                                      Приложение 20</t>
  </si>
  <si>
    <t>1.16. Наименование субвенции "Субвенция  бюджетам  муниципальных  районов  на  финансовое  обеспечение  деятельности  муниципальных  общеобразовательных  организаций,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образования" изложить в редакции "Субвенция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организациях".</t>
  </si>
  <si>
    <t>1.17. Наименование субвенции "Субвенции бюджетам  муниципальных  районов  на  финансовое  обеспечение  получения  дошкольного  образования  в  образовательных  организациях" изложить в редакции "Субвенции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организациях".</t>
  </si>
  <si>
    <t>433 980 947,56 рублей;</t>
  </si>
  <si>
    <r>
      <t xml:space="preserve">       </t>
    </r>
    <r>
      <rPr>
        <sz val="14"/>
        <rFont val="Times New Roman"/>
        <family val="1"/>
      </rPr>
      <t>с дефицитом в сумме</t>
    </r>
    <r>
      <rPr>
        <b/>
        <sz val="14"/>
        <rFont val="Times New Roman"/>
        <family val="1"/>
      </rPr>
      <t xml:space="preserve"> 1 234 494,5 рублей</t>
    </r>
  </si>
  <si>
    <t xml:space="preserve">       1.2. Утвердить  основные  характеристики  бюджета Погарского района  на 2016 год  и  2017 год;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</si>
</sst>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0.00000"/>
    <numFmt numFmtId="172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25"/>
      <name val="Times New Roman"/>
      <family val="1"/>
    </font>
    <font>
      <sz val="14"/>
      <color indexed="15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99336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66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49" fontId="13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49" fontId="3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top" wrapText="1"/>
    </xf>
    <xf numFmtId="0" fontId="16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vertical="top" wrapText="1"/>
    </xf>
    <xf numFmtId="0" fontId="1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49" fontId="3" fillId="0" borderId="10" xfId="54" applyNumberFormat="1" applyFont="1" applyFill="1" applyBorder="1" applyAlignment="1" applyProtection="1">
      <alignment horizontal="right" vertical="top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49" fontId="4" fillId="0" borderId="10" xfId="54" applyNumberFormat="1" applyFont="1" applyFill="1" applyBorder="1" applyAlignment="1" applyProtection="1">
      <alignment horizontal="right" vertical="top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10" xfId="0" applyFont="1" applyFill="1" applyBorder="1" applyAlignment="1">
      <alignment vertical="center" wrapText="1"/>
    </xf>
    <xf numFmtId="170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shrinkToFit="1"/>
    </xf>
    <xf numFmtId="0" fontId="3" fillId="0" borderId="10" xfId="55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55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4" fontId="3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4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4" fillId="0" borderId="10" xfId="55" applyNumberFormat="1" applyFont="1" applyFill="1" applyBorder="1" applyAlignment="1" applyProtection="1">
      <alignment horizontal="center" vertical="center"/>
      <protection/>
    </xf>
    <xf numFmtId="4" fontId="3" fillId="0" borderId="10" xfId="55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20" fillId="0" borderId="10" xfId="69" applyNumberFormat="1" applyFont="1" applyFill="1" applyBorder="1" applyAlignment="1">
      <alignment horizontal="center" vertical="center"/>
    </xf>
    <xf numFmtId="4" fontId="3" fillId="0" borderId="10" xfId="69" applyNumberFormat="1" applyFont="1" applyFill="1" applyBorder="1" applyAlignment="1">
      <alignment horizontal="center" vertical="center"/>
    </xf>
    <xf numFmtId="4" fontId="4" fillId="0" borderId="10" xfId="69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/>
    </xf>
    <xf numFmtId="0" fontId="3" fillId="0" borderId="10" xfId="55" applyNumberFormat="1" applyFont="1" applyFill="1" applyBorder="1" applyAlignment="1" applyProtection="1">
      <alignment horizontal="left" vertical="top" wrapText="1"/>
      <protection/>
    </xf>
    <xf numFmtId="0" fontId="4" fillId="0" borderId="10" xfId="55" applyNumberFormat="1" applyFont="1" applyFill="1" applyBorder="1" applyAlignment="1" applyProtection="1">
      <alignment horizontal="left" vertical="top" wrapText="1"/>
      <protection/>
    </xf>
    <xf numFmtId="0" fontId="4" fillId="0" borderId="10" xfId="55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/>
    </xf>
    <xf numFmtId="0" fontId="22" fillId="0" borderId="0" xfId="54" applyFont="1" applyAlignment="1">
      <alignment horizontal="left" vertical="center" wrapText="1"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 horizontal="left"/>
      <protection/>
    </xf>
    <xf numFmtId="165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54" applyFont="1" applyAlignment="1">
      <alignment/>
      <protection/>
    </xf>
    <xf numFmtId="0" fontId="4" fillId="33" borderId="0" xfId="0" applyFont="1" applyFill="1" applyBorder="1" applyAlignment="1">
      <alignment/>
    </xf>
    <xf numFmtId="0" fontId="48" fillId="0" borderId="0" xfId="56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9" fillId="33" borderId="0" xfId="54" applyFont="1" applyFill="1" applyAlignment="1">
      <alignment/>
      <protection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top" shrinkToFit="1"/>
    </xf>
    <xf numFmtId="4" fontId="0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top" wrapText="1"/>
    </xf>
    <xf numFmtId="0" fontId="19" fillId="0" borderId="10" xfId="54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shrinkToFit="1"/>
    </xf>
    <xf numFmtId="0" fontId="19" fillId="0" borderId="0" xfId="54" applyFont="1" applyAlignment="1">
      <alignment wrapText="1"/>
      <protection/>
    </xf>
    <xf numFmtId="0" fontId="19" fillId="0" borderId="0" xfId="54" applyFont="1" applyAlignment="1">
      <alignment horizontal="left" wrapText="1"/>
      <protection/>
    </xf>
    <xf numFmtId="49" fontId="13" fillId="33" borderId="0" xfId="0" applyNumberFormat="1" applyFont="1" applyFill="1" applyAlignment="1">
      <alignment wrapText="1" shrinkToFi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34" borderId="0" xfId="0" applyFont="1" applyFill="1" applyAlignment="1">
      <alignment horizontal="justify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9" fillId="0" borderId="10" xfId="54" applyFont="1" applyBorder="1" applyAlignment="1">
      <alignment horizontal="right" vertical="center"/>
      <protection/>
    </xf>
    <xf numFmtId="0" fontId="4" fillId="3" borderId="12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justify" vertical="center"/>
    </xf>
    <xf numFmtId="0" fontId="22" fillId="0" borderId="0" xfId="54" applyFont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 applyProtection="1">
      <alignment vertical="top" shrinkToFit="1"/>
      <protection locked="0"/>
    </xf>
    <xf numFmtId="4" fontId="4" fillId="0" borderId="10" xfId="0" applyNumberFormat="1" applyFont="1" applyFill="1" applyBorder="1" applyAlignment="1" applyProtection="1">
      <alignment vertical="top" shrinkToFit="1"/>
      <protection locked="0"/>
    </xf>
    <xf numFmtId="4" fontId="4" fillId="0" borderId="10" xfId="0" applyNumberFormat="1" applyFont="1" applyFill="1" applyBorder="1" applyAlignment="1">
      <alignment vertical="top" shrinkToFit="1"/>
    </xf>
    <xf numFmtId="4" fontId="3" fillId="0" borderId="10" xfId="0" applyNumberFormat="1" applyFont="1" applyFill="1" applyBorder="1" applyAlignment="1">
      <alignment vertical="top" shrinkToFit="1"/>
    </xf>
    <xf numFmtId="4" fontId="3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55" applyNumberFormat="1" applyFont="1" applyFill="1" applyBorder="1" applyAlignment="1" applyProtection="1">
      <alignment horizontal="right" vertical="center" shrinkToFit="1"/>
      <protection locked="0"/>
    </xf>
    <xf numFmtId="4" fontId="4" fillId="0" borderId="10" xfId="55" applyNumberFormat="1" applyFont="1" applyFill="1" applyBorder="1" applyAlignment="1" applyProtection="1">
      <alignment horizontal="right" vertical="center" shrinkToFit="1"/>
      <protection locked="0"/>
    </xf>
    <xf numFmtId="4" fontId="4" fillId="0" borderId="10" xfId="55" applyNumberFormat="1" applyFont="1" applyFill="1" applyBorder="1" applyAlignment="1" applyProtection="1">
      <alignment horizontal="right" vertical="center"/>
      <protection/>
    </xf>
    <xf numFmtId="4" fontId="3" fillId="0" borderId="10" xfId="55" applyNumberFormat="1" applyFont="1" applyFill="1" applyBorder="1" applyAlignment="1" applyProtection="1">
      <alignment horizontal="right" vertical="center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0" fontId="0" fillId="0" borderId="0" xfId="59">
      <alignment/>
      <protection/>
    </xf>
    <xf numFmtId="0" fontId="4" fillId="0" borderId="0" xfId="58">
      <alignment/>
      <protection/>
    </xf>
    <xf numFmtId="0" fontId="4" fillId="0" borderId="0" xfId="59" applyFont="1" applyAlignment="1">
      <alignment horizontal="right"/>
      <protection/>
    </xf>
    <xf numFmtId="0" fontId="24" fillId="0" borderId="0" xfId="59" applyFont="1" applyAlignment="1">
      <alignment horizontal="center"/>
      <protection/>
    </xf>
    <xf numFmtId="172" fontId="4" fillId="0" borderId="0" xfId="58" applyNumberFormat="1">
      <alignment/>
      <protection/>
    </xf>
    <xf numFmtId="49" fontId="10" fillId="0" borderId="0" xfId="0" applyNumberFormat="1" applyFont="1" applyAlignment="1">
      <alignment horizontal="justify" vertical="center"/>
    </xf>
    <xf numFmtId="0" fontId="4" fillId="0" borderId="0" xfId="59" applyFont="1" applyAlignment="1">
      <alignment/>
      <protection/>
    </xf>
    <xf numFmtId="0" fontId="19" fillId="0" borderId="0" xfId="54" applyFont="1" applyAlignment="1">
      <alignment horizontal="left"/>
      <protection/>
    </xf>
    <xf numFmtId="0" fontId="19" fillId="33" borderId="0" xfId="54" applyFont="1" applyFill="1" applyAlignment="1">
      <alignment horizontal="left"/>
      <protection/>
    </xf>
    <xf numFmtId="0" fontId="22" fillId="0" borderId="0" xfId="54" applyFont="1" applyAlignment="1">
      <alignment horizontal="left" vertical="center" wrapText="1"/>
      <protection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9" fillId="33" borderId="0" xfId="54" applyFont="1" applyFill="1" applyAlignment="1">
      <alignment horizontal="left" wrapText="1"/>
      <protection/>
    </xf>
    <xf numFmtId="0" fontId="4" fillId="33" borderId="0" xfId="0" applyFont="1" applyFill="1" applyAlignment="1">
      <alignment horizontal="center" wrapText="1"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Alignment="1">
      <alignment horizontal="center" wrapText="1"/>
      <protection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0" fontId="19" fillId="0" borderId="0" xfId="54" applyFont="1" applyAlignment="1">
      <alignment horizontal="center"/>
      <protection/>
    </xf>
    <xf numFmtId="0" fontId="3" fillId="33" borderId="0" xfId="0" applyFont="1" applyFill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22" fillId="0" borderId="0" xfId="54" applyFont="1" applyAlignment="1">
      <alignment vertical="center" wrapText="1"/>
      <protection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" fontId="68" fillId="0" borderId="17" xfId="0" applyNumberFormat="1" applyFont="1" applyBorder="1" applyAlignment="1">
      <alignment horizontal="right"/>
    </xf>
    <xf numFmtId="4" fontId="68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" fontId="67" fillId="0" borderId="19" xfId="0" applyNumberFormat="1" applyFont="1" applyBorder="1" applyAlignment="1">
      <alignment horizontal="right"/>
    </xf>
    <xf numFmtId="4" fontId="67" fillId="0" borderId="22" xfId="0" applyNumberFormat="1" applyFont="1" applyBorder="1" applyAlignment="1">
      <alignment horizontal="right"/>
    </xf>
    <xf numFmtId="4" fontId="68" fillId="0" borderId="23" xfId="0" applyNumberFormat="1" applyFont="1" applyBorder="1" applyAlignment="1">
      <alignment horizontal="right"/>
    </xf>
    <xf numFmtId="4" fontId="68" fillId="0" borderId="24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2" fontId="10" fillId="33" borderId="25" xfId="0" applyNumberFormat="1" applyFont="1" applyFill="1" applyBorder="1" applyAlignment="1">
      <alignment horizontal="center" vertical="center"/>
    </xf>
    <xf numFmtId="172" fontId="10" fillId="33" borderId="2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33" borderId="29" xfId="0" applyNumberFormat="1" applyFont="1" applyFill="1" applyBorder="1" applyAlignment="1">
      <alignment horizontal="right" shrinkToFit="1"/>
    </xf>
    <xf numFmtId="4" fontId="10" fillId="33" borderId="3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55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right" wrapText="1"/>
    </xf>
    <xf numFmtId="4" fontId="68" fillId="0" borderId="23" xfId="0" applyNumberFormat="1" applyFont="1" applyBorder="1" applyAlignment="1">
      <alignment horizontal="center"/>
    </xf>
    <xf numFmtId="4" fontId="68" fillId="0" borderId="24" xfId="0" applyNumberFormat="1" applyFont="1" applyBorder="1" applyAlignment="1">
      <alignment horizontal="center"/>
    </xf>
    <xf numFmtId="4" fontId="67" fillId="0" borderId="19" xfId="0" applyNumberFormat="1" applyFont="1" applyBorder="1" applyAlignment="1">
      <alignment horizontal="center"/>
    </xf>
    <xf numFmtId="4" fontId="67" fillId="0" borderId="22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33" borderId="0" xfId="54" applyFont="1" applyFill="1" applyAlignment="1">
      <alignment horizontal="right"/>
      <protection/>
    </xf>
    <xf numFmtId="0" fontId="24" fillId="0" borderId="12" xfId="59" applyFont="1" applyBorder="1" applyAlignment="1">
      <alignment horizontal="left" wrapText="1"/>
      <protection/>
    </xf>
    <xf numFmtId="0" fontId="24" fillId="0" borderId="31" xfId="59" applyFont="1" applyBorder="1" applyAlignment="1">
      <alignment horizontal="left" wrapText="1"/>
      <protection/>
    </xf>
    <xf numFmtId="0" fontId="0" fillId="0" borderId="31" xfId="59" applyBorder="1" applyAlignment="1">
      <alignment horizontal="left" wrapText="1"/>
      <protection/>
    </xf>
    <xf numFmtId="0" fontId="0" fillId="0" borderId="32" xfId="59" applyBorder="1" applyAlignment="1">
      <alignment horizontal="left" wrapText="1"/>
      <protection/>
    </xf>
    <xf numFmtId="4" fontId="24" fillId="0" borderId="12" xfId="59" applyNumberFormat="1" applyFont="1" applyBorder="1" applyAlignment="1">
      <alignment horizontal="center"/>
      <protection/>
    </xf>
    <xf numFmtId="4" fontId="24" fillId="0" borderId="31" xfId="59" applyNumberFormat="1" applyFont="1" applyBorder="1" applyAlignment="1">
      <alignment/>
      <protection/>
    </xf>
    <xf numFmtId="4" fontId="24" fillId="0" borderId="32" xfId="59" applyNumberFormat="1" applyFont="1" applyBorder="1" applyAlignment="1">
      <alignment/>
      <protection/>
    </xf>
    <xf numFmtId="0" fontId="0" fillId="0" borderId="12" xfId="59" applyFont="1" applyBorder="1" applyAlignment="1">
      <alignment horizontal="center"/>
      <protection/>
    </xf>
    <xf numFmtId="0" fontId="0" fillId="0" borderId="31" xfId="59" applyFont="1" applyBorder="1">
      <alignment/>
      <protection/>
    </xf>
    <xf numFmtId="0" fontId="0" fillId="0" borderId="32" xfId="59" applyFont="1" applyBorder="1">
      <alignment/>
      <protection/>
    </xf>
    <xf numFmtId="0" fontId="0" fillId="0" borderId="12" xfId="59" applyFont="1" applyBorder="1" applyAlignment="1">
      <alignment horizontal="left" wrapText="1"/>
      <protection/>
    </xf>
    <xf numFmtId="0" fontId="0" fillId="0" borderId="31" xfId="59" applyFont="1" applyBorder="1" applyAlignment="1">
      <alignment horizontal="left" wrapText="1"/>
      <protection/>
    </xf>
    <xf numFmtId="0" fontId="0" fillId="0" borderId="32" xfId="59" applyFont="1" applyBorder="1" applyAlignment="1">
      <alignment horizontal="left" wrapText="1"/>
      <protection/>
    </xf>
    <xf numFmtId="4" fontId="0" fillId="0" borderId="12" xfId="59" applyNumberFormat="1" applyFont="1" applyBorder="1" applyAlignment="1">
      <alignment horizontal="center"/>
      <protection/>
    </xf>
    <xf numFmtId="4" fontId="0" fillId="0" borderId="31" xfId="59" applyNumberFormat="1" applyFont="1" applyBorder="1" applyAlignment="1">
      <alignment/>
      <protection/>
    </xf>
    <xf numFmtId="4" fontId="0" fillId="0" borderId="32" xfId="59" applyNumberFormat="1" applyFont="1" applyBorder="1" applyAlignment="1">
      <alignment/>
      <protection/>
    </xf>
    <xf numFmtId="4" fontId="4" fillId="0" borderId="31" xfId="58" applyNumberFormat="1" applyBorder="1" applyAlignment="1">
      <alignment/>
      <protection/>
    </xf>
    <xf numFmtId="4" fontId="4" fillId="0" borderId="32" xfId="58" applyNumberFormat="1" applyBorder="1" applyAlignment="1">
      <alignment/>
      <protection/>
    </xf>
    <xf numFmtId="0" fontId="24" fillId="0" borderId="12" xfId="59" applyFont="1" applyBorder="1" applyAlignment="1">
      <alignment horizontal="center"/>
      <protection/>
    </xf>
    <xf numFmtId="0" fontId="24" fillId="0" borderId="31" xfId="59" applyFont="1" applyBorder="1">
      <alignment/>
      <protection/>
    </xf>
    <xf numFmtId="0" fontId="24" fillId="0" borderId="32" xfId="59" applyFont="1" applyBorder="1">
      <alignment/>
      <protection/>
    </xf>
    <xf numFmtId="0" fontId="24" fillId="0" borderId="32" xfId="59" applyFont="1" applyBorder="1" applyAlignment="1">
      <alignment horizontal="left" wrapText="1"/>
      <protection/>
    </xf>
    <xf numFmtId="0" fontId="26" fillId="0" borderId="12" xfId="59" applyFont="1" applyBorder="1" applyAlignment="1">
      <alignment horizontal="center"/>
      <protection/>
    </xf>
    <xf numFmtId="0" fontId="26" fillId="0" borderId="31" xfId="59" applyFont="1" applyBorder="1">
      <alignment/>
      <protection/>
    </xf>
    <xf numFmtId="0" fontId="26" fillId="0" borderId="32" xfId="59" applyFont="1" applyBorder="1">
      <alignment/>
      <protection/>
    </xf>
    <xf numFmtId="0" fontId="26" fillId="0" borderId="12" xfId="59" applyFont="1" applyBorder="1" applyAlignment="1">
      <alignment horizontal="left" wrapText="1"/>
      <protection/>
    </xf>
    <xf numFmtId="0" fontId="26" fillId="0" borderId="31" xfId="59" applyFont="1" applyBorder="1" applyAlignment="1">
      <alignment horizontal="left" wrapText="1"/>
      <protection/>
    </xf>
    <xf numFmtId="0" fontId="26" fillId="0" borderId="32" xfId="59" applyFont="1" applyBorder="1" applyAlignment="1">
      <alignment horizontal="left" wrapText="1"/>
      <protection/>
    </xf>
    <xf numFmtId="4" fontId="26" fillId="0" borderId="12" xfId="59" applyNumberFormat="1" applyFont="1" applyBorder="1" applyAlignment="1">
      <alignment horizontal="center"/>
      <protection/>
    </xf>
    <xf numFmtId="4" fontId="26" fillId="0" borderId="31" xfId="59" applyNumberFormat="1" applyFont="1" applyBorder="1" applyAlignment="1">
      <alignment/>
      <protection/>
    </xf>
    <xf numFmtId="4" fontId="26" fillId="0" borderId="32" xfId="59" applyNumberFormat="1" applyFont="1" applyBorder="1" applyAlignment="1">
      <alignment/>
      <protection/>
    </xf>
    <xf numFmtId="0" fontId="0" fillId="0" borderId="31" xfId="59" applyFont="1" applyBorder="1" applyAlignment="1">
      <alignment/>
      <protection/>
    </xf>
    <xf numFmtId="0" fontId="0" fillId="0" borderId="32" xfId="59" applyFont="1" applyBorder="1" applyAlignment="1">
      <alignment/>
      <protection/>
    </xf>
    <xf numFmtId="0" fontId="26" fillId="0" borderId="31" xfId="59" applyFont="1" applyBorder="1" applyAlignment="1">
      <alignment/>
      <protection/>
    </xf>
    <xf numFmtId="0" fontId="26" fillId="0" borderId="32" xfId="59" applyFont="1" applyBorder="1" applyAlignment="1">
      <alignment/>
      <protection/>
    </xf>
    <xf numFmtId="0" fontId="0" fillId="0" borderId="31" xfId="59" applyBorder="1" applyAlignment="1">
      <alignment/>
      <protection/>
    </xf>
    <xf numFmtId="0" fontId="0" fillId="0" borderId="32" xfId="59" applyBorder="1" applyAlignment="1">
      <alignment/>
      <protection/>
    </xf>
    <xf numFmtId="4" fontId="0" fillId="0" borderId="31" xfId="59" applyNumberFormat="1" applyBorder="1" applyAlignment="1">
      <alignment/>
      <protection/>
    </xf>
    <xf numFmtId="4" fontId="0" fillId="0" borderId="32" xfId="59" applyNumberFormat="1" applyBorder="1" applyAlignment="1">
      <alignment/>
      <protection/>
    </xf>
    <xf numFmtId="0" fontId="24" fillId="0" borderId="0" xfId="59" applyFont="1" applyAlignment="1">
      <alignment horizontal="center"/>
      <protection/>
    </xf>
    <xf numFmtId="0" fontId="25" fillId="0" borderId="12" xfId="59" applyFont="1" applyBorder="1" applyAlignment="1">
      <alignment horizontal="center"/>
      <protection/>
    </xf>
    <xf numFmtId="0" fontId="25" fillId="0" borderId="31" xfId="59" applyFont="1" applyBorder="1" applyAlignment="1">
      <alignment horizontal="center"/>
      <protection/>
    </xf>
    <xf numFmtId="0" fontId="25" fillId="0" borderId="32" xfId="59" applyFont="1" applyBorder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9" fillId="0" borderId="0" xfId="54" applyFont="1" applyFill="1" applyAlignment="1">
      <alignment horizontal="right"/>
      <protection/>
    </xf>
    <xf numFmtId="0" fontId="19" fillId="0" borderId="0" xfId="54" applyFont="1" applyFill="1" applyAlignment="1">
      <alignment horizontal="center"/>
      <protection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1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6.875" style="0" customWidth="1"/>
  </cols>
  <sheetData>
    <row r="1" ht="18.75">
      <c r="A1" s="2" t="s">
        <v>737</v>
      </c>
    </row>
    <row r="2" ht="18.75">
      <c r="A2" s="2" t="s">
        <v>1</v>
      </c>
    </row>
    <row r="3" ht="18.75">
      <c r="A3" s="2" t="s">
        <v>2</v>
      </c>
    </row>
    <row r="4" ht="20.25">
      <c r="A4" s="3"/>
    </row>
    <row r="5" ht="20.25">
      <c r="A5" s="4" t="s">
        <v>3</v>
      </c>
    </row>
    <row r="6" ht="20.25">
      <c r="A6" s="4"/>
    </row>
    <row r="7" ht="18.75">
      <c r="A7" s="5" t="s">
        <v>879</v>
      </c>
    </row>
    <row r="8" ht="18.75">
      <c r="A8" s="5" t="s">
        <v>876</v>
      </c>
    </row>
    <row r="9" ht="20.25">
      <c r="A9" s="4"/>
    </row>
    <row r="10" s="165" customFormat="1" ht="18.75">
      <c r="A10" s="163" t="s">
        <v>700</v>
      </c>
    </row>
    <row r="11" s="165" customFormat="1" ht="18.75">
      <c r="A11" s="163" t="s">
        <v>701</v>
      </c>
    </row>
    <row r="12" s="165" customFormat="1" ht="18.75">
      <c r="A12" s="163" t="s">
        <v>703</v>
      </c>
    </row>
    <row r="13" s="165" customFormat="1" ht="18.75">
      <c r="A13" s="163" t="s">
        <v>4</v>
      </c>
    </row>
    <row r="14" s="165" customFormat="1" ht="18.75">
      <c r="A14" s="163" t="s">
        <v>5</v>
      </c>
    </row>
    <row r="15" ht="18.75">
      <c r="A15" s="5"/>
    </row>
    <row r="16" ht="147.75" customHeight="1">
      <c r="A16" s="164" t="s">
        <v>702</v>
      </c>
    </row>
    <row r="17" ht="6" customHeight="1">
      <c r="A17" s="6"/>
    </row>
    <row r="18" ht="18.75">
      <c r="A18" s="7" t="s">
        <v>6</v>
      </c>
    </row>
    <row r="19" ht="37.5">
      <c r="A19" s="6" t="s">
        <v>704</v>
      </c>
    </row>
    <row r="20" ht="18.75">
      <c r="A20" s="6" t="s">
        <v>705</v>
      </c>
    </row>
    <row r="21" ht="18.75">
      <c r="A21" s="7" t="s">
        <v>881</v>
      </c>
    </row>
    <row r="22" ht="18.75">
      <c r="A22" s="6" t="s">
        <v>706</v>
      </c>
    </row>
    <row r="23" ht="18.75">
      <c r="A23" s="7" t="s">
        <v>977</v>
      </c>
    </row>
    <row r="24" ht="26.25" customHeight="1">
      <c r="A24" s="7" t="s">
        <v>978</v>
      </c>
    </row>
    <row r="25" ht="45.75" customHeight="1">
      <c r="A25" s="166" t="s">
        <v>883</v>
      </c>
    </row>
    <row r="26" ht="48.75" customHeight="1">
      <c r="A26" s="6" t="s">
        <v>979</v>
      </c>
    </row>
    <row r="27" ht="56.25" customHeight="1">
      <c r="A27" s="6" t="s">
        <v>884</v>
      </c>
    </row>
    <row r="28" ht="11.25" customHeight="1">
      <c r="A28" s="6"/>
    </row>
    <row r="29" ht="87" customHeight="1">
      <c r="A29" s="6" t="s">
        <v>885</v>
      </c>
    </row>
    <row r="30" ht="0" customHeight="1" hidden="1">
      <c r="A30" s="6"/>
    </row>
    <row r="31" ht="56.25">
      <c r="A31" s="6" t="s">
        <v>886</v>
      </c>
    </row>
    <row r="32" ht="12.75" customHeight="1">
      <c r="A32" s="6"/>
    </row>
    <row r="33" ht="88.5" customHeight="1" hidden="1">
      <c r="A33" s="6" t="s">
        <v>8</v>
      </c>
    </row>
    <row r="34" ht="69" customHeight="1" hidden="1">
      <c r="A34" s="6" t="s">
        <v>9</v>
      </c>
    </row>
    <row r="35" ht="82.5" customHeight="1" hidden="1">
      <c r="A35" s="6" t="s">
        <v>10</v>
      </c>
    </row>
    <row r="36" ht="81" customHeight="1" hidden="1">
      <c r="A36" s="6" t="s">
        <v>11</v>
      </c>
    </row>
    <row r="37" ht="56.25" hidden="1">
      <c r="A37" s="6" t="s">
        <v>12</v>
      </c>
    </row>
    <row r="38" ht="18.75" hidden="1">
      <c r="A38" s="6"/>
    </row>
    <row r="39" ht="243.75" hidden="1">
      <c r="A39" s="6" t="s">
        <v>13</v>
      </c>
    </row>
    <row r="40" ht="75" hidden="1">
      <c r="A40" s="6" t="s">
        <v>14</v>
      </c>
    </row>
    <row r="41" ht="75" hidden="1">
      <c r="A41" s="6" t="s">
        <v>15</v>
      </c>
    </row>
    <row r="42" ht="18.75" hidden="1">
      <c r="A42" s="6"/>
    </row>
    <row r="43" ht="56.25" hidden="1">
      <c r="A43" s="6" t="s">
        <v>16</v>
      </c>
    </row>
    <row r="44" ht="18.75" hidden="1">
      <c r="A44" s="6"/>
    </row>
    <row r="45" ht="18.75" hidden="1">
      <c r="A45" s="6" t="s">
        <v>17</v>
      </c>
    </row>
    <row r="46" ht="18.75" hidden="1">
      <c r="A46" s="6" t="s">
        <v>18</v>
      </c>
    </row>
    <row r="47" ht="18.75" hidden="1">
      <c r="A47" s="6"/>
    </row>
    <row r="48" ht="37.5" hidden="1">
      <c r="A48" s="6" t="s">
        <v>19</v>
      </c>
    </row>
    <row r="49" ht="18.75" hidden="1">
      <c r="A49" s="6"/>
    </row>
    <row r="50" ht="56.25" hidden="1">
      <c r="A50" s="6" t="s">
        <v>20</v>
      </c>
    </row>
    <row r="51" ht="18.75" hidden="1">
      <c r="A51" s="6" t="s">
        <v>21</v>
      </c>
    </row>
    <row r="52" ht="37.5" hidden="1">
      <c r="A52" s="6" t="s">
        <v>22</v>
      </c>
    </row>
    <row r="53" ht="18.75" hidden="1">
      <c r="A53" s="6"/>
    </row>
    <row r="54" ht="75" hidden="1">
      <c r="A54" s="6" t="s">
        <v>23</v>
      </c>
    </row>
    <row r="55" ht="56.25">
      <c r="A55" s="6" t="s">
        <v>882</v>
      </c>
    </row>
    <row r="56" ht="13.5" customHeight="1">
      <c r="A56" s="9" t="s">
        <v>24</v>
      </c>
    </row>
    <row r="57" ht="75" hidden="1">
      <c r="A57" s="6" t="s">
        <v>878</v>
      </c>
    </row>
    <row r="58" ht="18.75" hidden="1">
      <c r="A58" s="6" t="s">
        <v>24</v>
      </c>
    </row>
    <row r="59" ht="18.75" hidden="1">
      <c r="A59" s="6" t="s">
        <v>877</v>
      </c>
    </row>
    <row r="60" ht="18.75" hidden="1">
      <c r="A60" s="6" t="s">
        <v>25</v>
      </c>
    </row>
    <row r="61" ht="18.75" hidden="1">
      <c r="A61" s="6" t="s">
        <v>26</v>
      </c>
    </row>
    <row r="62" ht="18.75" hidden="1">
      <c r="A62" s="6"/>
    </row>
    <row r="63" ht="18.75" hidden="1">
      <c r="A63" s="6" t="s">
        <v>27</v>
      </c>
    </row>
    <row r="64" ht="18.75" hidden="1">
      <c r="A64" s="6" t="s">
        <v>28</v>
      </c>
    </row>
    <row r="65" ht="93.75" hidden="1">
      <c r="A65" s="6" t="s">
        <v>29</v>
      </c>
    </row>
    <row r="66" ht="18.75" hidden="1">
      <c r="A66" s="6"/>
    </row>
    <row r="67" ht="56.25" hidden="1">
      <c r="A67" s="6" t="s">
        <v>30</v>
      </c>
    </row>
    <row r="68" ht="18.75" hidden="1">
      <c r="A68" s="6"/>
    </row>
    <row r="69" ht="152.25" customHeight="1" hidden="1">
      <c r="A69" s="6" t="s">
        <v>58</v>
      </c>
    </row>
    <row r="70" ht="132.75" customHeight="1" hidden="1">
      <c r="A70" s="6" t="s">
        <v>31</v>
      </c>
    </row>
    <row r="71" ht="84.75" customHeight="1" hidden="1">
      <c r="A71" s="6" t="s">
        <v>32</v>
      </c>
    </row>
    <row r="72" ht="27" customHeight="1" hidden="1">
      <c r="A72" s="6" t="s">
        <v>33</v>
      </c>
    </row>
    <row r="73" ht="39" customHeight="1" hidden="1">
      <c r="A73" s="6" t="s">
        <v>34</v>
      </c>
    </row>
    <row r="74" ht="75" hidden="1">
      <c r="A74" s="6" t="s">
        <v>35</v>
      </c>
    </row>
    <row r="75" ht="75" hidden="1">
      <c r="A75" s="6" t="s">
        <v>36</v>
      </c>
    </row>
    <row r="76" ht="205.5" customHeight="1" hidden="1">
      <c r="A76" s="6" t="s">
        <v>37</v>
      </c>
    </row>
    <row r="77" ht="141" customHeight="1" hidden="1">
      <c r="A77" s="6" t="s">
        <v>59</v>
      </c>
    </row>
    <row r="78" ht="135" customHeight="1" hidden="1">
      <c r="A78" s="6" t="s">
        <v>38</v>
      </c>
    </row>
    <row r="79" ht="107.25" customHeight="1" hidden="1">
      <c r="A79" s="6" t="s">
        <v>39</v>
      </c>
    </row>
    <row r="80" ht="109.5" customHeight="1" hidden="1">
      <c r="A80" s="6" t="s">
        <v>40</v>
      </c>
    </row>
    <row r="81" ht="112.5" hidden="1">
      <c r="A81" s="6" t="s">
        <v>41</v>
      </c>
    </row>
    <row r="82" ht="18.75" hidden="1">
      <c r="A82" s="6"/>
    </row>
    <row r="83" ht="37.5" hidden="1">
      <c r="A83" s="6" t="s">
        <v>42</v>
      </c>
    </row>
    <row r="84" ht="18.75" hidden="1">
      <c r="A84" s="6" t="s">
        <v>43</v>
      </c>
    </row>
    <row r="85" ht="18.75" hidden="1">
      <c r="A85" s="6"/>
    </row>
    <row r="86" ht="18.75" hidden="1">
      <c r="A86" s="6" t="s">
        <v>44</v>
      </c>
    </row>
    <row r="87" ht="18.75" hidden="1">
      <c r="A87" s="6" t="s">
        <v>28</v>
      </c>
    </row>
    <row r="88" ht="18.75" hidden="1">
      <c r="A88" s="6"/>
    </row>
    <row r="89" ht="56.25" hidden="1">
      <c r="A89" s="6" t="s">
        <v>45</v>
      </c>
    </row>
    <row r="90" ht="18.75" hidden="1">
      <c r="A90" s="6" t="s">
        <v>46</v>
      </c>
    </row>
    <row r="91" ht="18.75" hidden="1">
      <c r="A91" s="6"/>
    </row>
    <row r="92" ht="18.75" hidden="1">
      <c r="A92" s="192" t="s">
        <v>811</v>
      </c>
    </row>
    <row r="93" ht="18.75" hidden="1">
      <c r="A93" s="6" t="s">
        <v>28</v>
      </c>
    </row>
    <row r="94" ht="18.75" hidden="1">
      <c r="A94" s="6"/>
    </row>
    <row r="95" ht="168.75" hidden="1">
      <c r="A95" s="6" t="s">
        <v>47</v>
      </c>
    </row>
    <row r="96" ht="18.75" hidden="1">
      <c r="A96" s="6"/>
    </row>
    <row r="97" ht="112.5" hidden="1">
      <c r="A97" s="6" t="s">
        <v>48</v>
      </c>
    </row>
    <row r="98" ht="18.75">
      <c r="A98" s="240" t="s">
        <v>958</v>
      </c>
    </row>
    <row r="99" ht="75">
      <c r="A99" s="6" t="s">
        <v>959</v>
      </c>
    </row>
    <row r="100" s="165" customFormat="1" ht="18.75">
      <c r="A100" s="211" t="s">
        <v>960</v>
      </c>
    </row>
    <row r="101" s="165" customFormat="1" ht="228" customHeight="1">
      <c r="A101" s="211" t="s">
        <v>875</v>
      </c>
    </row>
    <row r="102" ht="246" customHeight="1" hidden="1">
      <c r="A102" s="193" t="s">
        <v>812</v>
      </c>
    </row>
    <row r="103" ht="18.75" hidden="1">
      <c r="A103" s="6"/>
    </row>
    <row r="104" ht="37.5" hidden="1">
      <c r="A104" s="6" t="s">
        <v>56</v>
      </c>
    </row>
    <row r="105" ht="112.5" hidden="1">
      <c r="A105" s="6" t="s">
        <v>57</v>
      </c>
    </row>
    <row r="106" ht="75" hidden="1">
      <c r="A106" s="6" t="s">
        <v>49</v>
      </c>
    </row>
    <row r="107" ht="18.75" hidden="1">
      <c r="A107" s="6"/>
    </row>
    <row r="108" ht="37.5" hidden="1">
      <c r="A108" s="6" t="s">
        <v>50</v>
      </c>
    </row>
    <row r="109" ht="18.75" hidden="1">
      <c r="A109" s="6"/>
    </row>
    <row r="110" ht="18.75" hidden="1">
      <c r="A110" s="6" t="s">
        <v>51</v>
      </c>
    </row>
    <row r="111" ht="37.5" hidden="1">
      <c r="A111" s="6" t="s">
        <v>52</v>
      </c>
    </row>
    <row r="112" ht="18.75" hidden="1">
      <c r="A112" s="6"/>
    </row>
    <row r="113" ht="115.5" customHeight="1" hidden="1">
      <c r="A113" s="6" t="s">
        <v>53</v>
      </c>
    </row>
    <row r="114" ht="113.25" customHeight="1" hidden="1">
      <c r="A114" s="6" t="s">
        <v>54</v>
      </c>
    </row>
    <row r="115" ht="18.75" hidden="1">
      <c r="A115" s="6" t="s">
        <v>7</v>
      </c>
    </row>
    <row r="116" ht="18.75" hidden="1">
      <c r="A116" s="6" t="s">
        <v>55</v>
      </c>
    </row>
    <row r="117" ht="18.75" hidden="1">
      <c r="A117" s="6"/>
    </row>
    <row r="118" ht="18.75" hidden="1">
      <c r="A118" s="8"/>
    </row>
    <row r="119" ht="12.75" hidden="1"/>
    <row r="120" ht="12.75" hidden="1"/>
    <row r="121" ht="12.75" hidden="1"/>
    <row r="122" ht="12.75" hidden="1"/>
    <row r="123" ht="12.75" hidden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H48" sqref="H48:L48"/>
    </sheetView>
  </sheetViews>
  <sheetFormatPr defaultColWidth="8.875" defaultRowHeight="12.75"/>
  <cols>
    <col min="1" max="1" width="1.37890625" style="236" customWidth="1"/>
    <col min="2" max="3" width="8.875" style="236" customWidth="1"/>
    <col min="4" max="4" width="10.375" style="236" customWidth="1"/>
    <col min="5" max="6" width="8.875" style="236" customWidth="1"/>
    <col min="7" max="7" width="16.00390625" style="236" customWidth="1"/>
    <col min="8" max="9" width="8.875" style="236" customWidth="1"/>
    <col min="10" max="10" width="9.125" style="236" customWidth="1"/>
    <col min="11" max="11" width="3.125" style="236" hidden="1" customWidth="1"/>
    <col min="12" max="12" width="3.75390625" style="236" customWidth="1"/>
    <col min="13" max="16384" width="8.875" style="236" customWidth="1"/>
  </cols>
  <sheetData>
    <row r="1" spans="1:21" ht="42" customHeight="1">
      <c r="A1" s="244" t="s">
        <v>970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168"/>
      <c r="B2" s="302" t="s">
        <v>971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168"/>
      <c r="B3" s="302" t="s">
        <v>722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10"/>
      <c r="N3" s="10"/>
      <c r="O3" s="10"/>
      <c r="P3" s="10"/>
      <c r="Q3" s="10"/>
      <c r="R3" s="10"/>
      <c r="S3" s="10"/>
      <c r="T3" s="10"/>
      <c r="U3" s="10"/>
    </row>
    <row r="4" spans="1:21" ht="12.75">
      <c r="A4" s="168"/>
      <c r="B4" s="302" t="s">
        <v>723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0"/>
      <c r="N4" s="10"/>
      <c r="O4" s="10"/>
      <c r="P4" s="10"/>
      <c r="Q4" s="10"/>
      <c r="R4" s="10"/>
      <c r="S4" s="10"/>
      <c r="T4" s="10"/>
      <c r="U4" s="10"/>
    </row>
    <row r="5" spans="1:21" ht="12.75">
      <c r="A5" s="168"/>
      <c r="B5" s="302" t="s">
        <v>888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168"/>
      <c r="B6" s="302" t="s">
        <v>724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68"/>
      <c r="B7" s="302" t="s">
        <v>725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68"/>
      <c r="B8" s="302" t="s">
        <v>723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68"/>
      <c r="B9" s="302" t="s">
        <v>726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68"/>
      <c r="B10" s="302" t="s">
        <v>727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2.75">
      <c r="A11" s="168"/>
      <c r="B11" s="302" t="s">
        <v>291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2.75">
      <c r="A12" s="168"/>
      <c r="B12" s="168"/>
      <c r="C12" s="168"/>
      <c r="D12" s="168"/>
      <c r="E12" s="168"/>
      <c r="F12" s="168"/>
      <c r="G12" s="168"/>
      <c r="H12" s="168"/>
      <c r="I12" s="16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302" t="s">
        <v>969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302" t="s">
        <v>730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302" t="s">
        <v>731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303" t="s">
        <v>791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303" t="s">
        <v>728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303" t="s">
        <v>729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"/>
      <c r="N18" s="10"/>
      <c r="O18" s="10"/>
      <c r="P18" s="10"/>
      <c r="Q18" s="10"/>
      <c r="R18" s="10"/>
      <c r="S18" s="10"/>
      <c r="T18" s="10"/>
      <c r="U18" s="10"/>
    </row>
    <row r="19" spans="1:12" ht="12.75">
      <c r="A19" s="235"/>
      <c r="B19" s="235"/>
      <c r="C19" s="235"/>
      <c r="D19" s="235"/>
      <c r="E19" s="235"/>
      <c r="F19" s="235"/>
      <c r="G19" s="241"/>
      <c r="H19" s="241"/>
      <c r="I19" s="241"/>
      <c r="J19" s="241"/>
      <c r="K19" s="241"/>
      <c r="L19" s="241"/>
    </row>
    <row r="20" spans="1:12" ht="12.75" hidden="1">
      <c r="A20" s="235"/>
      <c r="B20" s="235"/>
      <c r="C20" s="235"/>
      <c r="D20" s="235"/>
      <c r="E20" s="235"/>
      <c r="F20" s="235"/>
      <c r="G20" s="237"/>
      <c r="H20" s="237"/>
      <c r="I20" s="237"/>
      <c r="J20" s="237"/>
      <c r="K20" s="237"/>
      <c r="L20" s="237"/>
    </row>
    <row r="21" spans="1:12" ht="12.75" hidden="1">
      <c r="A21" s="235"/>
      <c r="B21" s="235"/>
      <c r="C21" s="235"/>
      <c r="D21" s="235"/>
      <c r="E21" s="235"/>
      <c r="F21" s="235"/>
      <c r="G21" s="237"/>
      <c r="H21" s="237"/>
      <c r="I21" s="237"/>
      <c r="J21" s="237"/>
      <c r="K21" s="237"/>
      <c r="L21" s="237"/>
    </row>
    <row r="22" spans="1:12" ht="12.75" hidden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1:12" ht="12.75">
      <c r="A23" s="235"/>
      <c r="B23" s="343" t="s">
        <v>893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2" ht="11.25" customHeight="1">
      <c r="A24" s="235"/>
      <c r="B24" s="235"/>
      <c r="C24" s="235"/>
      <c r="D24" s="235"/>
      <c r="E24" s="235"/>
      <c r="F24" s="238"/>
      <c r="G24" s="235"/>
      <c r="H24" s="235"/>
      <c r="I24" s="235"/>
      <c r="J24" s="235"/>
      <c r="K24" s="235"/>
      <c r="L24" s="235"/>
    </row>
    <row r="25" spans="1:12" ht="24" customHeight="1">
      <c r="A25" s="235"/>
      <c r="B25" s="344" t="s">
        <v>894</v>
      </c>
      <c r="C25" s="345"/>
      <c r="D25" s="346"/>
      <c r="E25" s="344" t="s">
        <v>895</v>
      </c>
      <c r="F25" s="345"/>
      <c r="G25" s="346"/>
      <c r="H25" s="344" t="s">
        <v>896</v>
      </c>
      <c r="I25" s="345"/>
      <c r="J25" s="345"/>
      <c r="K25" s="345"/>
      <c r="L25" s="346"/>
    </row>
    <row r="26" spans="1:12" ht="40.5" customHeight="1">
      <c r="A26" s="235"/>
      <c r="B26" s="322" t="s">
        <v>897</v>
      </c>
      <c r="C26" s="323"/>
      <c r="D26" s="324"/>
      <c r="E26" s="304" t="s">
        <v>898</v>
      </c>
      <c r="F26" s="305"/>
      <c r="G26" s="325"/>
      <c r="H26" s="308">
        <f>H48</f>
        <v>0</v>
      </c>
      <c r="I26" s="309"/>
      <c r="J26" s="309"/>
      <c r="K26" s="309"/>
      <c r="L26" s="310"/>
    </row>
    <row r="27" spans="1:12" ht="42" customHeight="1" hidden="1">
      <c r="A27" s="235"/>
      <c r="B27" s="322" t="s">
        <v>899</v>
      </c>
      <c r="C27" s="339"/>
      <c r="D27" s="340"/>
      <c r="E27" s="304" t="s">
        <v>900</v>
      </c>
      <c r="F27" s="306"/>
      <c r="G27" s="307"/>
      <c r="H27" s="308">
        <f>H28-H29</f>
        <v>0</v>
      </c>
      <c r="I27" s="341"/>
      <c r="J27" s="341"/>
      <c r="K27" s="341"/>
      <c r="L27" s="342"/>
    </row>
    <row r="28" spans="1:12" ht="66" customHeight="1" hidden="1">
      <c r="A28" s="235"/>
      <c r="B28" s="326" t="s">
        <v>901</v>
      </c>
      <c r="C28" s="337"/>
      <c r="D28" s="338"/>
      <c r="E28" s="329" t="s">
        <v>902</v>
      </c>
      <c r="F28" s="330"/>
      <c r="G28" s="331"/>
      <c r="H28" s="317">
        <v>0</v>
      </c>
      <c r="I28" s="318"/>
      <c r="J28" s="318"/>
      <c r="K28" s="318"/>
      <c r="L28" s="319"/>
    </row>
    <row r="29" spans="1:12" ht="66" customHeight="1" hidden="1">
      <c r="A29" s="235"/>
      <c r="B29" s="311" t="s">
        <v>903</v>
      </c>
      <c r="C29" s="335"/>
      <c r="D29" s="336"/>
      <c r="E29" s="314" t="s">
        <v>904</v>
      </c>
      <c r="F29" s="315"/>
      <c r="G29" s="316"/>
      <c r="H29" s="317"/>
      <c r="I29" s="318"/>
      <c r="J29" s="318"/>
      <c r="K29" s="318"/>
      <c r="L29" s="319"/>
    </row>
    <row r="30" spans="1:12" ht="57.75" customHeight="1" hidden="1">
      <c r="A30" s="235"/>
      <c r="B30" s="326" t="s">
        <v>905</v>
      </c>
      <c r="C30" s="337"/>
      <c r="D30" s="338"/>
      <c r="E30" s="329" t="s">
        <v>906</v>
      </c>
      <c r="F30" s="330"/>
      <c r="G30" s="331"/>
      <c r="H30" s="317">
        <v>0</v>
      </c>
      <c r="I30" s="318"/>
      <c r="J30" s="318"/>
      <c r="K30" s="318"/>
      <c r="L30" s="319"/>
    </row>
    <row r="31" spans="1:12" ht="52.5" customHeight="1" hidden="1">
      <c r="A31" s="235"/>
      <c r="B31" s="322" t="s">
        <v>907</v>
      </c>
      <c r="C31" s="323"/>
      <c r="D31" s="324"/>
      <c r="E31" s="304" t="s">
        <v>908</v>
      </c>
      <c r="F31" s="305"/>
      <c r="G31" s="325"/>
      <c r="H31" s="308">
        <f>H32-H35</f>
        <v>0</v>
      </c>
      <c r="I31" s="309"/>
      <c r="J31" s="309"/>
      <c r="K31" s="309"/>
      <c r="L31" s="310"/>
    </row>
    <row r="32" spans="1:12" ht="70.5" customHeight="1" hidden="1">
      <c r="A32" s="235"/>
      <c r="B32" s="311" t="s">
        <v>909</v>
      </c>
      <c r="C32" s="312"/>
      <c r="D32" s="313"/>
      <c r="E32" s="314" t="s">
        <v>910</v>
      </c>
      <c r="F32" s="315"/>
      <c r="G32" s="316"/>
      <c r="H32" s="317"/>
      <c r="I32" s="318"/>
      <c r="J32" s="318"/>
      <c r="K32" s="318"/>
      <c r="L32" s="319"/>
    </row>
    <row r="33" spans="1:12" ht="103.5" customHeight="1" hidden="1">
      <c r="A33" s="235"/>
      <c r="B33" s="311" t="s">
        <v>911</v>
      </c>
      <c r="C33" s="312"/>
      <c r="D33" s="313"/>
      <c r="E33" s="314" t="s">
        <v>912</v>
      </c>
      <c r="F33" s="315"/>
      <c r="G33" s="316"/>
      <c r="H33" s="317"/>
      <c r="I33" s="318"/>
      <c r="J33" s="318"/>
      <c r="K33" s="318"/>
      <c r="L33" s="319"/>
    </row>
    <row r="34" spans="1:12" ht="99.75" customHeight="1" hidden="1">
      <c r="A34" s="235"/>
      <c r="B34" s="311" t="s">
        <v>913</v>
      </c>
      <c r="C34" s="312"/>
      <c r="D34" s="313"/>
      <c r="E34" s="314" t="s">
        <v>914</v>
      </c>
      <c r="F34" s="315"/>
      <c r="G34" s="316"/>
      <c r="H34" s="317"/>
      <c r="I34" s="318"/>
      <c r="J34" s="318"/>
      <c r="K34" s="318"/>
      <c r="L34" s="319"/>
    </row>
    <row r="35" spans="1:12" ht="87.75" customHeight="1" hidden="1">
      <c r="A35" s="235"/>
      <c r="B35" s="311" t="s">
        <v>915</v>
      </c>
      <c r="C35" s="312"/>
      <c r="D35" s="313"/>
      <c r="E35" s="314" t="s">
        <v>916</v>
      </c>
      <c r="F35" s="315"/>
      <c r="G35" s="316"/>
      <c r="H35" s="317">
        <f>H36</f>
        <v>0</v>
      </c>
      <c r="I35" s="318"/>
      <c r="J35" s="318"/>
      <c r="K35" s="318"/>
      <c r="L35" s="319"/>
    </row>
    <row r="36" spans="1:12" ht="100.5" customHeight="1" hidden="1">
      <c r="A36" s="235"/>
      <c r="B36" s="311" t="s">
        <v>917</v>
      </c>
      <c r="C36" s="312"/>
      <c r="D36" s="313"/>
      <c r="E36" s="314" t="s">
        <v>918</v>
      </c>
      <c r="F36" s="315"/>
      <c r="G36" s="316"/>
      <c r="H36" s="317">
        <v>0</v>
      </c>
      <c r="I36" s="318"/>
      <c r="J36" s="318"/>
      <c r="K36" s="318"/>
      <c r="L36" s="319"/>
    </row>
    <row r="37" spans="1:12" ht="99.75" customHeight="1" hidden="1">
      <c r="A37" s="235"/>
      <c r="B37" s="311" t="s">
        <v>919</v>
      </c>
      <c r="C37" s="312"/>
      <c r="D37" s="313"/>
      <c r="E37" s="314" t="s">
        <v>920</v>
      </c>
      <c r="F37" s="315"/>
      <c r="G37" s="316"/>
      <c r="H37" s="317"/>
      <c r="I37" s="318"/>
      <c r="J37" s="318"/>
      <c r="K37" s="318"/>
      <c r="L37" s="319"/>
    </row>
    <row r="38" spans="1:12" ht="101.25" customHeight="1" hidden="1">
      <c r="A38" s="235"/>
      <c r="B38" s="326" t="s">
        <v>921</v>
      </c>
      <c r="C38" s="327"/>
      <c r="D38" s="328"/>
      <c r="E38" s="329" t="s">
        <v>922</v>
      </c>
      <c r="F38" s="330"/>
      <c r="G38" s="331"/>
      <c r="H38" s="332">
        <v>6000</v>
      </c>
      <c r="I38" s="333"/>
      <c r="J38" s="333"/>
      <c r="K38" s="333"/>
      <c r="L38" s="334"/>
    </row>
    <row r="39" spans="1:12" ht="31.5" customHeight="1">
      <c r="A39" s="235"/>
      <c r="B39" s="322" t="s">
        <v>923</v>
      </c>
      <c r="C39" s="323"/>
      <c r="D39" s="324"/>
      <c r="E39" s="304" t="s">
        <v>924</v>
      </c>
      <c r="F39" s="305"/>
      <c r="G39" s="325"/>
      <c r="H39" s="308">
        <f>H40+H44+H48</f>
        <v>1234494.5</v>
      </c>
      <c r="I39" s="309"/>
      <c r="J39" s="309"/>
      <c r="K39" s="309"/>
      <c r="L39" s="310"/>
    </row>
    <row r="40" spans="1:12" ht="39.75" customHeight="1">
      <c r="A40" s="235"/>
      <c r="B40" s="311" t="s">
        <v>925</v>
      </c>
      <c r="C40" s="312"/>
      <c r="D40" s="313"/>
      <c r="E40" s="314" t="s">
        <v>926</v>
      </c>
      <c r="F40" s="315"/>
      <c r="G40" s="316"/>
      <c r="H40" s="317">
        <f>H41</f>
        <v>0</v>
      </c>
      <c r="I40" s="318"/>
      <c r="J40" s="318"/>
      <c r="K40" s="318"/>
      <c r="L40" s="319"/>
    </row>
    <row r="41" spans="1:12" ht="33" customHeight="1">
      <c r="A41" s="235"/>
      <c r="B41" s="311" t="s">
        <v>927</v>
      </c>
      <c r="C41" s="312"/>
      <c r="D41" s="313"/>
      <c r="E41" s="314" t="s">
        <v>928</v>
      </c>
      <c r="F41" s="315"/>
      <c r="G41" s="316"/>
      <c r="H41" s="317">
        <f>H42</f>
        <v>0</v>
      </c>
      <c r="I41" s="318"/>
      <c r="J41" s="318"/>
      <c r="K41" s="318"/>
      <c r="L41" s="319"/>
    </row>
    <row r="42" spans="1:12" ht="33" customHeight="1">
      <c r="A42" s="235"/>
      <c r="B42" s="311" t="s">
        <v>929</v>
      </c>
      <c r="C42" s="312"/>
      <c r="D42" s="313"/>
      <c r="E42" s="314" t="s">
        <v>930</v>
      </c>
      <c r="F42" s="315"/>
      <c r="G42" s="316"/>
      <c r="H42" s="317">
        <f>H43</f>
        <v>0</v>
      </c>
      <c r="I42" s="318"/>
      <c r="J42" s="318"/>
      <c r="K42" s="318"/>
      <c r="L42" s="319"/>
    </row>
    <row r="43" spans="1:12" ht="45" customHeight="1">
      <c r="A43" s="235"/>
      <c r="B43" s="311" t="s">
        <v>931</v>
      </c>
      <c r="C43" s="312"/>
      <c r="D43" s="313"/>
      <c r="E43" s="314" t="s">
        <v>932</v>
      </c>
      <c r="F43" s="315"/>
      <c r="G43" s="316"/>
      <c r="H43" s="317"/>
      <c r="I43" s="318"/>
      <c r="J43" s="318"/>
      <c r="K43" s="318"/>
      <c r="L43" s="319"/>
    </row>
    <row r="44" spans="1:12" ht="33.75" customHeight="1">
      <c r="A44" s="235"/>
      <c r="B44" s="311" t="s">
        <v>933</v>
      </c>
      <c r="C44" s="312"/>
      <c r="D44" s="313"/>
      <c r="E44" s="314" t="s">
        <v>934</v>
      </c>
      <c r="F44" s="315"/>
      <c r="G44" s="316"/>
      <c r="H44" s="317">
        <f>H45</f>
        <v>1234494.5</v>
      </c>
      <c r="I44" s="320"/>
      <c r="J44" s="320"/>
      <c r="K44" s="320"/>
      <c r="L44" s="321"/>
    </row>
    <row r="45" spans="1:12" ht="31.5" customHeight="1">
      <c r="A45" s="235"/>
      <c r="B45" s="311" t="s">
        <v>935</v>
      </c>
      <c r="C45" s="312"/>
      <c r="D45" s="313"/>
      <c r="E45" s="314" t="s">
        <v>936</v>
      </c>
      <c r="F45" s="315"/>
      <c r="G45" s="316"/>
      <c r="H45" s="317">
        <f>H46</f>
        <v>1234494.5</v>
      </c>
      <c r="I45" s="320"/>
      <c r="J45" s="320"/>
      <c r="K45" s="320"/>
      <c r="L45" s="321"/>
    </row>
    <row r="46" spans="1:12" ht="39" customHeight="1">
      <c r="A46" s="235"/>
      <c r="B46" s="311" t="s">
        <v>937</v>
      </c>
      <c r="C46" s="312"/>
      <c r="D46" s="313"/>
      <c r="E46" s="314" t="s">
        <v>938</v>
      </c>
      <c r="F46" s="315"/>
      <c r="G46" s="316"/>
      <c r="H46" s="317">
        <f>H47</f>
        <v>1234494.5</v>
      </c>
      <c r="I46" s="320"/>
      <c r="J46" s="320"/>
      <c r="K46" s="320"/>
      <c r="L46" s="321"/>
    </row>
    <row r="47" spans="1:12" ht="54.75" customHeight="1">
      <c r="A47" s="235"/>
      <c r="B47" s="311" t="s">
        <v>939</v>
      </c>
      <c r="C47" s="312"/>
      <c r="D47" s="313"/>
      <c r="E47" s="314" t="s">
        <v>940</v>
      </c>
      <c r="F47" s="315"/>
      <c r="G47" s="316"/>
      <c r="H47" s="317">
        <v>1234494.5</v>
      </c>
      <c r="I47" s="320"/>
      <c r="J47" s="320"/>
      <c r="K47" s="320"/>
      <c r="L47" s="321"/>
    </row>
    <row r="48" spans="1:12" ht="56.25" customHeight="1">
      <c r="A48" s="235"/>
      <c r="B48" s="322" t="s">
        <v>941</v>
      </c>
      <c r="C48" s="323"/>
      <c r="D48" s="324"/>
      <c r="E48" s="304" t="s">
        <v>942</v>
      </c>
      <c r="F48" s="305"/>
      <c r="G48" s="325"/>
      <c r="H48" s="308">
        <v>0</v>
      </c>
      <c r="I48" s="309"/>
      <c r="J48" s="309"/>
      <c r="K48" s="309"/>
      <c r="L48" s="310"/>
    </row>
    <row r="49" spans="1:12" ht="56.25" customHeight="1">
      <c r="A49" s="235"/>
      <c r="B49" s="311" t="s">
        <v>943</v>
      </c>
      <c r="C49" s="312"/>
      <c r="D49" s="313"/>
      <c r="E49" s="314" t="s">
        <v>944</v>
      </c>
      <c r="F49" s="315"/>
      <c r="G49" s="316"/>
      <c r="H49" s="317">
        <v>0</v>
      </c>
      <c r="I49" s="318"/>
      <c r="J49" s="318"/>
      <c r="K49" s="318"/>
      <c r="L49" s="319"/>
    </row>
    <row r="50" spans="1:12" ht="33.75" customHeight="1">
      <c r="A50" s="235"/>
      <c r="B50" s="311" t="s">
        <v>945</v>
      </c>
      <c r="C50" s="312"/>
      <c r="D50" s="313"/>
      <c r="E50" s="314" t="s">
        <v>946</v>
      </c>
      <c r="F50" s="315"/>
      <c r="G50" s="316"/>
      <c r="H50" s="317">
        <v>0</v>
      </c>
      <c r="I50" s="318"/>
      <c r="J50" s="318"/>
      <c r="K50" s="318"/>
      <c r="L50" s="319"/>
    </row>
    <row r="51" spans="1:12" ht="28.5" customHeight="1">
      <c r="A51" s="235"/>
      <c r="B51" s="304" t="s">
        <v>947</v>
      </c>
      <c r="C51" s="305"/>
      <c r="D51" s="305"/>
      <c r="E51" s="306"/>
      <c r="F51" s="306"/>
      <c r="G51" s="307"/>
      <c r="H51" s="308">
        <f>H39+H26</f>
        <v>1234494.5</v>
      </c>
      <c r="I51" s="309"/>
      <c r="J51" s="309"/>
      <c r="K51" s="309"/>
      <c r="L51" s="310"/>
    </row>
    <row r="52" spans="8:12" ht="12.75">
      <c r="H52" s="239"/>
      <c r="I52" s="239"/>
      <c r="J52" s="239"/>
      <c r="K52" s="239"/>
      <c r="L52" s="239"/>
    </row>
    <row r="53" spans="8:12" ht="12.75">
      <c r="H53" s="239"/>
      <c r="I53" s="239"/>
      <c r="J53" s="239"/>
      <c r="K53" s="239"/>
      <c r="L53" s="239"/>
    </row>
  </sheetData>
  <sheetProtection/>
  <mergeCells count="98">
    <mergeCell ref="B23:L23"/>
    <mergeCell ref="B25:D25"/>
    <mergeCell ref="E25:G25"/>
    <mergeCell ref="H25:L25"/>
    <mergeCell ref="B26:D26"/>
    <mergeCell ref="E26:G26"/>
    <mergeCell ref="H26:L26"/>
    <mergeCell ref="B27:D27"/>
    <mergeCell ref="E27:G27"/>
    <mergeCell ref="H27:L27"/>
    <mergeCell ref="B28:D28"/>
    <mergeCell ref="E28:G28"/>
    <mergeCell ref="H28:L28"/>
    <mergeCell ref="B29:D29"/>
    <mergeCell ref="E29:G29"/>
    <mergeCell ref="H29:L29"/>
    <mergeCell ref="B30:D30"/>
    <mergeCell ref="E30:G30"/>
    <mergeCell ref="H30:L30"/>
    <mergeCell ref="B31:D31"/>
    <mergeCell ref="E31:G31"/>
    <mergeCell ref="H31:L31"/>
    <mergeCell ref="B32:D32"/>
    <mergeCell ref="E32:G32"/>
    <mergeCell ref="H32:L32"/>
    <mergeCell ref="B33:D33"/>
    <mergeCell ref="E33:G33"/>
    <mergeCell ref="H33:L33"/>
    <mergeCell ref="B34:D34"/>
    <mergeCell ref="E34:G34"/>
    <mergeCell ref="H34:L34"/>
    <mergeCell ref="B35:D35"/>
    <mergeCell ref="E35:G35"/>
    <mergeCell ref="H35:L35"/>
    <mergeCell ref="B36:D36"/>
    <mergeCell ref="E36:G36"/>
    <mergeCell ref="H36:L36"/>
    <mergeCell ref="B37:D37"/>
    <mergeCell ref="E37:G37"/>
    <mergeCell ref="H37:L37"/>
    <mergeCell ref="B38:D38"/>
    <mergeCell ref="E38:G38"/>
    <mergeCell ref="H38:L38"/>
    <mergeCell ref="B39:D39"/>
    <mergeCell ref="E39:G39"/>
    <mergeCell ref="H39:L39"/>
    <mergeCell ref="B40:D40"/>
    <mergeCell ref="E40:G40"/>
    <mergeCell ref="H40:L40"/>
    <mergeCell ref="B41:D41"/>
    <mergeCell ref="E41:G41"/>
    <mergeCell ref="H41:L41"/>
    <mergeCell ref="B42:D42"/>
    <mergeCell ref="E42:G42"/>
    <mergeCell ref="H42:L42"/>
    <mergeCell ref="B43:D43"/>
    <mergeCell ref="E43:G43"/>
    <mergeCell ref="H43:L43"/>
    <mergeCell ref="B44:D44"/>
    <mergeCell ref="E44:G44"/>
    <mergeCell ref="H44:L44"/>
    <mergeCell ref="B45:D45"/>
    <mergeCell ref="E45:G45"/>
    <mergeCell ref="H45:L45"/>
    <mergeCell ref="B46:D46"/>
    <mergeCell ref="E46:G46"/>
    <mergeCell ref="H46:L46"/>
    <mergeCell ref="B50:D50"/>
    <mergeCell ref="E50:G50"/>
    <mergeCell ref="H50:L50"/>
    <mergeCell ref="B47:D47"/>
    <mergeCell ref="E47:G47"/>
    <mergeCell ref="H47:L47"/>
    <mergeCell ref="B48:D48"/>
    <mergeCell ref="E48:G48"/>
    <mergeCell ref="H48:L48"/>
    <mergeCell ref="B7:L7"/>
    <mergeCell ref="B8:L8"/>
    <mergeCell ref="B9:L9"/>
    <mergeCell ref="A17:L17"/>
    <mergeCell ref="A18:L18"/>
    <mergeCell ref="B51:G51"/>
    <mergeCell ref="H51:L51"/>
    <mergeCell ref="B49:D49"/>
    <mergeCell ref="E49:G49"/>
    <mergeCell ref="H49:L49"/>
    <mergeCell ref="A1:L1"/>
    <mergeCell ref="B2:L2"/>
    <mergeCell ref="B3:L3"/>
    <mergeCell ref="B4:L4"/>
    <mergeCell ref="B5:L5"/>
    <mergeCell ref="B6:L6"/>
    <mergeCell ref="B10:L10"/>
    <mergeCell ref="B11:L11"/>
    <mergeCell ref="A13:L13"/>
    <mergeCell ref="A14:L14"/>
    <mergeCell ref="A15:L15"/>
    <mergeCell ref="A16:L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53.75390625" style="0" customWidth="1"/>
    <col min="2" max="2" width="31.625" style="0" customWidth="1"/>
  </cols>
  <sheetData>
    <row r="1" spans="1:2" ht="33" customHeight="1">
      <c r="A1" s="244" t="s">
        <v>972</v>
      </c>
      <c r="B1" s="244"/>
    </row>
    <row r="2" spans="1:2" ht="12.75">
      <c r="A2" s="302" t="s">
        <v>973</v>
      </c>
      <c r="B2" s="302"/>
    </row>
    <row r="3" spans="1:2" ht="12.75">
      <c r="A3" s="302" t="s">
        <v>722</v>
      </c>
      <c r="B3" s="302"/>
    </row>
    <row r="4" spans="1:2" ht="12.75">
      <c r="A4" s="302" t="s">
        <v>723</v>
      </c>
      <c r="B4" s="302"/>
    </row>
    <row r="5" spans="1:2" ht="12.75">
      <c r="A5" s="302" t="s">
        <v>888</v>
      </c>
      <c r="B5" s="302"/>
    </row>
    <row r="6" spans="1:2" ht="12.75">
      <c r="A6" s="302" t="s">
        <v>724</v>
      </c>
      <c r="B6" s="302"/>
    </row>
    <row r="7" spans="1:2" ht="12.75">
      <c r="A7" s="302" t="s">
        <v>725</v>
      </c>
      <c r="B7" s="302"/>
    </row>
    <row r="8" spans="1:2" ht="12.75">
      <c r="A8" s="302" t="s">
        <v>723</v>
      </c>
      <c r="B8" s="302"/>
    </row>
    <row r="9" spans="1:2" ht="12.75">
      <c r="A9" s="302" t="s">
        <v>726</v>
      </c>
      <c r="B9" s="302"/>
    </row>
    <row r="10" spans="1:2" ht="12.75">
      <c r="A10" s="302" t="s">
        <v>767</v>
      </c>
      <c r="B10" s="302"/>
    </row>
    <row r="11" spans="1:2" ht="12.75">
      <c r="A11" s="302" t="s">
        <v>768</v>
      </c>
      <c r="B11" s="302"/>
    </row>
    <row r="12" spans="1:2" ht="12.75">
      <c r="A12" s="168"/>
      <c r="B12" s="168"/>
    </row>
    <row r="13" spans="1:2" ht="12.75">
      <c r="A13" s="349" t="s">
        <v>974</v>
      </c>
      <c r="B13" s="349"/>
    </row>
    <row r="14" spans="1:2" ht="12.75">
      <c r="A14" s="349" t="s">
        <v>775</v>
      </c>
      <c r="B14" s="349"/>
    </row>
    <row r="15" spans="1:2" ht="12.75">
      <c r="A15" s="349" t="s">
        <v>776</v>
      </c>
      <c r="B15" s="349"/>
    </row>
    <row r="16" spans="1:2" ht="12.75">
      <c r="A16" s="349" t="s">
        <v>793</v>
      </c>
      <c r="B16" s="349"/>
    </row>
    <row r="17" spans="1:2" ht="12.75">
      <c r="A17" s="350" t="s">
        <v>777</v>
      </c>
      <c r="B17" s="350"/>
    </row>
    <row r="18" spans="1:2" ht="12.75">
      <c r="A18" s="349" t="s">
        <v>778</v>
      </c>
      <c r="B18" s="349"/>
    </row>
    <row r="19" spans="1:2" ht="12.75">
      <c r="A19" s="165"/>
      <c r="B19" s="165"/>
    </row>
    <row r="20" spans="1:2" ht="57" customHeight="1">
      <c r="A20" s="351" t="s">
        <v>830</v>
      </c>
      <c r="B20" s="351"/>
    </row>
    <row r="21" ht="21" customHeight="1">
      <c r="B21" s="194" t="s">
        <v>831</v>
      </c>
    </row>
    <row r="22" spans="1:2" ht="33.75" customHeight="1">
      <c r="A22" s="197" t="s">
        <v>813</v>
      </c>
      <c r="B22" s="198" t="s">
        <v>814</v>
      </c>
    </row>
    <row r="23" spans="1:2" ht="24.75" customHeight="1">
      <c r="A23" s="195" t="s">
        <v>815</v>
      </c>
      <c r="B23" s="196">
        <v>246600</v>
      </c>
    </row>
    <row r="24" spans="1:2" ht="23.25" customHeight="1">
      <c r="A24" s="195" t="s">
        <v>816</v>
      </c>
      <c r="B24" s="196">
        <v>134500</v>
      </c>
    </row>
    <row r="25" spans="1:2" ht="23.25" customHeight="1">
      <c r="A25" s="195" t="s">
        <v>817</v>
      </c>
      <c r="B25" s="196">
        <v>328800</v>
      </c>
    </row>
    <row r="26" spans="1:2" ht="20.25" customHeight="1">
      <c r="A26" s="195" t="s">
        <v>818</v>
      </c>
      <c r="B26" s="196">
        <v>736700</v>
      </c>
    </row>
    <row r="27" spans="1:2" ht="21.75" customHeight="1">
      <c r="A27" s="195" t="s">
        <v>819</v>
      </c>
      <c r="B27" s="196">
        <v>693400</v>
      </c>
    </row>
    <row r="28" spans="1:2" ht="23.25" customHeight="1">
      <c r="A28" s="195" t="s">
        <v>820</v>
      </c>
      <c r="B28" s="196">
        <v>455800</v>
      </c>
    </row>
    <row r="29" spans="1:2" ht="23.25" customHeight="1">
      <c r="A29" s="195" t="s">
        <v>821</v>
      </c>
      <c r="B29" s="196">
        <v>342200</v>
      </c>
    </row>
    <row r="30" spans="1:2" ht="23.25" customHeight="1">
      <c r="A30" s="195" t="s">
        <v>822</v>
      </c>
      <c r="B30" s="196">
        <v>577553</v>
      </c>
    </row>
    <row r="31" spans="1:2" ht="24" customHeight="1">
      <c r="A31" s="195" t="s">
        <v>823</v>
      </c>
      <c r="B31" s="196">
        <v>224100</v>
      </c>
    </row>
    <row r="32" spans="1:2" ht="22.5" customHeight="1">
      <c r="A32" s="195" t="s">
        <v>824</v>
      </c>
      <c r="B32" s="196">
        <v>463300</v>
      </c>
    </row>
    <row r="33" spans="1:2" ht="23.25" customHeight="1">
      <c r="A33" s="195" t="s">
        <v>825</v>
      </c>
      <c r="B33" s="196">
        <v>381100</v>
      </c>
    </row>
    <row r="34" spans="1:2" ht="21.75" customHeight="1">
      <c r="A34" s="195" t="s">
        <v>826</v>
      </c>
      <c r="B34" s="196">
        <v>366100</v>
      </c>
    </row>
    <row r="35" spans="1:2" ht="19.5" customHeight="1">
      <c r="A35" s="195" t="s">
        <v>827</v>
      </c>
      <c r="B35" s="196">
        <v>346700</v>
      </c>
    </row>
    <row r="36" spans="1:2" ht="21" customHeight="1">
      <c r="A36" s="195" t="s">
        <v>828</v>
      </c>
      <c r="B36" s="196">
        <v>382500</v>
      </c>
    </row>
    <row r="37" spans="1:2" ht="28.5" customHeight="1">
      <c r="A37" s="195" t="s">
        <v>829</v>
      </c>
      <c r="B37" s="196">
        <f>SUM(B23:B36)</f>
        <v>5679353</v>
      </c>
    </row>
    <row r="39" spans="1:2" ht="195" customHeight="1">
      <c r="A39" s="347" t="s">
        <v>975</v>
      </c>
      <c r="B39" s="348"/>
    </row>
    <row r="40" spans="1:2" ht="136.5" customHeight="1">
      <c r="A40" s="347" t="s">
        <v>976</v>
      </c>
      <c r="B40" s="348"/>
    </row>
    <row r="41" spans="1:2" ht="58.5" customHeight="1">
      <c r="A41" s="268" t="s">
        <v>764</v>
      </c>
      <c r="B41" s="268"/>
    </row>
    <row r="42" spans="1:2" ht="57.75" customHeight="1">
      <c r="A42" s="268" t="s">
        <v>762</v>
      </c>
      <c r="B42" s="268"/>
    </row>
    <row r="43" spans="1:2" ht="18.75">
      <c r="A43" s="267"/>
      <c r="B43" s="267"/>
    </row>
    <row r="44" spans="1:2" ht="18.75">
      <c r="A44" s="174" t="s">
        <v>763</v>
      </c>
      <c r="B44" s="174"/>
    </row>
    <row r="45" spans="1:2" ht="12.75">
      <c r="A45" s="90"/>
      <c r="B45" s="90"/>
    </row>
    <row r="46" spans="1:2" ht="12.75">
      <c r="A46" s="90"/>
      <c r="B46" s="90"/>
    </row>
  </sheetData>
  <sheetProtection/>
  <mergeCells count="23">
    <mergeCell ref="A2:B2"/>
    <mergeCell ref="A3:B3"/>
    <mergeCell ref="A4:B4"/>
    <mergeCell ref="A5:B5"/>
    <mergeCell ref="A6:B6"/>
    <mergeCell ref="A7:B7"/>
    <mergeCell ref="A41:B41"/>
    <mergeCell ref="A8:B8"/>
    <mergeCell ref="A9:B9"/>
    <mergeCell ref="A10:B10"/>
    <mergeCell ref="A11:B11"/>
    <mergeCell ref="A13:B13"/>
    <mergeCell ref="A14:B14"/>
    <mergeCell ref="A42:B42"/>
    <mergeCell ref="A43:B43"/>
    <mergeCell ref="A1:B1"/>
    <mergeCell ref="A39:B39"/>
    <mergeCell ref="A40:B40"/>
    <mergeCell ref="A15:B15"/>
    <mergeCell ref="A16:B16"/>
    <mergeCell ref="A17:B17"/>
    <mergeCell ref="A18:B1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8"/>
  <sheetViews>
    <sheetView showGridLines="0" showZeros="0" zoomScalePageLayoutView="0" workbookViewId="0" topLeftCell="G1">
      <selection activeCell="W8" sqref="W8"/>
    </sheetView>
  </sheetViews>
  <sheetFormatPr defaultColWidth="9.00390625" defaultRowHeight="12.75"/>
  <cols>
    <col min="1" max="6" width="0" style="10" hidden="1" customWidth="1"/>
    <col min="7" max="7" width="21.25390625" style="10" customWidth="1"/>
    <col min="8" max="8" width="55.875" style="10" customWidth="1"/>
    <col min="9" max="9" width="13.75390625" style="10" customWidth="1"/>
    <col min="10" max="10" width="0.2421875" style="10" customWidth="1"/>
    <col min="11" max="12" width="9.25390625" style="10" hidden="1" customWidth="1"/>
    <col min="13" max="13" width="2.625" style="10" hidden="1" customWidth="1"/>
    <col min="14" max="15" width="9.125" style="10" hidden="1" customWidth="1"/>
    <col min="16" max="16384" width="9.125" style="10" customWidth="1"/>
  </cols>
  <sheetData>
    <row r="1" spans="7:15" ht="44.25" customHeight="1">
      <c r="G1" s="244" t="s">
        <v>961</v>
      </c>
      <c r="H1" s="244"/>
      <c r="I1" s="244"/>
      <c r="J1" s="244"/>
      <c r="K1" s="244"/>
      <c r="L1" s="244"/>
      <c r="M1" s="244"/>
      <c r="N1" s="244"/>
      <c r="O1" s="244"/>
    </row>
    <row r="2" spans="7:15" ht="18.75">
      <c r="G2" s="167"/>
      <c r="H2" s="167"/>
      <c r="I2" s="167"/>
      <c r="J2" s="167"/>
      <c r="K2" s="167"/>
      <c r="L2" s="167"/>
      <c r="M2" s="167"/>
      <c r="N2" s="167"/>
      <c r="O2" s="167"/>
    </row>
    <row r="3" spans="7:15" ht="12.75">
      <c r="G3" s="168"/>
      <c r="H3" s="242" t="s">
        <v>707</v>
      </c>
      <c r="I3" s="242"/>
      <c r="J3" s="242"/>
      <c r="K3" s="242"/>
      <c r="L3" s="242"/>
      <c r="M3" s="242"/>
      <c r="N3" s="168"/>
      <c r="O3" s="168"/>
    </row>
    <row r="4" spans="7:15" ht="12.75">
      <c r="G4" s="168"/>
      <c r="H4" s="242" t="s">
        <v>708</v>
      </c>
      <c r="I4" s="242"/>
      <c r="J4" s="242"/>
      <c r="K4" s="242"/>
      <c r="L4" s="242"/>
      <c r="M4" s="242"/>
      <c r="N4" s="242"/>
      <c r="O4" s="242"/>
    </row>
    <row r="5" spans="7:15" ht="12.75">
      <c r="G5" s="168"/>
      <c r="H5" s="242" t="s">
        <v>709</v>
      </c>
      <c r="I5" s="242"/>
      <c r="J5" s="242"/>
      <c r="K5" s="242"/>
      <c r="L5" s="242"/>
      <c r="M5" s="242"/>
      <c r="N5" s="242"/>
      <c r="O5" s="242"/>
    </row>
    <row r="6" spans="7:15" ht="12.75">
      <c r="G6" s="168"/>
      <c r="H6" s="242" t="s">
        <v>887</v>
      </c>
      <c r="I6" s="242"/>
      <c r="J6" s="242"/>
      <c r="K6" s="242"/>
      <c r="L6" s="242"/>
      <c r="M6" s="242"/>
      <c r="N6" s="242"/>
      <c r="O6" s="242"/>
    </row>
    <row r="7" spans="7:15" ht="12.75">
      <c r="G7" s="168"/>
      <c r="H7" s="242" t="s">
        <v>710</v>
      </c>
      <c r="I7" s="242"/>
      <c r="J7" s="242"/>
      <c r="K7" s="242"/>
      <c r="L7" s="242"/>
      <c r="M7" s="242"/>
      <c r="N7" s="242"/>
      <c r="O7" s="242"/>
    </row>
    <row r="8" spans="7:15" ht="12.75">
      <c r="G8" s="168"/>
      <c r="H8" s="242" t="s">
        <v>711</v>
      </c>
      <c r="I8" s="242"/>
      <c r="J8" s="242"/>
      <c r="K8" s="242"/>
      <c r="L8" s="242"/>
      <c r="M8" s="242"/>
      <c r="N8" s="242"/>
      <c r="O8" s="242"/>
    </row>
    <row r="9" spans="7:15" ht="12.75">
      <c r="G9" s="168"/>
      <c r="H9" s="242" t="s">
        <v>709</v>
      </c>
      <c r="I9" s="242"/>
      <c r="J9" s="242"/>
      <c r="K9" s="242"/>
      <c r="L9" s="242"/>
      <c r="M9" s="242"/>
      <c r="N9" s="242"/>
      <c r="O9" s="242"/>
    </row>
    <row r="10" spans="7:15" ht="12.75">
      <c r="G10" s="168"/>
      <c r="H10" s="242" t="s">
        <v>714</v>
      </c>
      <c r="I10" s="242"/>
      <c r="J10" s="242"/>
      <c r="K10" s="242"/>
      <c r="L10" s="242"/>
      <c r="M10" s="242"/>
      <c r="N10" s="242"/>
      <c r="O10" s="242"/>
    </row>
    <row r="11" spans="7:15" ht="12.75">
      <c r="G11" s="168"/>
      <c r="H11" s="169" t="s">
        <v>715</v>
      </c>
      <c r="I11" s="169"/>
      <c r="J11" s="169"/>
      <c r="K11" s="169"/>
      <c r="L11" s="169"/>
      <c r="M11" s="169"/>
      <c r="N11" s="169"/>
      <c r="O11" s="169"/>
    </row>
    <row r="12" spans="7:15" ht="12.75">
      <c r="G12" s="168"/>
      <c r="H12" s="169" t="s">
        <v>716</v>
      </c>
      <c r="I12" s="169"/>
      <c r="J12" s="169"/>
      <c r="K12" s="169"/>
      <c r="L12" s="169"/>
      <c r="M12" s="169"/>
      <c r="N12" s="169"/>
      <c r="O12" s="169"/>
    </row>
    <row r="13" spans="7:15" ht="12.75"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12.75" customHeight="1">
      <c r="A14" s="11"/>
      <c r="B14" s="11"/>
      <c r="C14" s="11"/>
      <c r="D14" s="11"/>
      <c r="E14" s="11"/>
      <c r="F14" s="11"/>
      <c r="G14" s="242" t="s">
        <v>794</v>
      </c>
      <c r="H14" s="242"/>
      <c r="I14" s="242"/>
      <c r="J14" s="242"/>
      <c r="K14" s="242"/>
      <c r="L14" s="242"/>
      <c r="M14" s="242"/>
      <c r="N14" s="242"/>
      <c r="O14" s="242"/>
    </row>
    <row r="15" spans="1:15" ht="12.75" customHeight="1">
      <c r="A15" s="11"/>
      <c r="B15" s="11"/>
      <c r="C15" s="11"/>
      <c r="D15" s="11"/>
      <c r="E15" s="11"/>
      <c r="F15" s="11"/>
      <c r="G15" s="242" t="s">
        <v>712</v>
      </c>
      <c r="H15" s="242"/>
      <c r="I15" s="242"/>
      <c r="J15" s="242"/>
      <c r="K15" s="242"/>
      <c r="L15" s="242"/>
      <c r="M15" s="242"/>
      <c r="N15" s="242"/>
      <c r="O15" s="242"/>
    </row>
    <row r="16" spans="1:15" ht="12.75" customHeight="1">
      <c r="A16" s="11"/>
      <c r="B16" s="11"/>
      <c r="C16" s="11"/>
      <c r="D16" s="11"/>
      <c r="E16" s="11"/>
      <c r="F16" s="11"/>
      <c r="G16" s="242" t="s">
        <v>713</v>
      </c>
      <c r="H16" s="242"/>
      <c r="I16" s="242"/>
      <c r="J16" s="242"/>
      <c r="K16" s="242"/>
      <c r="L16" s="242"/>
      <c r="M16" s="242"/>
      <c r="N16" s="242"/>
      <c r="O16" s="242"/>
    </row>
    <row r="17" spans="1:15" ht="12.75" customHeight="1">
      <c r="A17" s="11"/>
      <c r="B17" s="11"/>
      <c r="C17" s="11"/>
      <c r="D17" s="11"/>
      <c r="E17" s="11"/>
      <c r="F17" s="11"/>
      <c r="G17" s="243" t="s">
        <v>790</v>
      </c>
      <c r="H17" s="243"/>
      <c r="I17" s="243"/>
      <c r="J17" s="243"/>
      <c r="K17" s="243"/>
      <c r="L17" s="243"/>
      <c r="M17" s="243"/>
      <c r="N17" s="243"/>
      <c r="O17" s="243"/>
    </row>
    <row r="18" spans="1:15" ht="11.25" customHeight="1">
      <c r="A18" s="11"/>
      <c r="B18" s="11"/>
      <c r="C18" s="11"/>
      <c r="D18" s="11"/>
      <c r="E18" s="11"/>
      <c r="F18" s="11"/>
      <c r="G18" s="243" t="s">
        <v>717</v>
      </c>
      <c r="H18" s="243"/>
      <c r="I18" s="243"/>
      <c r="J18" s="243"/>
      <c r="K18" s="243"/>
      <c r="L18" s="243"/>
      <c r="M18" s="243"/>
      <c r="N18" s="243"/>
      <c r="O18" s="243"/>
    </row>
    <row r="19" spans="1:15" ht="14.25" customHeight="1">
      <c r="A19" s="11"/>
      <c r="B19" s="11"/>
      <c r="C19" s="11"/>
      <c r="D19" s="11"/>
      <c r="E19" s="11"/>
      <c r="F19" s="11"/>
      <c r="G19" s="243" t="s">
        <v>718</v>
      </c>
      <c r="H19" s="243"/>
      <c r="I19" s="243"/>
      <c r="J19" s="243"/>
      <c r="K19" s="243"/>
      <c r="L19" s="243"/>
      <c r="M19" s="243"/>
      <c r="N19" s="243"/>
      <c r="O19" s="243"/>
    </row>
    <row r="20" spans="1:13" ht="12.75">
      <c r="A20" s="14"/>
      <c r="B20" s="14"/>
      <c r="C20" s="14"/>
      <c r="D20" s="14"/>
      <c r="E20" s="14"/>
      <c r="F20" s="14"/>
      <c r="G20" s="14"/>
      <c r="H20" s="245"/>
      <c r="I20" s="245"/>
      <c r="J20" s="14"/>
      <c r="K20" s="14"/>
      <c r="L20" s="14"/>
      <c r="M20" s="15"/>
    </row>
    <row r="21" spans="1:13" ht="12.75">
      <c r="A21" s="246" t="s">
        <v>738</v>
      </c>
      <c r="B21" s="246"/>
      <c r="C21" s="246"/>
      <c r="D21" s="246"/>
      <c r="E21" s="246"/>
      <c r="F21" s="246"/>
      <c r="G21" s="246"/>
      <c r="H21" s="246"/>
      <c r="I21" s="246"/>
      <c r="J21" s="12"/>
      <c r="K21" s="13"/>
      <c r="L21" s="13"/>
      <c r="M21" s="13"/>
    </row>
    <row r="22" spans="1:13" ht="12.75">
      <c r="A22" s="14"/>
      <c r="B22" s="14"/>
      <c r="C22" s="14"/>
      <c r="D22" s="14"/>
      <c r="E22" s="14"/>
      <c r="F22" s="14"/>
      <c r="G22" s="16"/>
      <c r="H22" s="16"/>
      <c r="I22" s="17" t="s">
        <v>795</v>
      </c>
      <c r="J22" s="14"/>
      <c r="K22" s="14"/>
      <c r="L22" s="14"/>
      <c r="M22" s="14"/>
    </row>
    <row r="23" spans="1:13" ht="24.75" customHeight="1">
      <c r="A23" s="14"/>
      <c r="B23" s="14"/>
      <c r="C23" s="14"/>
      <c r="D23" s="14"/>
      <c r="E23" s="14"/>
      <c r="F23" s="16"/>
      <c r="G23" s="247" t="s">
        <v>60</v>
      </c>
      <c r="H23" s="247" t="s">
        <v>74</v>
      </c>
      <c r="I23" s="248" t="s">
        <v>75</v>
      </c>
      <c r="J23" s="16"/>
      <c r="K23" s="12"/>
      <c r="L23" s="14"/>
      <c r="M23" s="14"/>
    </row>
    <row r="24" spans="1:13" ht="12.75">
      <c r="A24" s="14"/>
      <c r="B24" s="14"/>
      <c r="C24" s="14"/>
      <c r="D24" s="14"/>
      <c r="E24" s="14"/>
      <c r="F24" s="16"/>
      <c r="G24" s="247"/>
      <c r="H24" s="247"/>
      <c r="I24" s="249"/>
      <c r="J24" s="16"/>
      <c r="K24" s="12"/>
      <c r="L24" s="14"/>
      <c r="M24" s="14"/>
    </row>
    <row r="25" spans="1:13" ht="12.75">
      <c r="A25" s="14"/>
      <c r="B25" s="14"/>
      <c r="C25" s="14"/>
      <c r="D25" s="14"/>
      <c r="E25" s="14"/>
      <c r="F25" s="16"/>
      <c r="G25" s="247"/>
      <c r="H25" s="247"/>
      <c r="I25" s="250"/>
      <c r="J25" s="16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6"/>
      <c r="G26" s="18" t="s">
        <v>76</v>
      </c>
      <c r="H26" s="18" t="s">
        <v>77</v>
      </c>
      <c r="I26" s="18" t="s">
        <v>78</v>
      </c>
      <c r="J26" s="16"/>
      <c r="K26" s="14"/>
      <c r="L26" s="14"/>
      <c r="M26" s="14"/>
    </row>
    <row r="27" spans="1:13" ht="17.25" customHeight="1">
      <c r="A27" s="19"/>
      <c r="B27" s="19"/>
      <c r="C27" s="19"/>
      <c r="D27" s="19"/>
      <c r="E27" s="19"/>
      <c r="F27" s="20"/>
      <c r="G27" s="21" t="s">
        <v>79</v>
      </c>
      <c r="H27" s="22" t="s">
        <v>80</v>
      </c>
      <c r="I27" s="23">
        <f>I28+I34+I40+I47+I53+I60+I66+I71</f>
        <v>0</v>
      </c>
      <c r="J27" s="24"/>
      <c r="K27" s="25"/>
      <c r="L27" s="26"/>
      <c r="M27" s="12"/>
    </row>
    <row r="28" spans="1:13" ht="17.25" customHeight="1">
      <c r="A28" s="19"/>
      <c r="B28" s="19"/>
      <c r="C28" s="19"/>
      <c r="D28" s="19"/>
      <c r="E28" s="19"/>
      <c r="F28" s="20"/>
      <c r="G28" s="21" t="s">
        <v>81</v>
      </c>
      <c r="H28" s="27" t="s">
        <v>82</v>
      </c>
      <c r="I28" s="23">
        <f>I29</f>
        <v>0</v>
      </c>
      <c r="J28" s="24"/>
      <c r="K28" s="25"/>
      <c r="L28" s="26"/>
      <c r="M28" s="12"/>
    </row>
    <row r="29" spans="1:13" ht="16.5" customHeight="1">
      <c r="A29" s="19"/>
      <c r="B29" s="19"/>
      <c r="C29" s="19"/>
      <c r="D29" s="19"/>
      <c r="E29" s="19"/>
      <c r="F29" s="20"/>
      <c r="G29" s="21" t="s">
        <v>83</v>
      </c>
      <c r="H29" s="28" t="s">
        <v>84</v>
      </c>
      <c r="I29" s="23">
        <f>I30+I31+I32+I33</f>
        <v>0</v>
      </c>
      <c r="J29" s="24"/>
      <c r="K29" s="25"/>
      <c r="L29" s="26"/>
      <c r="M29" s="12"/>
    </row>
    <row r="30" spans="1:13" ht="65.25" customHeight="1" hidden="1">
      <c r="A30" s="19"/>
      <c r="B30" s="19"/>
      <c r="C30" s="19"/>
      <c r="D30" s="19"/>
      <c r="E30" s="19"/>
      <c r="F30" s="20"/>
      <c r="G30" s="29" t="s">
        <v>85</v>
      </c>
      <c r="H30" s="30" t="s">
        <v>86</v>
      </c>
      <c r="I30" s="31"/>
      <c r="J30" s="24"/>
      <c r="K30" s="25"/>
      <c r="L30" s="26"/>
      <c r="M30" s="12"/>
    </row>
    <row r="31" spans="1:13" ht="91.5" customHeight="1" hidden="1">
      <c r="A31" s="19" t="s">
        <v>76</v>
      </c>
      <c r="B31" s="19" t="s">
        <v>79</v>
      </c>
      <c r="C31" s="19" t="s">
        <v>81</v>
      </c>
      <c r="D31" s="19" t="s">
        <v>87</v>
      </c>
      <c r="E31" s="19" t="s">
        <v>88</v>
      </c>
      <c r="F31" s="20" t="s">
        <v>89</v>
      </c>
      <c r="G31" s="29" t="s">
        <v>90</v>
      </c>
      <c r="H31" s="30" t="s">
        <v>91</v>
      </c>
      <c r="I31" s="31"/>
      <c r="J31" s="24"/>
      <c r="K31" s="25"/>
      <c r="L31" s="26"/>
      <c r="M31" s="12"/>
    </row>
    <row r="32" spans="1:13" ht="41.25" customHeight="1">
      <c r="A32" s="19"/>
      <c r="B32" s="19"/>
      <c r="C32" s="19"/>
      <c r="D32" s="19"/>
      <c r="E32" s="19"/>
      <c r="F32" s="20"/>
      <c r="G32" s="29" t="s">
        <v>92</v>
      </c>
      <c r="H32" s="30" t="s">
        <v>93</v>
      </c>
      <c r="I32" s="31">
        <v>-100000</v>
      </c>
      <c r="J32" s="24"/>
      <c r="K32" s="25"/>
      <c r="L32" s="26"/>
      <c r="M32" s="12"/>
    </row>
    <row r="33" spans="1:13" ht="80.25" customHeight="1">
      <c r="A33" s="19" t="s">
        <v>76</v>
      </c>
      <c r="B33" s="19" t="s">
        <v>79</v>
      </c>
      <c r="C33" s="19" t="s">
        <v>81</v>
      </c>
      <c r="D33" s="19" t="s">
        <v>83</v>
      </c>
      <c r="E33" s="19" t="s">
        <v>90</v>
      </c>
      <c r="F33" s="20" t="s">
        <v>90</v>
      </c>
      <c r="G33" s="32" t="s">
        <v>94</v>
      </c>
      <c r="H33" s="30" t="s">
        <v>95</v>
      </c>
      <c r="I33" s="31">
        <v>100000</v>
      </c>
      <c r="J33" s="24"/>
      <c r="K33" s="25"/>
      <c r="L33" s="26"/>
      <c r="M33" s="12"/>
    </row>
    <row r="34" spans="1:13" ht="27.75" customHeight="1" hidden="1">
      <c r="A34" s="19"/>
      <c r="B34" s="19"/>
      <c r="C34" s="19"/>
      <c r="D34" s="19"/>
      <c r="E34" s="19"/>
      <c r="F34" s="20"/>
      <c r="G34" s="21" t="s">
        <v>96</v>
      </c>
      <c r="H34" s="33" t="s">
        <v>97</v>
      </c>
      <c r="I34" s="34">
        <f>I35</f>
        <v>0</v>
      </c>
      <c r="J34" s="24"/>
      <c r="K34" s="25"/>
      <c r="L34" s="26"/>
      <c r="M34" s="12"/>
    </row>
    <row r="35" spans="1:13" ht="30" customHeight="1" hidden="1">
      <c r="A35" s="19"/>
      <c r="B35" s="19"/>
      <c r="C35" s="19"/>
      <c r="D35" s="19"/>
      <c r="E35" s="19"/>
      <c r="F35" s="20"/>
      <c r="G35" s="35" t="s">
        <v>98</v>
      </c>
      <c r="H35" s="36" t="s">
        <v>99</v>
      </c>
      <c r="I35" s="31">
        <f>I36+I37+I38+I39</f>
        <v>0</v>
      </c>
      <c r="J35" s="24"/>
      <c r="K35" s="25"/>
      <c r="L35" s="26"/>
      <c r="M35" s="12"/>
    </row>
    <row r="36" spans="1:13" ht="49.5" customHeight="1" hidden="1">
      <c r="A36" s="19"/>
      <c r="B36" s="19"/>
      <c r="C36" s="19"/>
      <c r="D36" s="19"/>
      <c r="E36" s="19"/>
      <c r="F36" s="20"/>
      <c r="G36" s="29" t="s">
        <v>100</v>
      </c>
      <c r="H36" s="36" t="s">
        <v>101</v>
      </c>
      <c r="I36" s="31"/>
      <c r="J36" s="24"/>
      <c r="K36" s="25"/>
      <c r="L36" s="26"/>
      <c r="M36" s="12"/>
    </row>
    <row r="37" spans="1:13" ht="59.25" customHeight="1" hidden="1">
      <c r="A37" s="19"/>
      <c r="B37" s="19"/>
      <c r="C37" s="19"/>
      <c r="D37" s="19"/>
      <c r="E37" s="19"/>
      <c r="F37" s="20"/>
      <c r="G37" s="29" t="s">
        <v>102</v>
      </c>
      <c r="H37" s="36" t="s">
        <v>103</v>
      </c>
      <c r="I37" s="31"/>
      <c r="J37" s="24"/>
      <c r="K37" s="25"/>
      <c r="L37" s="26"/>
      <c r="M37" s="12"/>
    </row>
    <row r="38" spans="1:13" ht="52.5" customHeight="1" hidden="1">
      <c r="A38" s="19"/>
      <c r="B38" s="19"/>
      <c r="C38" s="19"/>
      <c r="D38" s="19"/>
      <c r="E38" s="19"/>
      <c r="F38" s="20"/>
      <c r="G38" s="29" t="s">
        <v>104</v>
      </c>
      <c r="H38" s="36" t="s">
        <v>105</v>
      </c>
      <c r="I38" s="31"/>
      <c r="J38" s="24"/>
      <c r="K38" s="25"/>
      <c r="L38" s="26"/>
      <c r="M38" s="12"/>
    </row>
    <row r="39" spans="1:13" ht="48" hidden="1">
      <c r="A39" s="19"/>
      <c r="B39" s="19"/>
      <c r="C39" s="19"/>
      <c r="D39" s="19"/>
      <c r="E39" s="19"/>
      <c r="F39" s="20"/>
      <c r="G39" s="29" t="s">
        <v>106</v>
      </c>
      <c r="H39" s="36" t="s">
        <v>107</v>
      </c>
      <c r="I39" s="31"/>
      <c r="J39" s="24"/>
      <c r="K39" s="25"/>
      <c r="L39" s="26"/>
      <c r="M39" s="12"/>
    </row>
    <row r="40" spans="1:13" ht="18" customHeight="1">
      <c r="A40" s="19"/>
      <c r="B40" s="19"/>
      <c r="C40" s="19"/>
      <c r="D40" s="19"/>
      <c r="E40" s="19"/>
      <c r="F40" s="20"/>
      <c r="G40" s="21" t="s">
        <v>108</v>
      </c>
      <c r="H40" s="37" t="s">
        <v>109</v>
      </c>
      <c r="I40" s="34">
        <f>I41+I43+I45</f>
        <v>30000</v>
      </c>
      <c r="J40" s="24"/>
      <c r="K40" s="25"/>
      <c r="L40" s="26"/>
      <c r="M40" s="12"/>
    </row>
    <row r="41" spans="1:13" ht="18" customHeight="1" hidden="1">
      <c r="A41" s="19"/>
      <c r="B41" s="19"/>
      <c r="C41" s="19"/>
      <c r="D41" s="19"/>
      <c r="E41" s="19"/>
      <c r="F41" s="20"/>
      <c r="G41" s="38" t="s">
        <v>110</v>
      </c>
      <c r="H41" s="1" t="s">
        <v>111</v>
      </c>
      <c r="I41" s="31">
        <f>I42</f>
        <v>0</v>
      </c>
      <c r="J41" s="24"/>
      <c r="K41" s="25"/>
      <c r="L41" s="26"/>
      <c r="M41" s="12"/>
    </row>
    <row r="42" spans="1:13" ht="19.5" customHeight="1" hidden="1">
      <c r="A42" s="19"/>
      <c r="B42" s="19"/>
      <c r="C42" s="19"/>
      <c r="D42" s="19"/>
      <c r="E42" s="19"/>
      <c r="F42" s="20"/>
      <c r="G42" s="38" t="s">
        <v>112</v>
      </c>
      <c r="H42" s="1" t="s">
        <v>111</v>
      </c>
      <c r="I42" s="31"/>
      <c r="J42" s="24"/>
      <c r="K42" s="25"/>
      <c r="L42" s="26"/>
      <c r="M42" s="12"/>
    </row>
    <row r="43" spans="1:13" ht="12.75">
      <c r="A43" s="19"/>
      <c r="B43" s="19"/>
      <c r="C43" s="19"/>
      <c r="D43" s="19"/>
      <c r="E43" s="19"/>
      <c r="F43" s="20"/>
      <c r="G43" s="38" t="s">
        <v>113</v>
      </c>
      <c r="H43" s="1" t="s">
        <v>114</v>
      </c>
      <c r="I43" s="31">
        <f>I44</f>
        <v>30000</v>
      </c>
      <c r="J43" s="24"/>
      <c r="K43" s="25"/>
      <c r="L43" s="26"/>
      <c r="M43" s="12"/>
    </row>
    <row r="44" spans="1:13" ht="13.5" customHeight="1">
      <c r="A44" s="19"/>
      <c r="B44" s="19"/>
      <c r="C44" s="19"/>
      <c r="D44" s="19"/>
      <c r="E44" s="19"/>
      <c r="F44" s="20"/>
      <c r="G44" s="38" t="s">
        <v>115</v>
      </c>
      <c r="H44" s="1" t="s">
        <v>114</v>
      </c>
      <c r="I44" s="31">
        <v>30000</v>
      </c>
      <c r="J44" s="24"/>
      <c r="K44" s="25"/>
      <c r="L44" s="26"/>
      <c r="M44" s="12"/>
    </row>
    <row r="45" spans="1:13" ht="30.75" customHeight="1" hidden="1">
      <c r="A45" s="19"/>
      <c r="B45" s="19"/>
      <c r="C45" s="19"/>
      <c r="D45" s="19"/>
      <c r="E45" s="19"/>
      <c r="F45" s="20"/>
      <c r="G45" s="38" t="s">
        <v>116</v>
      </c>
      <c r="H45" s="1" t="s">
        <v>117</v>
      </c>
      <c r="I45" s="31">
        <f>I46</f>
        <v>0</v>
      </c>
      <c r="J45" s="24"/>
      <c r="K45" s="25"/>
      <c r="L45" s="26"/>
      <c r="M45" s="12"/>
    </row>
    <row r="46" spans="1:13" ht="30.75" customHeight="1" hidden="1">
      <c r="A46" s="19"/>
      <c r="B46" s="19"/>
      <c r="C46" s="19"/>
      <c r="D46" s="19"/>
      <c r="E46" s="19"/>
      <c r="F46" s="20"/>
      <c r="G46" s="38" t="s">
        <v>118</v>
      </c>
      <c r="H46" s="1" t="s">
        <v>119</v>
      </c>
      <c r="I46" s="31"/>
      <c r="J46" s="24"/>
      <c r="K46" s="25"/>
      <c r="L46" s="26"/>
      <c r="M46" s="12"/>
    </row>
    <row r="47" spans="1:13" ht="18.75" customHeight="1">
      <c r="A47" s="19" t="s">
        <v>76</v>
      </c>
      <c r="B47" s="19" t="s">
        <v>79</v>
      </c>
      <c r="C47" s="19" t="s">
        <v>96</v>
      </c>
      <c r="D47" s="19" t="s">
        <v>120</v>
      </c>
      <c r="E47" s="19" t="s">
        <v>121</v>
      </c>
      <c r="F47" s="20" t="s">
        <v>121</v>
      </c>
      <c r="G47" s="39" t="s">
        <v>122</v>
      </c>
      <c r="H47" s="40" t="s">
        <v>123</v>
      </c>
      <c r="I47" s="23">
        <f>I48+I51</f>
        <v>-30000</v>
      </c>
      <c r="J47" s="24"/>
      <c r="K47" s="25"/>
      <c r="L47" s="26"/>
      <c r="M47" s="12"/>
    </row>
    <row r="48" spans="1:13" ht="26.25" customHeight="1">
      <c r="A48" s="19" t="s">
        <v>76</v>
      </c>
      <c r="B48" s="19" t="s">
        <v>79</v>
      </c>
      <c r="C48" s="19" t="s">
        <v>96</v>
      </c>
      <c r="D48" s="19" t="s">
        <v>120</v>
      </c>
      <c r="E48" s="19" t="s">
        <v>124</v>
      </c>
      <c r="F48" s="20" t="s">
        <v>124</v>
      </c>
      <c r="G48" s="38" t="s">
        <v>125</v>
      </c>
      <c r="H48" s="1" t="s">
        <v>126</v>
      </c>
      <c r="I48" s="31">
        <f>I49</f>
        <v>-30000</v>
      </c>
      <c r="J48" s="24"/>
      <c r="K48" s="25"/>
      <c r="L48" s="26"/>
      <c r="M48" s="12"/>
    </row>
    <row r="49" spans="1:13" ht="41.25" customHeight="1">
      <c r="A49" s="19" t="s">
        <v>76</v>
      </c>
      <c r="B49" s="19" t="s">
        <v>79</v>
      </c>
      <c r="C49" s="19" t="s">
        <v>96</v>
      </c>
      <c r="D49" s="19" t="s">
        <v>120</v>
      </c>
      <c r="E49" s="19" t="s">
        <v>127</v>
      </c>
      <c r="F49" s="20" t="s">
        <v>127</v>
      </c>
      <c r="G49" s="38" t="s">
        <v>128</v>
      </c>
      <c r="H49" s="1" t="s">
        <v>129</v>
      </c>
      <c r="I49" s="31">
        <v>-30000</v>
      </c>
      <c r="J49" s="24"/>
      <c r="K49" s="25"/>
      <c r="L49" s="26"/>
      <c r="M49" s="12"/>
    </row>
    <row r="50" spans="1:13" ht="8.25" customHeight="1" hidden="1">
      <c r="A50" s="19" t="s">
        <v>76</v>
      </c>
      <c r="B50" s="19" t="s">
        <v>79</v>
      </c>
      <c r="C50" s="19" t="s">
        <v>130</v>
      </c>
      <c r="D50" s="19" t="s">
        <v>131</v>
      </c>
      <c r="E50" s="19" t="s">
        <v>132</v>
      </c>
      <c r="F50" s="20" t="s">
        <v>132</v>
      </c>
      <c r="G50" s="38"/>
      <c r="H50" s="1"/>
      <c r="I50" s="31"/>
      <c r="J50" s="24"/>
      <c r="K50" s="25"/>
      <c r="L50" s="26"/>
      <c r="M50" s="12"/>
    </row>
    <row r="51" spans="1:13" ht="30.75" customHeight="1" hidden="1">
      <c r="A51" s="19"/>
      <c r="B51" s="19"/>
      <c r="C51" s="19"/>
      <c r="D51" s="19"/>
      <c r="E51" s="19"/>
      <c r="F51" s="20"/>
      <c r="G51" s="41" t="s">
        <v>133</v>
      </c>
      <c r="H51" s="1" t="s">
        <v>134</v>
      </c>
      <c r="I51" s="31">
        <f>I52</f>
        <v>0</v>
      </c>
      <c r="J51" s="24"/>
      <c r="K51" s="25"/>
      <c r="L51" s="26"/>
      <c r="M51" s="12"/>
    </row>
    <row r="52" spans="1:13" ht="27" customHeight="1" hidden="1">
      <c r="A52" s="19"/>
      <c r="B52" s="19"/>
      <c r="C52" s="19"/>
      <c r="D52" s="19"/>
      <c r="E52" s="19"/>
      <c r="F52" s="20"/>
      <c r="G52" s="38" t="s">
        <v>135</v>
      </c>
      <c r="H52" s="1" t="s">
        <v>136</v>
      </c>
      <c r="I52" s="31"/>
      <c r="J52" s="24"/>
      <c r="K52" s="25"/>
      <c r="L52" s="26"/>
      <c r="M52" s="12"/>
    </row>
    <row r="53" spans="1:13" ht="38.25" customHeight="1" hidden="1">
      <c r="A53" s="19" t="s">
        <v>76</v>
      </c>
      <c r="B53" s="19" t="s">
        <v>79</v>
      </c>
      <c r="C53" s="19" t="s">
        <v>130</v>
      </c>
      <c r="D53" s="19" t="s">
        <v>137</v>
      </c>
      <c r="E53" s="19" t="s">
        <v>138</v>
      </c>
      <c r="F53" s="20" t="s">
        <v>138</v>
      </c>
      <c r="G53" s="41" t="s">
        <v>139</v>
      </c>
      <c r="H53" s="42" t="s">
        <v>140</v>
      </c>
      <c r="I53" s="34">
        <f>I54</f>
        <v>0</v>
      </c>
      <c r="J53" s="24"/>
      <c r="K53" s="25"/>
      <c r="L53" s="26"/>
      <c r="M53" s="12"/>
    </row>
    <row r="54" spans="1:13" ht="68.25" customHeight="1" hidden="1">
      <c r="A54" s="19"/>
      <c r="B54" s="19"/>
      <c r="C54" s="19"/>
      <c r="D54" s="19"/>
      <c r="E54" s="19"/>
      <c r="F54" s="20"/>
      <c r="G54" s="38" t="s">
        <v>141</v>
      </c>
      <c r="H54" s="1" t="s">
        <v>142</v>
      </c>
      <c r="I54" s="31">
        <f>I59+I55</f>
        <v>0</v>
      </c>
      <c r="J54" s="24"/>
      <c r="K54" s="25"/>
      <c r="L54" s="26"/>
      <c r="M54" s="12"/>
    </row>
    <row r="55" spans="1:13" ht="51.75" customHeight="1" hidden="1">
      <c r="A55" s="19" t="s">
        <v>76</v>
      </c>
      <c r="B55" s="19" t="s">
        <v>79</v>
      </c>
      <c r="C55" s="19" t="s">
        <v>143</v>
      </c>
      <c r="D55" s="19" t="s">
        <v>144</v>
      </c>
      <c r="E55" s="19" t="s">
        <v>145</v>
      </c>
      <c r="F55" s="20" t="s">
        <v>145</v>
      </c>
      <c r="G55" s="38" t="s">
        <v>146</v>
      </c>
      <c r="H55" s="1" t="s">
        <v>147</v>
      </c>
      <c r="I55" s="31">
        <f>I56+I57</f>
        <v>0</v>
      </c>
      <c r="J55" s="24"/>
      <c r="K55" s="25"/>
      <c r="L55" s="26"/>
      <c r="M55" s="12"/>
    </row>
    <row r="56" spans="1:13" ht="62.25" customHeight="1" hidden="1">
      <c r="A56" s="19" t="s">
        <v>76</v>
      </c>
      <c r="B56" s="19" t="s">
        <v>79</v>
      </c>
      <c r="C56" s="19" t="s">
        <v>143</v>
      </c>
      <c r="D56" s="19" t="s">
        <v>144</v>
      </c>
      <c r="E56" s="19" t="s">
        <v>148</v>
      </c>
      <c r="F56" s="20" t="s">
        <v>148</v>
      </c>
      <c r="G56" s="38" t="s">
        <v>62</v>
      </c>
      <c r="H56" s="1" t="s">
        <v>149</v>
      </c>
      <c r="I56" s="31"/>
      <c r="J56" s="24"/>
      <c r="K56" s="25"/>
      <c r="L56" s="26"/>
      <c r="M56" s="12"/>
    </row>
    <row r="57" spans="1:13" ht="69.75" customHeight="1" hidden="1">
      <c r="A57" s="19"/>
      <c r="B57" s="19"/>
      <c r="C57" s="19"/>
      <c r="D57" s="19"/>
      <c r="E57" s="19"/>
      <c r="F57" s="20"/>
      <c r="G57" s="38" t="s">
        <v>63</v>
      </c>
      <c r="H57" s="1" t="s">
        <v>150</v>
      </c>
      <c r="I57" s="31"/>
      <c r="J57" s="24"/>
      <c r="K57" s="25"/>
      <c r="L57" s="26"/>
      <c r="M57" s="12"/>
    </row>
    <row r="58" spans="1:13" ht="65.25" customHeight="1" hidden="1">
      <c r="A58" s="19"/>
      <c r="B58" s="19"/>
      <c r="C58" s="19"/>
      <c r="D58" s="19"/>
      <c r="E58" s="19"/>
      <c r="F58" s="20"/>
      <c r="G58" s="43" t="s">
        <v>151</v>
      </c>
      <c r="H58" s="1" t="s">
        <v>152</v>
      </c>
      <c r="I58" s="31">
        <f>I59</f>
        <v>0</v>
      </c>
      <c r="J58" s="24"/>
      <c r="K58" s="25"/>
      <c r="L58" s="26"/>
      <c r="M58" s="12"/>
    </row>
    <row r="59" spans="1:13" ht="54" customHeight="1" hidden="1">
      <c r="A59" s="19"/>
      <c r="B59" s="19"/>
      <c r="C59" s="19"/>
      <c r="D59" s="19"/>
      <c r="E59" s="19"/>
      <c r="F59" s="20"/>
      <c r="G59" s="38" t="s">
        <v>153</v>
      </c>
      <c r="H59" s="1" t="s">
        <v>154</v>
      </c>
      <c r="I59" s="31"/>
      <c r="J59" s="24"/>
      <c r="K59" s="25"/>
      <c r="L59" s="26"/>
      <c r="M59" s="12"/>
    </row>
    <row r="60" spans="1:13" ht="27.75" customHeight="1" hidden="1">
      <c r="A60" s="19" t="s">
        <v>76</v>
      </c>
      <c r="B60" s="19" t="s">
        <v>79</v>
      </c>
      <c r="C60" s="19" t="s">
        <v>122</v>
      </c>
      <c r="D60" s="19" t="s">
        <v>133</v>
      </c>
      <c r="E60" s="19" t="s">
        <v>155</v>
      </c>
      <c r="F60" s="20" t="s">
        <v>156</v>
      </c>
      <c r="G60" s="44" t="s">
        <v>157</v>
      </c>
      <c r="H60" s="45" t="s">
        <v>158</v>
      </c>
      <c r="I60" s="34">
        <f>I61</f>
        <v>0</v>
      </c>
      <c r="J60" s="24"/>
      <c r="K60" s="25"/>
      <c r="L60" s="26"/>
      <c r="M60" s="12"/>
    </row>
    <row r="61" spans="1:13" ht="20.25" customHeight="1" hidden="1">
      <c r="A61" s="19" t="s">
        <v>76</v>
      </c>
      <c r="B61" s="19" t="s">
        <v>79</v>
      </c>
      <c r="C61" s="19" t="s">
        <v>122</v>
      </c>
      <c r="D61" s="19" t="s">
        <v>133</v>
      </c>
      <c r="E61" s="19" t="s">
        <v>159</v>
      </c>
      <c r="F61" s="20" t="s">
        <v>159</v>
      </c>
      <c r="G61" s="43" t="s">
        <v>160</v>
      </c>
      <c r="H61" s="1" t="s">
        <v>161</v>
      </c>
      <c r="I61" s="31">
        <f>I62+I63+I64+I65</f>
        <v>0</v>
      </c>
      <c r="J61" s="24"/>
      <c r="K61" s="25"/>
      <c r="L61" s="26"/>
      <c r="M61" s="12"/>
    </row>
    <row r="62" spans="1:13" ht="30" customHeight="1" hidden="1">
      <c r="A62" s="19"/>
      <c r="B62" s="19"/>
      <c r="C62" s="19"/>
      <c r="D62" s="19"/>
      <c r="E62" s="19"/>
      <c r="F62" s="20"/>
      <c r="G62" s="29" t="s">
        <v>162</v>
      </c>
      <c r="H62" s="1" t="s">
        <v>163</v>
      </c>
      <c r="I62" s="31"/>
      <c r="J62" s="24"/>
      <c r="K62" s="25"/>
      <c r="L62" s="26"/>
      <c r="M62" s="12"/>
    </row>
    <row r="63" spans="1:13" ht="33" customHeight="1" hidden="1">
      <c r="A63" s="19"/>
      <c r="B63" s="19"/>
      <c r="C63" s="19"/>
      <c r="D63" s="19"/>
      <c r="E63" s="19"/>
      <c r="F63" s="20"/>
      <c r="G63" s="29" t="s">
        <v>164</v>
      </c>
      <c r="H63" s="1" t="s">
        <v>165</v>
      </c>
      <c r="I63" s="31"/>
      <c r="J63" s="24"/>
      <c r="K63" s="25"/>
      <c r="L63" s="26"/>
      <c r="M63" s="12"/>
    </row>
    <row r="64" spans="1:13" ht="18.75" customHeight="1" hidden="1">
      <c r="A64" s="19"/>
      <c r="B64" s="19"/>
      <c r="C64" s="19"/>
      <c r="D64" s="19"/>
      <c r="E64" s="19"/>
      <c r="F64" s="20"/>
      <c r="G64" s="29" t="s">
        <v>166</v>
      </c>
      <c r="H64" s="1" t="s">
        <v>167</v>
      </c>
      <c r="I64" s="31"/>
      <c r="J64" s="24"/>
      <c r="K64" s="25"/>
      <c r="L64" s="26"/>
      <c r="M64" s="12"/>
    </row>
    <row r="65" spans="1:13" ht="17.25" customHeight="1" hidden="1">
      <c r="A65" s="19"/>
      <c r="B65" s="19"/>
      <c r="C65" s="19"/>
      <c r="D65" s="19"/>
      <c r="E65" s="19"/>
      <c r="F65" s="20"/>
      <c r="G65" s="29" t="s">
        <v>168</v>
      </c>
      <c r="H65" s="1" t="s">
        <v>169</v>
      </c>
      <c r="I65" s="31"/>
      <c r="J65" s="24"/>
      <c r="K65" s="25"/>
      <c r="L65" s="26"/>
      <c r="M65" s="12"/>
    </row>
    <row r="66" spans="1:13" ht="26.25" customHeight="1" hidden="1">
      <c r="A66" s="19"/>
      <c r="B66" s="19"/>
      <c r="C66" s="19"/>
      <c r="D66" s="19"/>
      <c r="E66" s="19"/>
      <c r="F66" s="20"/>
      <c r="G66" s="46" t="s">
        <v>170</v>
      </c>
      <c r="H66" s="47" t="s">
        <v>171</v>
      </c>
      <c r="I66" s="34">
        <f>I67</f>
        <v>0</v>
      </c>
      <c r="J66" s="24"/>
      <c r="K66" s="25"/>
      <c r="L66" s="26"/>
      <c r="M66" s="12"/>
    </row>
    <row r="67" spans="1:13" ht="27.75" customHeight="1" hidden="1">
      <c r="A67" s="19"/>
      <c r="B67" s="19"/>
      <c r="C67" s="19"/>
      <c r="D67" s="19"/>
      <c r="E67" s="19"/>
      <c r="F67" s="20"/>
      <c r="G67" s="48" t="s">
        <v>172</v>
      </c>
      <c r="H67" s="49" t="s">
        <v>173</v>
      </c>
      <c r="I67" s="31">
        <f>I68</f>
        <v>0</v>
      </c>
      <c r="J67" s="24"/>
      <c r="K67" s="25"/>
      <c r="L67" s="26"/>
      <c r="M67" s="12"/>
    </row>
    <row r="68" spans="1:13" ht="27.75" customHeight="1" hidden="1">
      <c r="A68" s="19"/>
      <c r="B68" s="19"/>
      <c r="C68" s="19"/>
      <c r="D68" s="19"/>
      <c r="E68" s="19"/>
      <c r="F68" s="20"/>
      <c r="G68" s="48" t="s">
        <v>174</v>
      </c>
      <c r="H68" s="49" t="s">
        <v>175</v>
      </c>
      <c r="I68" s="31">
        <f>I69+I70</f>
        <v>0</v>
      </c>
      <c r="J68" s="24"/>
      <c r="K68" s="25"/>
      <c r="L68" s="26"/>
      <c r="M68" s="12"/>
    </row>
    <row r="69" spans="1:13" ht="41.25" customHeight="1" hidden="1">
      <c r="A69" s="19"/>
      <c r="B69" s="19"/>
      <c r="C69" s="19"/>
      <c r="D69" s="19"/>
      <c r="E69" s="19"/>
      <c r="F69" s="20"/>
      <c r="G69" s="48" t="s">
        <v>64</v>
      </c>
      <c r="H69" s="49" t="s">
        <v>176</v>
      </c>
      <c r="I69" s="31"/>
      <c r="J69" s="24"/>
      <c r="K69" s="25"/>
      <c r="L69" s="26"/>
      <c r="M69" s="12"/>
    </row>
    <row r="70" spans="1:13" ht="41.25" customHeight="1" hidden="1">
      <c r="A70" s="19"/>
      <c r="B70" s="19"/>
      <c r="C70" s="19"/>
      <c r="D70" s="19"/>
      <c r="E70" s="19"/>
      <c r="F70" s="20"/>
      <c r="G70" s="48" t="s">
        <v>65</v>
      </c>
      <c r="H70" s="49" t="s">
        <v>177</v>
      </c>
      <c r="I70" s="31"/>
      <c r="J70" s="24"/>
      <c r="K70" s="25"/>
      <c r="L70" s="26"/>
      <c r="M70" s="12"/>
    </row>
    <row r="71" spans="1:13" ht="15.75" customHeight="1" hidden="1">
      <c r="A71" s="19" t="s">
        <v>76</v>
      </c>
      <c r="B71" s="19" t="s">
        <v>79</v>
      </c>
      <c r="C71" s="19" t="s">
        <v>178</v>
      </c>
      <c r="D71" s="19" t="s">
        <v>179</v>
      </c>
      <c r="E71" s="19" t="s">
        <v>180</v>
      </c>
      <c r="F71" s="20" t="s">
        <v>181</v>
      </c>
      <c r="G71" s="39" t="s">
        <v>182</v>
      </c>
      <c r="H71" s="40" t="s">
        <v>183</v>
      </c>
      <c r="I71" s="50">
        <f>I72+I79+I77+I75+I78</f>
        <v>0</v>
      </c>
      <c r="J71" s="24"/>
      <c r="K71" s="25"/>
      <c r="L71" s="26"/>
      <c r="M71" s="12"/>
    </row>
    <row r="72" spans="1:13" ht="27" customHeight="1" hidden="1">
      <c r="A72" s="19" t="s">
        <v>76</v>
      </c>
      <c r="B72" s="19" t="s">
        <v>79</v>
      </c>
      <c r="C72" s="19" t="s">
        <v>178</v>
      </c>
      <c r="D72" s="19" t="s">
        <v>179</v>
      </c>
      <c r="E72" s="19" t="s">
        <v>180</v>
      </c>
      <c r="F72" s="20" t="s">
        <v>184</v>
      </c>
      <c r="G72" s="43" t="s">
        <v>185</v>
      </c>
      <c r="H72" s="51" t="s">
        <v>186</v>
      </c>
      <c r="I72" s="52">
        <f>I73+I74</f>
        <v>0</v>
      </c>
      <c r="J72" s="24"/>
      <c r="K72" s="25"/>
      <c r="L72" s="26"/>
      <c r="M72" s="12"/>
    </row>
    <row r="73" spans="1:13" ht="54" customHeight="1" hidden="1">
      <c r="A73" s="19"/>
      <c r="B73" s="19"/>
      <c r="C73" s="19"/>
      <c r="D73" s="19"/>
      <c r="E73" s="19"/>
      <c r="F73" s="20"/>
      <c r="G73" s="38" t="s">
        <v>187</v>
      </c>
      <c r="H73" s="1" t="s">
        <v>188</v>
      </c>
      <c r="I73" s="31"/>
      <c r="J73" s="24"/>
      <c r="K73" s="25"/>
      <c r="L73" s="26"/>
      <c r="M73" s="12"/>
    </row>
    <row r="74" spans="1:13" ht="52.5" customHeight="1" hidden="1">
      <c r="A74" s="19"/>
      <c r="B74" s="19"/>
      <c r="C74" s="19"/>
      <c r="D74" s="19"/>
      <c r="E74" s="19"/>
      <c r="F74" s="20"/>
      <c r="G74" s="38" t="s">
        <v>189</v>
      </c>
      <c r="H74" s="1" t="s">
        <v>190</v>
      </c>
      <c r="I74" s="31"/>
      <c r="J74" s="24"/>
      <c r="K74" s="25"/>
      <c r="L74" s="26"/>
      <c r="M74" s="12"/>
    </row>
    <row r="75" spans="1:13" ht="93" customHeight="1" hidden="1">
      <c r="A75" s="19"/>
      <c r="B75" s="19"/>
      <c r="C75" s="19"/>
      <c r="D75" s="19"/>
      <c r="E75" s="19"/>
      <c r="F75" s="20"/>
      <c r="G75" s="38" t="s">
        <v>191</v>
      </c>
      <c r="H75" s="1" t="s">
        <v>192</v>
      </c>
      <c r="I75" s="31">
        <f>I76</f>
        <v>0</v>
      </c>
      <c r="J75" s="24"/>
      <c r="K75" s="25"/>
      <c r="L75" s="26"/>
      <c r="M75" s="12"/>
    </row>
    <row r="76" spans="1:13" ht="25.5" customHeight="1" hidden="1">
      <c r="A76" s="19"/>
      <c r="B76" s="19"/>
      <c r="C76" s="19"/>
      <c r="D76" s="19"/>
      <c r="E76" s="19"/>
      <c r="F76" s="20"/>
      <c r="G76" s="38" t="s">
        <v>193</v>
      </c>
      <c r="H76" s="1" t="s">
        <v>194</v>
      </c>
      <c r="I76" s="31"/>
      <c r="J76" s="24"/>
      <c r="K76" s="25"/>
      <c r="L76" s="26"/>
      <c r="M76" s="12"/>
    </row>
    <row r="77" spans="1:13" ht="54.75" customHeight="1" hidden="1">
      <c r="A77" s="19"/>
      <c r="B77" s="19"/>
      <c r="C77" s="19"/>
      <c r="D77" s="19"/>
      <c r="E77" s="19"/>
      <c r="F77" s="20"/>
      <c r="G77" s="38" t="s">
        <v>195</v>
      </c>
      <c r="H77" s="1" t="s">
        <v>196</v>
      </c>
      <c r="I77" s="31"/>
      <c r="J77" s="24"/>
      <c r="K77" s="25"/>
      <c r="L77" s="26"/>
      <c r="M77" s="12"/>
    </row>
    <row r="78" spans="1:13" ht="57" customHeight="1" hidden="1">
      <c r="A78" s="19"/>
      <c r="B78" s="19"/>
      <c r="C78" s="19"/>
      <c r="D78" s="19"/>
      <c r="E78" s="19"/>
      <c r="F78" s="20"/>
      <c r="G78" s="48" t="s">
        <v>197</v>
      </c>
      <c r="H78" s="49" t="s">
        <v>198</v>
      </c>
      <c r="I78" s="31"/>
      <c r="J78" s="24"/>
      <c r="K78" s="25"/>
      <c r="L78" s="26"/>
      <c r="M78" s="12"/>
    </row>
    <row r="79" spans="1:13" ht="30.75" customHeight="1" hidden="1">
      <c r="A79" s="19" t="s">
        <v>76</v>
      </c>
      <c r="B79" s="19" t="s">
        <v>79</v>
      </c>
      <c r="C79" s="19" t="s">
        <v>178</v>
      </c>
      <c r="D79" s="19" t="s">
        <v>199</v>
      </c>
      <c r="E79" s="19" t="s">
        <v>200</v>
      </c>
      <c r="F79" s="20" t="s">
        <v>200</v>
      </c>
      <c r="G79" s="38" t="s">
        <v>201</v>
      </c>
      <c r="H79" s="1" t="s">
        <v>202</v>
      </c>
      <c r="I79" s="31">
        <f>I80</f>
        <v>0</v>
      </c>
      <c r="J79" s="24"/>
      <c r="K79" s="25"/>
      <c r="L79" s="26"/>
      <c r="M79" s="12"/>
    </row>
    <row r="80" spans="1:13" ht="38.25" hidden="1">
      <c r="A80" s="19" t="s">
        <v>76</v>
      </c>
      <c r="B80" s="19" t="s">
        <v>79</v>
      </c>
      <c r="C80" s="19" t="s">
        <v>178</v>
      </c>
      <c r="D80" s="19" t="s">
        <v>199</v>
      </c>
      <c r="E80" s="19" t="s">
        <v>203</v>
      </c>
      <c r="F80" s="20" t="s">
        <v>203</v>
      </c>
      <c r="G80" s="38" t="s">
        <v>71</v>
      </c>
      <c r="H80" s="1" t="s">
        <v>0</v>
      </c>
      <c r="I80" s="31"/>
      <c r="J80" s="24"/>
      <c r="K80" s="25"/>
      <c r="L80" s="26"/>
      <c r="M80" s="12"/>
    </row>
    <row r="81" spans="1:13" ht="18.75" customHeight="1">
      <c r="A81" s="19"/>
      <c r="B81" s="19"/>
      <c r="C81" s="19"/>
      <c r="D81" s="19"/>
      <c r="E81" s="19"/>
      <c r="F81" s="20"/>
      <c r="G81" s="53" t="s">
        <v>204</v>
      </c>
      <c r="H81" s="54" t="s">
        <v>205</v>
      </c>
      <c r="I81" s="55">
        <f>I82</f>
        <v>5018827.059999999</v>
      </c>
      <c r="J81" s="24"/>
      <c r="K81" s="25"/>
      <c r="L81" s="26"/>
      <c r="M81" s="12"/>
    </row>
    <row r="82" spans="1:13" ht="25.5">
      <c r="A82" s="19"/>
      <c r="B82" s="19"/>
      <c r="C82" s="19"/>
      <c r="D82" s="19"/>
      <c r="E82" s="19"/>
      <c r="F82" s="20"/>
      <c r="G82" s="53" t="s">
        <v>206</v>
      </c>
      <c r="H82" s="54" t="s">
        <v>207</v>
      </c>
      <c r="I82" s="55">
        <f>I83+I109+I152+I88</f>
        <v>5018827.059999999</v>
      </c>
      <c r="J82" s="24"/>
      <c r="K82" s="25"/>
      <c r="L82" s="26"/>
      <c r="M82" s="12"/>
    </row>
    <row r="83" spans="1:13" ht="25.5">
      <c r="A83" s="19"/>
      <c r="B83" s="19"/>
      <c r="C83" s="19"/>
      <c r="D83" s="19"/>
      <c r="E83" s="19"/>
      <c r="F83" s="20"/>
      <c r="G83" s="53" t="s">
        <v>208</v>
      </c>
      <c r="H83" s="54" t="s">
        <v>209</v>
      </c>
      <c r="I83" s="55">
        <f>I84+I86</f>
        <v>-1663000</v>
      </c>
      <c r="J83" s="24"/>
      <c r="K83" s="25"/>
      <c r="L83" s="26"/>
      <c r="M83" s="12"/>
    </row>
    <row r="84" spans="1:13" ht="21.75" customHeight="1">
      <c r="A84" s="19"/>
      <c r="B84" s="19"/>
      <c r="C84" s="19"/>
      <c r="D84" s="19"/>
      <c r="E84" s="19"/>
      <c r="F84" s="20"/>
      <c r="G84" s="56" t="s">
        <v>210</v>
      </c>
      <c r="H84" s="57" t="s">
        <v>211</v>
      </c>
      <c r="I84" s="58">
        <f>I85</f>
        <v>-1875600</v>
      </c>
      <c r="J84" s="24"/>
      <c r="K84" s="25"/>
      <c r="L84" s="26"/>
      <c r="M84" s="12"/>
    </row>
    <row r="85" spans="1:13" ht="25.5">
      <c r="A85" s="19" t="s">
        <v>76</v>
      </c>
      <c r="B85" s="19" t="s">
        <v>204</v>
      </c>
      <c r="C85" s="19" t="s">
        <v>206</v>
      </c>
      <c r="D85" s="19" t="s">
        <v>208</v>
      </c>
      <c r="E85" s="19" t="s">
        <v>208</v>
      </c>
      <c r="F85" s="20" t="s">
        <v>210</v>
      </c>
      <c r="G85" s="56" t="s">
        <v>212</v>
      </c>
      <c r="H85" s="57" t="s">
        <v>213</v>
      </c>
      <c r="I85" s="59">
        <v>-1875600</v>
      </c>
      <c r="J85" s="24"/>
      <c r="K85" s="25"/>
      <c r="L85" s="26"/>
      <c r="M85" s="12"/>
    </row>
    <row r="86" spans="1:13" ht="25.5">
      <c r="A86" s="19"/>
      <c r="B86" s="19"/>
      <c r="C86" s="19"/>
      <c r="D86" s="19"/>
      <c r="E86" s="19"/>
      <c r="F86" s="20"/>
      <c r="G86" s="56" t="s">
        <v>214</v>
      </c>
      <c r="H86" s="57" t="s">
        <v>215</v>
      </c>
      <c r="I86" s="58">
        <f>I87</f>
        <v>212600</v>
      </c>
      <c r="J86" s="24"/>
      <c r="K86" s="25"/>
      <c r="L86" s="26"/>
      <c r="M86" s="12"/>
    </row>
    <row r="87" spans="1:13" ht="30" customHeight="1">
      <c r="A87" s="19" t="s">
        <v>76</v>
      </c>
      <c r="B87" s="19" t="s">
        <v>204</v>
      </c>
      <c r="C87" s="19" t="s">
        <v>206</v>
      </c>
      <c r="D87" s="19" t="s">
        <v>208</v>
      </c>
      <c r="E87" s="19" t="s">
        <v>208</v>
      </c>
      <c r="F87" s="20" t="s">
        <v>214</v>
      </c>
      <c r="G87" s="56" t="s">
        <v>216</v>
      </c>
      <c r="H87" s="60" t="s">
        <v>67</v>
      </c>
      <c r="I87" s="59">
        <f>-2887400+2500000+600000</f>
        <v>212600</v>
      </c>
      <c r="J87" s="24"/>
      <c r="K87" s="25"/>
      <c r="L87" s="26"/>
      <c r="M87" s="12"/>
    </row>
    <row r="88" spans="1:13" ht="28.5" customHeight="1">
      <c r="A88" s="19"/>
      <c r="B88" s="19"/>
      <c r="C88" s="19"/>
      <c r="D88" s="19"/>
      <c r="E88" s="19"/>
      <c r="F88" s="20"/>
      <c r="G88" s="61" t="s">
        <v>217</v>
      </c>
      <c r="H88" s="62" t="s">
        <v>218</v>
      </c>
      <c r="I88" s="63">
        <f>I93+I89+I90+I91</f>
        <v>6739546.059999999</v>
      </c>
      <c r="J88" s="24"/>
      <c r="K88" s="25"/>
      <c r="L88" s="26"/>
      <c r="M88" s="12"/>
    </row>
    <row r="89" spans="1:13" ht="60.75" customHeight="1">
      <c r="A89" s="19"/>
      <c r="B89" s="19"/>
      <c r="C89" s="19"/>
      <c r="D89" s="19"/>
      <c r="E89" s="19"/>
      <c r="F89" s="20"/>
      <c r="G89" s="56" t="s">
        <v>719</v>
      </c>
      <c r="H89" s="57" t="s">
        <v>720</v>
      </c>
      <c r="I89" s="170">
        <v>-15999999</v>
      </c>
      <c r="J89" s="24"/>
      <c r="K89" s="25"/>
      <c r="L89" s="26"/>
      <c r="M89" s="12"/>
    </row>
    <row r="90" spans="1:13" ht="54" customHeight="1">
      <c r="A90" s="19"/>
      <c r="B90" s="19"/>
      <c r="C90" s="19"/>
      <c r="D90" s="19"/>
      <c r="E90" s="19"/>
      <c r="F90" s="20"/>
      <c r="G90" s="56" t="s">
        <v>719</v>
      </c>
      <c r="H90" s="57" t="s">
        <v>721</v>
      </c>
      <c r="I90" s="170">
        <v>-707354</v>
      </c>
      <c r="J90" s="24"/>
      <c r="K90" s="25"/>
      <c r="L90" s="26"/>
      <c r="M90" s="12"/>
    </row>
    <row r="91" spans="1:13" ht="69.75" customHeight="1">
      <c r="A91" s="19"/>
      <c r="B91" s="19"/>
      <c r="C91" s="19"/>
      <c r="D91" s="19"/>
      <c r="E91" s="19"/>
      <c r="F91" s="20"/>
      <c r="G91" s="56" t="s">
        <v>719</v>
      </c>
      <c r="H91" s="191" t="s">
        <v>810</v>
      </c>
      <c r="I91" s="170">
        <f>15999999+707354+5293566.06</f>
        <v>22000919.06</v>
      </c>
      <c r="J91" s="24"/>
      <c r="K91" s="25"/>
      <c r="L91" s="26"/>
      <c r="M91" s="12"/>
    </row>
    <row r="92" spans="1:13" ht="64.5" customHeight="1" hidden="1">
      <c r="A92" s="19"/>
      <c r="B92" s="19"/>
      <c r="C92" s="19"/>
      <c r="D92" s="19"/>
      <c r="E92" s="19"/>
      <c r="F92" s="20"/>
      <c r="G92" s="56"/>
      <c r="H92" s="204"/>
      <c r="I92" s="170"/>
      <c r="J92" s="24"/>
      <c r="K92" s="25"/>
      <c r="L92" s="26"/>
      <c r="M92" s="12"/>
    </row>
    <row r="93" spans="1:13" ht="16.5" customHeight="1">
      <c r="A93" s="19"/>
      <c r="B93" s="19"/>
      <c r="C93" s="19"/>
      <c r="D93" s="19"/>
      <c r="E93" s="19"/>
      <c r="F93" s="20"/>
      <c r="G93" s="56" t="s">
        <v>219</v>
      </c>
      <c r="H93" s="57" t="s">
        <v>220</v>
      </c>
      <c r="I93" s="58">
        <f>I94+I95+I96+I97+I98+I99+I100+I101+I102+I103+I104+I105+I106+I107+I108</f>
        <v>1445980</v>
      </c>
      <c r="J93" s="24"/>
      <c r="K93" s="25"/>
      <c r="L93" s="26"/>
      <c r="M93" s="12"/>
    </row>
    <row r="94" spans="1:13" ht="12.75" hidden="1">
      <c r="A94" s="19"/>
      <c r="B94" s="19"/>
      <c r="C94" s="19"/>
      <c r="D94" s="19"/>
      <c r="E94" s="19"/>
      <c r="F94" s="20"/>
      <c r="G94" s="64"/>
      <c r="H94" s="65"/>
      <c r="I94" s="66"/>
      <c r="J94" s="24"/>
      <c r="K94" s="25"/>
      <c r="L94" s="26"/>
      <c r="M94" s="12"/>
    </row>
    <row r="95" spans="1:13" ht="41.25" customHeight="1" hidden="1">
      <c r="A95" s="19"/>
      <c r="B95" s="19"/>
      <c r="C95" s="19"/>
      <c r="D95" s="19"/>
      <c r="E95" s="19"/>
      <c r="F95" s="20"/>
      <c r="G95" s="56" t="s">
        <v>221</v>
      </c>
      <c r="H95" s="57" t="s">
        <v>222</v>
      </c>
      <c r="I95" s="58"/>
      <c r="J95" s="24"/>
      <c r="K95" s="25"/>
      <c r="L95" s="26"/>
      <c r="M95" s="12"/>
    </row>
    <row r="96" spans="1:13" ht="25.5" hidden="1">
      <c r="A96" s="19"/>
      <c r="B96" s="19"/>
      <c r="C96" s="19"/>
      <c r="D96" s="19"/>
      <c r="E96" s="19"/>
      <c r="F96" s="20"/>
      <c r="G96" s="56" t="s">
        <v>221</v>
      </c>
      <c r="H96" s="57" t="s">
        <v>223</v>
      </c>
      <c r="I96" s="59"/>
      <c r="J96" s="24"/>
      <c r="K96" s="25"/>
      <c r="L96" s="26"/>
      <c r="M96" s="12"/>
    </row>
    <row r="97" spans="1:13" ht="36.75" customHeight="1">
      <c r="A97" s="19"/>
      <c r="B97" s="19"/>
      <c r="C97" s="19"/>
      <c r="D97" s="19"/>
      <c r="E97" s="19"/>
      <c r="F97" s="20"/>
      <c r="G97" s="56" t="s">
        <v>221</v>
      </c>
      <c r="H97" s="57" t="s">
        <v>835</v>
      </c>
      <c r="I97" s="58">
        <v>1445980</v>
      </c>
      <c r="J97" s="24"/>
      <c r="K97" s="25"/>
      <c r="L97" s="26"/>
      <c r="M97" s="12"/>
    </row>
    <row r="98" spans="1:13" ht="21" customHeight="1" hidden="1">
      <c r="A98" s="19"/>
      <c r="B98" s="19"/>
      <c r="C98" s="19"/>
      <c r="D98" s="19"/>
      <c r="E98" s="19"/>
      <c r="F98" s="20"/>
      <c r="G98" s="56"/>
      <c r="H98" s="57"/>
      <c r="I98" s="58"/>
      <c r="J98" s="24"/>
      <c r="K98" s="25"/>
      <c r="L98" s="26"/>
      <c r="M98" s="12"/>
    </row>
    <row r="99" spans="1:13" ht="21" customHeight="1" hidden="1">
      <c r="A99" s="19"/>
      <c r="B99" s="19"/>
      <c r="C99" s="19"/>
      <c r="D99" s="19"/>
      <c r="E99" s="19"/>
      <c r="F99" s="20"/>
      <c r="G99" s="56"/>
      <c r="H99" s="57"/>
      <c r="I99" s="58"/>
      <c r="J99" s="24"/>
      <c r="K99" s="25"/>
      <c r="L99" s="26"/>
      <c r="M99" s="12"/>
    </row>
    <row r="100" spans="1:13" ht="27.75" customHeight="1" hidden="1">
      <c r="A100" s="19"/>
      <c r="B100" s="19"/>
      <c r="C100" s="19"/>
      <c r="D100" s="19"/>
      <c r="E100" s="19"/>
      <c r="F100" s="20"/>
      <c r="G100" s="56"/>
      <c r="H100" s="57"/>
      <c r="I100" s="58"/>
      <c r="J100" s="24"/>
      <c r="K100" s="25"/>
      <c r="L100" s="26"/>
      <c r="M100" s="12"/>
    </row>
    <row r="101" spans="1:13" ht="12.75" hidden="1">
      <c r="A101" s="19"/>
      <c r="B101" s="19"/>
      <c r="C101" s="19"/>
      <c r="D101" s="19"/>
      <c r="E101" s="19"/>
      <c r="F101" s="20"/>
      <c r="G101" s="56"/>
      <c r="H101" s="57"/>
      <c r="I101" s="58"/>
      <c r="J101" s="24"/>
      <c r="K101" s="25"/>
      <c r="L101" s="26"/>
      <c r="M101" s="12"/>
    </row>
    <row r="102" spans="1:13" ht="12.75" hidden="1">
      <c r="A102" s="19"/>
      <c r="B102" s="19"/>
      <c r="C102" s="19"/>
      <c r="D102" s="19"/>
      <c r="E102" s="19"/>
      <c r="F102" s="20"/>
      <c r="G102" s="56"/>
      <c r="H102" s="57"/>
      <c r="I102" s="58"/>
      <c r="J102" s="24"/>
      <c r="K102" s="25"/>
      <c r="L102" s="26"/>
      <c r="M102" s="12"/>
    </row>
    <row r="103" spans="1:13" ht="28.5" customHeight="1" hidden="1">
      <c r="A103" s="19"/>
      <c r="B103" s="19"/>
      <c r="C103" s="19"/>
      <c r="D103" s="19"/>
      <c r="E103" s="19"/>
      <c r="F103" s="20"/>
      <c r="G103" s="56"/>
      <c r="H103" s="57"/>
      <c r="I103" s="58"/>
      <c r="J103" s="24"/>
      <c r="K103" s="25"/>
      <c r="L103" s="26"/>
      <c r="M103" s="12"/>
    </row>
    <row r="104" spans="1:13" ht="12.75" hidden="1">
      <c r="A104" s="19"/>
      <c r="B104" s="19"/>
      <c r="C104" s="19"/>
      <c r="D104" s="19"/>
      <c r="E104" s="19"/>
      <c r="F104" s="20"/>
      <c r="G104" s="56"/>
      <c r="H104" s="57"/>
      <c r="I104" s="58"/>
      <c r="J104" s="24"/>
      <c r="K104" s="25"/>
      <c r="L104" s="26"/>
      <c r="M104" s="12"/>
    </row>
    <row r="105" spans="1:13" ht="27.75" customHeight="1" hidden="1">
      <c r="A105" s="19"/>
      <c r="B105" s="19"/>
      <c r="C105" s="19"/>
      <c r="D105" s="19"/>
      <c r="E105" s="19"/>
      <c r="F105" s="20"/>
      <c r="G105" s="56"/>
      <c r="H105" s="57"/>
      <c r="I105" s="58"/>
      <c r="J105" s="24"/>
      <c r="K105" s="25"/>
      <c r="L105" s="26"/>
      <c r="M105" s="12"/>
    </row>
    <row r="106" spans="1:13" ht="12.75" hidden="1">
      <c r="A106" s="19"/>
      <c r="B106" s="19"/>
      <c r="C106" s="19"/>
      <c r="D106" s="19"/>
      <c r="E106" s="19"/>
      <c r="F106" s="20"/>
      <c r="G106" s="56"/>
      <c r="H106" s="57"/>
      <c r="I106" s="58"/>
      <c r="J106" s="24"/>
      <c r="K106" s="25"/>
      <c r="L106" s="26"/>
      <c r="M106" s="12"/>
    </row>
    <row r="107" spans="1:13" ht="12.75" hidden="1">
      <c r="A107" s="19"/>
      <c r="B107" s="19"/>
      <c r="C107" s="19"/>
      <c r="D107" s="19"/>
      <c r="E107" s="19"/>
      <c r="F107" s="20"/>
      <c r="G107" s="56"/>
      <c r="H107" s="57"/>
      <c r="I107" s="58"/>
      <c r="J107" s="24"/>
      <c r="K107" s="25"/>
      <c r="L107" s="26"/>
      <c r="M107" s="12"/>
    </row>
    <row r="108" spans="1:13" ht="12.75" hidden="1">
      <c r="A108" s="19"/>
      <c r="B108" s="19"/>
      <c r="C108" s="19"/>
      <c r="D108" s="19"/>
      <c r="E108" s="19"/>
      <c r="F108" s="20"/>
      <c r="G108" s="64"/>
      <c r="H108" s="65"/>
      <c r="I108" s="67"/>
      <c r="J108" s="24"/>
      <c r="K108" s="25"/>
      <c r="L108" s="26"/>
      <c r="M108" s="12"/>
    </row>
    <row r="109" spans="1:13" ht="25.5" customHeight="1">
      <c r="A109" s="19"/>
      <c r="B109" s="19"/>
      <c r="C109" s="19"/>
      <c r="D109" s="19"/>
      <c r="E109" s="19"/>
      <c r="F109" s="20"/>
      <c r="G109" s="61" t="s">
        <v>224</v>
      </c>
      <c r="H109" s="62" t="s">
        <v>225</v>
      </c>
      <c r="I109" s="68">
        <f>+I114+I116+I120+I119+I132+I136+I111+I118+I113+I134+I140</f>
        <v>-57719</v>
      </c>
      <c r="J109" s="24"/>
      <c r="K109" s="25"/>
      <c r="L109" s="26"/>
      <c r="M109" s="12"/>
    </row>
    <row r="110" spans="1:13" ht="12.75" hidden="1">
      <c r="A110" s="19"/>
      <c r="B110" s="19"/>
      <c r="C110" s="19"/>
      <c r="D110" s="19"/>
      <c r="E110" s="19"/>
      <c r="F110" s="20"/>
      <c r="G110" s="56"/>
      <c r="H110" s="57"/>
      <c r="I110" s="58"/>
      <c r="J110" s="24"/>
      <c r="K110" s="25"/>
      <c r="L110" s="26"/>
      <c r="M110" s="12"/>
    </row>
    <row r="111" spans="1:13" ht="12.75" hidden="1">
      <c r="A111" s="19"/>
      <c r="B111" s="19"/>
      <c r="C111" s="19"/>
      <c r="D111" s="19"/>
      <c r="E111" s="19"/>
      <c r="F111" s="20"/>
      <c r="G111" s="56"/>
      <c r="H111" s="57"/>
      <c r="I111" s="58">
        <f>I112</f>
        <v>0</v>
      </c>
      <c r="J111" s="24"/>
      <c r="K111" s="25"/>
      <c r="L111" s="26"/>
      <c r="M111" s="12"/>
    </row>
    <row r="112" spans="1:13" ht="12.75" hidden="1">
      <c r="A112" s="19"/>
      <c r="B112" s="19"/>
      <c r="C112" s="19"/>
      <c r="D112" s="19"/>
      <c r="E112" s="19"/>
      <c r="F112" s="20"/>
      <c r="G112" s="56"/>
      <c r="H112" s="57"/>
      <c r="I112" s="58"/>
      <c r="J112" s="24"/>
      <c r="K112" s="25"/>
      <c r="L112" s="26"/>
      <c r="M112" s="12"/>
    </row>
    <row r="113" spans="1:13" ht="39" customHeight="1" hidden="1">
      <c r="A113" s="19" t="s">
        <v>76</v>
      </c>
      <c r="B113" s="19" t="s">
        <v>204</v>
      </c>
      <c r="C113" s="19" t="s">
        <v>206</v>
      </c>
      <c r="D113" s="19" t="s">
        <v>217</v>
      </c>
      <c r="E113" s="19" t="s">
        <v>217</v>
      </c>
      <c r="F113" s="20" t="s">
        <v>226</v>
      </c>
      <c r="G113" s="56" t="s">
        <v>227</v>
      </c>
      <c r="H113" s="57" t="s">
        <v>228</v>
      </c>
      <c r="I113" s="59">
        <v>0</v>
      </c>
      <c r="J113" s="24"/>
      <c r="K113" s="25"/>
      <c r="L113" s="26"/>
      <c r="M113" s="12"/>
    </row>
    <row r="114" spans="1:13" ht="38.25" customHeight="1" hidden="1">
      <c r="A114" s="19"/>
      <c r="B114" s="19"/>
      <c r="C114" s="19"/>
      <c r="D114" s="19"/>
      <c r="E114" s="19"/>
      <c r="F114" s="20"/>
      <c r="G114" s="56" t="s">
        <v>229</v>
      </c>
      <c r="H114" s="57" t="s">
        <v>230</v>
      </c>
      <c r="I114" s="59">
        <f>I115</f>
        <v>0</v>
      </c>
      <c r="J114" s="24">
        <f>J113-J110</f>
        <v>0</v>
      </c>
      <c r="K114" s="25"/>
      <c r="L114" s="26"/>
      <c r="M114" s="12"/>
    </row>
    <row r="115" spans="1:13" ht="43.5" customHeight="1" hidden="1">
      <c r="A115" s="19" t="s">
        <v>76</v>
      </c>
      <c r="B115" s="19" t="s">
        <v>204</v>
      </c>
      <c r="C115" s="19" t="s">
        <v>206</v>
      </c>
      <c r="D115" s="19" t="s">
        <v>217</v>
      </c>
      <c r="E115" s="19" t="s">
        <v>217</v>
      </c>
      <c r="F115" s="20" t="s">
        <v>231</v>
      </c>
      <c r="G115" s="56" t="s">
        <v>232</v>
      </c>
      <c r="H115" s="57" t="s">
        <v>233</v>
      </c>
      <c r="I115" s="59">
        <v>0</v>
      </c>
      <c r="J115" s="24"/>
      <c r="K115" s="25"/>
      <c r="L115" s="26"/>
      <c r="M115" s="12"/>
    </row>
    <row r="116" spans="1:13" ht="55.5" customHeight="1" hidden="1">
      <c r="A116" s="19"/>
      <c r="B116" s="19"/>
      <c r="C116" s="19"/>
      <c r="D116" s="19"/>
      <c r="E116" s="19"/>
      <c r="F116" s="20"/>
      <c r="G116" s="56" t="s">
        <v>234</v>
      </c>
      <c r="H116" s="57" t="s">
        <v>235</v>
      </c>
      <c r="I116" s="58">
        <f>I117</f>
        <v>0</v>
      </c>
      <c r="J116" s="24"/>
      <c r="K116" s="25"/>
      <c r="L116" s="26"/>
      <c r="M116" s="12"/>
    </row>
    <row r="117" spans="1:13" ht="55.5" customHeight="1" hidden="1">
      <c r="A117" s="19" t="s">
        <v>76</v>
      </c>
      <c r="B117" s="19" t="s">
        <v>204</v>
      </c>
      <c r="C117" s="19" t="s">
        <v>206</v>
      </c>
      <c r="D117" s="19" t="s">
        <v>217</v>
      </c>
      <c r="E117" s="19" t="s">
        <v>217</v>
      </c>
      <c r="F117" s="20" t="s">
        <v>236</v>
      </c>
      <c r="G117" s="56" t="s">
        <v>237</v>
      </c>
      <c r="H117" s="57" t="s">
        <v>238</v>
      </c>
      <c r="I117" s="59"/>
      <c r="J117" s="24"/>
      <c r="K117" s="25"/>
      <c r="L117" s="26"/>
      <c r="M117" s="12"/>
    </row>
    <row r="118" spans="1:13" ht="14.25" customHeight="1" hidden="1">
      <c r="A118" s="19"/>
      <c r="B118" s="19"/>
      <c r="C118" s="19"/>
      <c r="D118" s="19"/>
      <c r="E118" s="19"/>
      <c r="F118" s="20"/>
      <c r="G118" s="56"/>
      <c r="H118" s="57"/>
      <c r="I118" s="58"/>
      <c r="J118" s="24"/>
      <c r="K118" s="25"/>
      <c r="L118" s="26"/>
      <c r="M118" s="12"/>
    </row>
    <row r="119" spans="1:13" ht="12.75" customHeight="1" hidden="1">
      <c r="A119" s="19"/>
      <c r="B119" s="19"/>
      <c r="C119" s="19"/>
      <c r="D119" s="19"/>
      <c r="E119" s="19"/>
      <c r="F119" s="20"/>
      <c r="G119" s="56"/>
      <c r="H119" s="57"/>
      <c r="I119" s="59"/>
      <c r="J119" s="24"/>
      <c r="K119" s="25"/>
      <c r="L119" s="26"/>
      <c r="M119" s="12"/>
    </row>
    <row r="120" spans="1:13" ht="32.25" customHeight="1">
      <c r="A120" s="19"/>
      <c r="B120" s="19"/>
      <c r="C120" s="19"/>
      <c r="D120" s="19"/>
      <c r="E120" s="19"/>
      <c r="F120" s="20"/>
      <c r="G120" s="69" t="s">
        <v>227</v>
      </c>
      <c r="H120" s="70" t="s">
        <v>239</v>
      </c>
      <c r="I120" s="71">
        <f>I121+I122+I123+I124+I125+I126+I127+I128+I130+I131+I129</f>
        <v>-141659</v>
      </c>
      <c r="J120" s="24"/>
      <c r="K120" s="25"/>
      <c r="L120" s="26"/>
      <c r="M120" s="12"/>
    </row>
    <row r="121" spans="1:13" ht="52.5" customHeight="1" hidden="1">
      <c r="A121" s="19" t="s">
        <v>76</v>
      </c>
      <c r="B121" s="19" t="s">
        <v>204</v>
      </c>
      <c r="C121" s="19" t="s">
        <v>206</v>
      </c>
      <c r="D121" s="19" t="s">
        <v>217</v>
      </c>
      <c r="E121" s="19" t="s">
        <v>217</v>
      </c>
      <c r="F121" s="20" t="s">
        <v>240</v>
      </c>
      <c r="G121" s="56" t="s">
        <v>241</v>
      </c>
      <c r="H121" s="57" t="s">
        <v>242</v>
      </c>
      <c r="I121" s="59">
        <v>0</v>
      </c>
      <c r="J121" s="24"/>
      <c r="K121" s="25"/>
      <c r="L121" s="26"/>
      <c r="M121" s="12"/>
    </row>
    <row r="122" spans="1:13" ht="78.75" customHeight="1" hidden="1">
      <c r="A122" s="19"/>
      <c r="B122" s="19"/>
      <c r="C122" s="19"/>
      <c r="D122" s="19"/>
      <c r="E122" s="19"/>
      <c r="F122" s="20"/>
      <c r="G122" s="56" t="s">
        <v>241</v>
      </c>
      <c r="H122" s="57" t="s">
        <v>243</v>
      </c>
      <c r="I122" s="59"/>
      <c r="J122" s="24"/>
      <c r="K122" s="25"/>
      <c r="L122" s="26"/>
      <c r="M122" s="12"/>
    </row>
    <row r="123" spans="1:13" ht="69" customHeight="1" hidden="1">
      <c r="A123" s="19" t="s">
        <v>76</v>
      </c>
      <c r="B123" s="19" t="s">
        <v>204</v>
      </c>
      <c r="C123" s="19" t="s">
        <v>206</v>
      </c>
      <c r="D123" s="19" t="s">
        <v>217</v>
      </c>
      <c r="E123" s="19" t="s">
        <v>217</v>
      </c>
      <c r="F123" s="20" t="s">
        <v>244</v>
      </c>
      <c r="G123" s="56" t="s">
        <v>241</v>
      </c>
      <c r="H123" s="57" t="s">
        <v>245</v>
      </c>
      <c r="I123" s="59">
        <v>0</v>
      </c>
      <c r="J123" s="24"/>
      <c r="K123" s="25"/>
      <c r="L123" s="26"/>
      <c r="M123" s="12"/>
    </row>
    <row r="124" spans="1:13" ht="93" customHeight="1">
      <c r="A124" s="19"/>
      <c r="B124" s="19"/>
      <c r="C124" s="19"/>
      <c r="D124" s="19"/>
      <c r="E124" s="19"/>
      <c r="F124" s="20"/>
      <c r="G124" s="56" t="s">
        <v>241</v>
      </c>
      <c r="H124" s="57" t="s">
        <v>246</v>
      </c>
      <c r="I124" s="59">
        <v>-83454</v>
      </c>
      <c r="J124" s="24"/>
      <c r="K124" s="25"/>
      <c r="L124" s="26"/>
      <c r="M124" s="12"/>
    </row>
    <row r="125" spans="1:13" ht="60" customHeight="1" hidden="1">
      <c r="A125" s="19" t="s">
        <v>76</v>
      </c>
      <c r="B125" s="19" t="s">
        <v>204</v>
      </c>
      <c r="C125" s="19" t="s">
        <v>206</v>
      </c>
      <c r="D125" s="19" t="s">
        <v>217</v>
      </c>
      <c r="E125" s="19" t="s">
        <v>247</v>
      </c>
      <c r="F125" s="20" t="s">
        <v>248</v>
      </c>
      <c r="G125" s="56" t="s">
        <v>241</v>
      </c>
      <c r="H125" s="57" t="s">
        <v>249</v>
      </c>
      <c r="I125" s="59"/>
      <c r="J125" s="24"/>
      <c r="K125" s="25"/>
      <c r="L125" s="26"/>
      <c r="M125" s="12"/>
    </row>
    <row r="126" spans="1:13" ht="60" customHeight="1">
      <c r="A126" s="19"/>
      <c r="B126" s="19"/>
      <c r="C126" s="19"/>
      <c r="D126" s="19"/>
      <c r="E126" s="19"/>
      <c r="F126" s="20"/>
      <c r="G126" s="56" t="s">
        <v>241</v>
      </c>
      <c r="H126" s="57" t="s">
        <v>250</v>
      </c>
      <c r="I126" s="59">
        <v>-12145</v>
      </c>
      <c r="J126" s="24"/>
      <c r="K126" s="25"/>
      <c r="L126" s="26"/>
      <c r="M126" s="12"/>
    </row>
    <row r="127" spans="1:13" ht="45.75" customHeight="1" hidden="1">
      <c r="A127" s="19"/>
      <c r="B127" s="19"/>
      <c r="C127" s="19"/>
      <c r="D127" s="19"/>
      <c r="E127" s="19"/>
      <c r="F127" s="20"/>
      <c r="G127" s="56" t="s">
        <v>241</v>
      </c>
      <c r="H127" s="57" t="s">
        <v>251</v>
      </c>
      <c r="I127" s="59">
        <v>0</v>
      </c>
      <c r="J127" s="24"/>
      <c r="K127" s="25"/>
      <c r="L127" s="26"/>
      <c r="M127" s="12"/>
    </row>
    <row r="128" spans="1:13" ht="81" customHeight="1">
      <c r="A128" s="19"/>
      <c r="B128" s="19"/>
      <c r="C128" s="19"/>
      <c r="D128" s="19"/>
      <c r="E128" s="19"/>
      <c r="F128" s="20"/>
      <c r="G128" s="56" t="s">
        <v>241</v>
      </c>
      <c r="H128" s="57" t="s">
        <v>252</v>
      </c>
      <c r="I128" s="58">
        <v>-46060</v>
      </c>
      <c r="J128" s="24"/>
      <c r="K128" s="25"/>
      <c r="L128" s="26"/>
      <c r="M128" s="12"/>
    </row>
    <row r="129" spans="1:13" ht="120" customHeight="1" hidden="1">
      <c r="A129" s="19"/>
      <c r="B129" s="19"/>
      <c r="C129" s="19"/>
      <c r="D129" s="19"/>
      <c r="E129" s="19"/>
      <c r="F129" s="20"/>
      <c r="G129" s="56" t="s">
        <v>241</v>
      </c>
      <c r="H129" s="57" t="s">
        <v>253</v>
      </c>
      <c r="I129" s="59">
        <v>0</v>
      </c>
      <c r="J129" s="24"/>
      <c r="K129" s="25"/>
      <c r="L129" s="26"/>
      <c r="M129" s="12"/>
    </row>
    <row r="130" spans="1:13" ht="43.5" customHeight="1" hidden="1">
      <c r="A130" s="19"/>
      <c r="B130" s="19"/>
      <c r="C130" s="19"/>
      <c r="D130" s="19"/>
      <c r="E130" s="19"/>
      <c r="F130" s="20"/>
      <c r="G130" s="56" t="s">
        <v>241</v>
      </c>
      <c r="H130" s="57" t="s">
        <v>254</v>
      </c>
      <c r="I130" s="59">
        <v>0</v>
      </c>
      <c r="J130" s="24"/>
      <c r="K130" s="25"/>
      <c r="L130" s="26"/>
      <c r="M130" s="12"/>
    </row>
    <row r="131" spans="1:13" ht="69.75" customHeight="1" hidden="1">
      <c r="A131" s="19"/>
      <c r="B131" s="19"/>
      <c r="C131" s="19"/>
      <c r="D131" s="19"/>
      <c r="E131" s="19"/>
      <c r="F131" s="20"/>
      <c r="G131" s="56" t="s">
        <v>241</v>
      </c>
      <c r="H131" s="57" t="s">
        <v>255</v>
      </c>
      <c r="I131" s="59">
        <v>0</v>
      </c>
      <c r="J131" s="24"/>
      <c r="K131" s="25"/>
      <c r="L131" s="26"/>
      <c r="M131" s="12"/>
    </row>
    <row r="132" spans="1:13" ht="57.75" customHeight="1">
      <c r="A132" s="19"/>
      <c r="B132" s="19"/>
      <c r="C132" s="19"/>
      <c r="D132" s="19"/>
      <c r="E132" s="19"/>
      <c r="F132" s="20"/>
      <c r="G132" s="56" t="s">
        <v>256</v>
      </c>
      <c r="H132" s="57" t="s">
        <v>257</v>
      </c>
      <c r="I132" s="59">
        <f>I133</f>
        <v>778656</v>
      </c>
      <c r="J132" s="24"/>
      <c r="K132" s="25"/>
      <c r="L132" s="26"/>
      <c r="M132" s="12"/>
    </row>
    <row r="133" spans="1:13" ht="52.5" customHeight="1">
      <c r="A133" s="19"/>
      <c r="B133" s="19"/>
      <c r="C133" s="19"/>
      <c r="D133" s="19"/>
      <c r="E133" s="19"/>
      <c r="F133" s="20"/>
      <c r="G133" s="56" t="s">
        <v>258</v>
      </c>
      <c r="H133" s="57" t="s">
        <v>259</v>
      </c>
      <c r="I133" s="59">
        <v>778656</v>
      </c>
      <c r="J133" s="24"/>
      <c r="K133" s="25"/>
      <c r="L133" s="26"/>
      <c r="M133" s="12"/>
    </row>
    <row r="134" spans="1:13" ht="58.5" customHeight="1" hidden="1">
      <c r="A134" s="19"/>
      <c r="B134" s="19"/>
      <c r="C134" s="19"/>
      <c r="D134" s="19"/>
      <c r="E134" s="19"/>
      <c r="F134" s="20"/>
      <c r="G134" s="56" t="s">
        <v>260</v>
      </c>
      <c r="H134" s="57" t="s">
        <v>261</v>
      </c>
      <c r="I134" s="58">
        <f>I135</f>
        <v>0</v>
      </c>
      <c r="J134" s="24"/>
      <c r="K134" s="25"/>
      <c r="L134" s="26"/>
      <c r="M134" s="12"/>
    </row>
    <row r="135" spans="1:13" ht="58.5" customHeight="1" hidden="1">
      <c r="A135" s="19"/>
      <c r="B135" s="19"/>
      <c r="C135" s="19"/>
      <c r="D135" s="19"/>
      <c r="E135" s="19"/>
      <c r="F135" s="20"/>
      <c r="G135" s="56" t="s">
        <v>68</v>
      </c>
      <c r="H135" s="57" t="s">
        <v>262</v>
      </c>
      <c r="I135" s="58">
        <v>0</v>
      </c>
      <c r="J135" s="24"/>
      <c r="K135" s="25"/>
      <c r="L135" s="26"/>
      <c r="M135" s="12"/>
    </row>
    <row r="136" spans="1:13" ht="15.75" customHeight="1" hidden="1">
      <c r="A136" s="19"/>
      <c r="B136" s="19"/>
      <c r="C136" s="19"/>
      <c r="D136" s="19"/>
      <c r="E136" s="19"/>
      <c r="F136" s="20"/>
      <c r="G136" s="56" t="s">
        <v>263</v>
      </c>
      <c r="H136" s="62" t="s">
        <v>264</v>
      </c>
      <c r="I136" s="58">
        <f>I137</f>
        <v>0</v>
      </c>
      <c r="J136" s="24"/>
      <c r="K136" s="25"/>
      <c r="L136" s="26"/>
      <c r="M136" s="12"/>
    </row>
    <row r="137" spans="1:13" ht="22.5" customHeight="1" hidden="1">
      <c r="A137" s="19"/>
      <c r="B137" s="19"/>
      <c r="C137" s="19"/>
      <c r="D137" s="19"/>
      <c r="E137" s="19"/>
      <c r="F137" s="20"/>
      <c r="G137" s="56" t="s">
        <v>265</v>
      </c>
      <c r="H137" s="57" t="s">
        <v>266</v>
      </c>
      <c r="I137" s="58">
        <f>I138+I139</f>
        <v>0</v>
      </c>
      <c r="J137" s="24"/>
      <c r="K137" s="25"/>
      <c r="L137" s="26"/>
      <c r="M137" s="12"/>
    </row>
    <row r="138" spans="1:13" ht="42" customHeight="1" hidden="1">
      <c r="A138" s="19"/>
      <c r="B138" s="19"/>
      <c r="C138" s="19"/>
      <c r="D138" s="19"/>
      <c r="E138" s="19"/>
      <c r="F138" s="20"/>
      <c r="G138" s="56" t="s">
        <v>265</v>
      </c>
      <c r="H138" s="57" t="s">
        <v>267</v>
      </c>
      <c r="I138" s="59">
        <v>0</v>
      </c>
      <c r="J138" s="24"/>
      <c r="K138" s="25"/>
      <c r="L138" s="26"/>
      <c r="M138" s="12"/>
    </row>
    <row r="139" spans="1:13" ht="71.25" customHeight="1" hidden="1">
      <c r="A139" s="19"/>
      <c r="B139" s="19"/>
      <c r="C139" s="19"/>
      <c r="D139" s="19"/>
      <c r="E139" s="19"/>
      <c r="F139" s="20"/>
      <c r="G139" s="56" t="s">
        <v>268</v>
      </c>
      <c r="H139" s="57" t="s">
        <v>269</v>
      </c>
      <c r="I139" s="59">
        <v>0</v>
      </c>
      <c r="J139" s="24"/>
      <c r="K139" s="25"/>
      <c r="L139" s="26"/>
      <c r="M139" s="12"/>
    </row>
    <row r="140" spans="1:13" ht="27" customHeight="1">
      <c r="A140" s="19"/>
      <c r="B140" s="19"/>
      <c r="C140" s="19"/>
      <c r="D140" s="19"/>
      <c r="E140" s="19"/>
      <c r="F140" s="20"/>
      <c r="G140" s="61" t="s">
        <v>204</v>
      </c>
      <c r="H140" s="62" t="s">
        <v>270</v>
      </c>
      <c r="I140" s="68">
        <f>I141</f>
        <v>-694716</v>
      </c>
      <c r="J140" s="24"/>
      <c r="K140" s="25"/>
      <c r="L140" s="26"/>
      <c r="M140" s="12"/>
    </row>
    <row r="141" spans="1:13" ht="28.5" customHeight="1">
      <c r="A141" s="19"/>
      <c r="B141" s="19"/>
      <c r="C141" s="19"/>
      <c r="D141" s="19"/>
      <c r="E141" s="19"/>
      <c r="F141" s="20"/>
      <c r="G141" s="61" t="s">
        <v>224</v>
      </c>
      <c r="H141" s="62" t="s">
        <v>271</v>
      </c>
      <c r="I141" s="68">
        <f>I142+I144+I145+I146+I148+I151</f>
        <v>-694716</v>
      </c>
      <c r="J141" s="24"/>
      <c r="K141" s="25"/>
      <c r="L141" s="26"/>
      <c r="M141" s="12"/>
    </row>
    <row r="142" spans="1:13" ht="27.75" customHeight="1">
      <c r="A142" s="19" t="s">
        <v>76</v>
      </c>
      <c r="B142" s="19" t="s">
        <v>204</v>
      </c>
      <c r="C142" s="19" t="s">
        <v>206</v>
      </c>
      <c r="D142" s="19" t="s">
        <v>217</v>
      </c>
      <c r="E142" s="19" t="s">
        <v>272</v>
      </c>
      <c r="F142" s="20" t="s">
        <v>273</v>
      </c>
      <c r="G142" s="56" t="s">
        <v>274</v>
      </c>
      <c r="H142" s="72" t="s">
        <v>275</v>
      </c>
      <c r="I142" s="58">
        <f>I143</f>
        <v>-74116</v>
      </c>
      <c r="J142" s="24"/>
      <c r="K142" s="25"/>
      <c r="L142" s="26"/>
      <c r="M142" s="12"/>
    </row>
    <row r="143" spans="1:13" ht="55.5" customHeight="1">
      <c r="A143" s="19"/>
      <c r="B143" s="19"/>
      <c r="C143" s="19"/>
      <c r="D143" s="19"/>
      <c r="E143" s="19"/>
      <c r="F143" s="20"/>
      <c r="G143" s="56" t="s">
        <v>276</v>
      </c>
      <c r="H143" s="73" t="s">
        <v>277</v>
      </c>
      <c r="I143" s="58">
        <v>-74116</v>
      </c>
      <c r="J143" s="24"/>
      <c r="K143" s="25"/>
      <c r="L143" s="26"/>
      <c r="M143" s="12"/>
    </row>
    <row r="144" spans="1:13" ht="36" customHeight="1" hidden="1">
      <c r="A144" s="19"/>
      <c r="B144" s="19"/>
      <c r="C144" s="19"/>
      <c r="D144" s="19"/>
      <c r="E144" s="19"/>
      <c r="F144" s="20"/>
      <c r="G144" s="56" t="s">
        <v>227</v>
      </c>
      <c r="H144" s="57" t="s">
        <v>239</v>
      </c>
      <c r="I144" s="58"/>
      <c r="J144" s="24"/>
      <c r="K144" s="25"/>
      <c r="L144" s="26"/>
      <c r="M144" s="12"/>
    </row>
    <row r="145" spans="1:13" ht="66" customHeight="1" hidden="1">
      <c r="A145" s="19" t="s">
        <v>76</v>
      </c>
      <c r="B145" s="19" t="s">
        <v>204</v>
      </c>
      <c r="C145" s="19" t="s">
        <v>206</v>
      </c>
      <c r="D145" s="19" t="s">
        <v>217</v>
      </c>
      <c r="E145" s="19" t="s">
        <v>278</v>
      </c>
      <c r="F145" s="20" t="s">
        <v>279</v>
      </c>
      <c r="G145" s="56" t="s">
        <v>241</v>
      </c>
      <c r="H145" s="57" t="s">
        <v>280</v>
      </c>
      <c r="I145" s="59">
        <v>0</v>
      </c>
      <c r="J145" s="24"/>
      <c r="K145" s="25"/>
      <c r="L145" s="26"/>
      <c r="M145" s="12"/>
    </row>
    <row r="146" spans="1:13" ht="30" customHeight="1">
      <c r="A146" s="19"/>
      <c r="B146" s="19"/>
      <c r="C146" s="19"/>
      <c r="D146" s="19"/>
      <c r="E146" s="19"/>
      <c r="F146" s="20"/>
      <c r="G146" s="56" t="s">
        <v>241</v>
      </c>
      <c r="H146" s="57" t="s">
        <v>281</v>
      </c>
      <c r="I146" s="58">
        <f>-1320600+700000</f>
        <v>-620600</v>
      </c>
      <c r="J146" s="24"/>
      <c r="K146" s="25"/>
      <c r="L146" s="26"/>
      <c r="M146" s="12"/>
    </row>
    <row r="147" spans="1:13" ht="53.25" customHeight="1" hidden="1">
      <c r="A147" s="19"/>
      <c r="B147" s="19"/>
      <c r="C147" s="19"/>
      <c r="D147" s="19"/>
      <c r="E147" s="19"/>
      <c r="F147" s="20"/>
      <c r="G147" s="56" t="s">
        <v>241</v>
      </c>
      <c r="H147" s="57" t="s">
        <v>282</v>
      </c>
      <c r="I147" s="58"/>
      <c r="J147" s="24"/>
      <c r="K147" s="25"/>
      <c r="L147" s="26"/>
      <c r="M147" s="12"/>
    </row>
    <row r="148" spans="1:13" ht="72" customHeight="1" hidden="1">
      <c r="A148" s="19" t="s">
        <v>76</v>
      </c>
      <c r="B148" s="19" t="s">
        <v>204</v>
      </c>
      <c r="C148" s="19" t="s">
        <v>206</v>
      </c>
      <c r="D148" s="19" t="s">
        <v>283</v>
      </c>
      <c r="E148" s="19" t="s">
        <v>283</v>
      </c>
      <c r="F148" s="20" t="s">
        <v>284</v>
      </c>
      <c r="G148" s="56" t="s">
        <v>241</v>
      </c>
      <c r="H148" s="57" t="s">
        <v>245</v>
      </c>
      <c r="I148" s="58">
        <v>0</v>
      </c>
      <c r="J148" s="24"/>
      <c r="K148" s="25"/>
      <c r="L148" s="26"/>
      <c r="M148" s="12"/>
    </row>
    <row r="149" spans="1:13" ht="49.5" customHeight="1" hidden="1">
      <c r="A149" s="19" t="s">
        <v>76</v>
      </c>
      <c r="B149" s="19" t="s">
        <v>204</v>
      </c>
      <c r="C149" s="19" t="s">
        <v>206</v>
      </c>
      <c r="D149" s="19" t="s">
        <v>283</v>
      </c>
      <c r="E149" s="19" t="s">
        <v>283</v>
      </c>
      <c r="F149" s="20" t="s">
        <v>285</v>
      </c>
      <c r="G149" s="56" t="s">
        <v>241</v>
      </c>
      <c r="H149" s="57" t="s">
        <v>286</v>
      </c>
      <c r="I149" s="58"/>
      <c r="J149" s="24"/>
      <c r="K149" s="25"/>
      <c r="L149" s="26"/>
      <c r="M149" s="12"/>
    </row>
    <row r="150" spans="1:13" ht="16.5" customHeight="1" hidden="1">
      <c r="A150" s="19"/>
      <c r="B150" s="19"/>
      <c r="C150" s="19"/>
      <c r="D150" s="19"/>
      <c r="E150" s="19"/>
      <c r="F150" s="20"/>
      <c r="G150" s="56"/>
      <c r="H150" s="57"/>
      <c r="I150" s="58"/>
      <c r="J150" s="24"/>
      <c r="K150" s="25"/>
      <c r="L150" s="26"/>
      <c r="M150" s="12"/>
    </row>
    <row r="151" spans="1:13" ht="101.25" customHeight="1" hidden="1">
      <c r="A151" s="19"/>
      <c r="B151" s="19"/>
      <c r="C151" s="19"/>
      <c r="D151" s="19"/>
      <c r="E151" s="19"/>
      <c r="F151" s="20"/>
      <c r="G151" s="56" t="s">
        <v>241</v>
      </c>
      <c r="H151" s="57" t="s">
        <v>246</v>
      </c>
      <c r="I151" s="59">
        <v>0</v>
      </c>
      <c r="J151" s="24"/>
      <c r="K151" s="25"/>
      <c r="L151" s="26"/>
      <c r="M151" s="12"/>
    </row>
    <row r="152" spans="1:13" ht="19.5" customHeight="1" hidden="1">
      <c r="A152" s="19"/>
      <c r="B152" s="19"/>
      <c r="C152" s="19"/>
      <c r="D152" s="19"/>
      <c r="E152" s="19"/>
      <c r="F152" s="20"/>
      <c r="G152" s="56" t="s">
        <v>283</v>
      </c>
      <c r="H152" s="74" t="s">
        <v>287</v>
      </c>
      <c r="I152" s="59">
        <f>I153</f>
        <v>0</v>
      </c>
      <c r="J152" s="24"/>
      <c r="K152" s="25"/>
      <c r="L152" s="26"/>
      <c r="M152" s="12"/>
    </row>
    <row r="153" spans="1:13" ht="53.25" customHeight="1" hidden="1">
      <c r="A153" s="19"/>
      <c r="B153" s="19"/>
      <c r="C153" s="19"/>
      <c r="D153" s="19"/>
      <c r="E153" s="19"/>
      <c r="F153" s="20"/>
      <c r="G153" s="56" t="s">
        <v>288</v>
      </c>
      <c r="H153" s="57" t="s">
        <v>289</v>
      </c>
      <c r="I153" s="59">
        <f>I154</f>
        <v>0</v>
      </c>
      <c r="J153" s="24"/>
      <c r="K153" s="25"/>
      <c r="L153" s="26"/>
      <c r="M153" s="12"/>
    </row>
    <row r="154" spans="1:13" ht="56.25" customHeight="1" hidden="1">
      <c r="A154" s="19"/>
      <c r="B154" s="19"/>
      <c r="C154" s="19"/>
      <c r="D154" s="19"/>
      <c r="E154" s="19"/>
      <c r="F154" s="20"/>
      <c r="G154" s="56" t="s">
        <v>69</v>
      </c>
      <c r="H154" s="57" t="s">
        <v>290</v>
      </c>
      <c r="I154" s="59">
        <v>0</v>
      </c>
      <c r="J154" s="24"/>
      <c r="K154" s="25"/>
      <c r="L154" s="26"/>
      <c r="M154" s="12"/>
    </row>
    <row r="155" spans="1:13" ht="22.5" customHeight="1">
      <c r="A155" s="14"/>
      <c r="B155" s="14"/>
      <c r="C155" s="14"/>
      <c r="D155" s="14"/>
      <c r="E155" s="14"/>
      <c r="F155" s="16"/>
      <c r="G155" s="75"/>
      <c r="H155" s="76"/>
      <c r="I155" s="77">
        <f>I27+I81</f>
        <v>5018827.059999999</v>
      </c>
      <c r="J155" s="78"/>
      <c r="K155" s="79"/>
      <c r="L155" s="79"/>
      <c r="M155" s="79"/>
    </row>
    <row r="156" spans="1:13" ht="12.75">
      <c r="A156" s="80"/>
      <c r="B156" s="80"/>
      <c r="C156" s="80"/>
      <c r="D156" s="80"/>
      <c r="E156" s="80"/>
      <c r="F156" s="80"/>
      <c r="G156" s="16"/>
      <c r="H156" s="81"/>
      <c r="I156" s="82"/>
      <c r="J156" s="80"/>
      <c r="K156" s="80"/>
      <c r="L156" s="80"/>
      <c r="M156" s="80"/>
    </row>
    <row r="157" spans="1:13" ht="12.75">
      <c r="A157" s="80"/>
      <c r="B157" s="80"/>
      <c r="C157" s="80"/>
      <c r="D157" s="80"/>
      <c r="E157" s="80"/>
      <c r="F157" s="80"/>
      <c r="G157" s="80"/>
      <c r="H157" s="80"/>
      <c r="I157" s="83"/>
      <c r="J157" s="83"/>
      <c r="K157" s="80"/>
      <c r="L157" s="80"/>
      <c r="M157" s="80"/>
    </row>
    <row r="158" ht="12.75">
      <c r="I158" s="84"/>
    </row>
  </sheetData>
  <sheetProtection/>
  <mergeCells count="20">
    <mergeCell ref="H8:O8"/>
    <mergeCell ref="H9:O9"/>
    <mergeCell ref="H20:I20"/>
    <mergeCell ref="A21:I21"/>
    <mergeCell ref="G23:G25"/>
    <mergeCell ref="H23:H25"/>
    <mergeCell ref="I23:I25"/>
    <mergeCell ref="G19:O19"/>
    <mergeCell ref="H10:O10"/>
    <mergeCell ref="G14:O14"/>
    <mergeCell ref="G15:O15"/>
    <mergeCell ref="G16:O16"/>
    <mergeCell ref="G17:O17"/>
    <mergeCell ref="G18:O18"/>
    <mergeCell ref="G1:O1"/>
    <mergeCell ref="H3:M3"/>
    <mergeCell ref="H4:O4"/>
    <mergeCell ref="H5:O5"/>
    <mergeCell ref="H6:O6"/>
    <mergeCell ref="H7:O7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showRowColHeaders="0" showZeros="0" zoomScaleSheetLayoutView="100" workbookViewId="0" topLeftCell="G1">
      <selection activeCell="I24" sqref="I24:I26"/>
    </sheetView>
  </sheetViews>
  <sheetFormatPr defaultColWidth="9.00390625" defaultRowHeight="12.75"/>
  <cols>
    <col min="1" max="6" width="0" style="10" hidden="1" customWidth="1"/>
    <col min="7" max="7" width="20.375" style="10" customWidth="1"/>
    <col min="8" max="8" width="48.625" style="10" customWidth="1"/>
    <col min="9" max="9" width="13.625" style="10" customWidth="1"/>
    <col min="10" max="10" width="15.875" style="10" customWidth="1"/>
    <col min="11" max="15" width="9.125" style="10" hidden="1" customWidth="1"/>
    <col min="16" max="16384" width="9.125" style="10" customWidth="1"/>
  </cols>
  <sheetData>
    <row r="1" spans="7:15" ht="34.5" customHeight="1">
      <c r="G1" s="244" t="s">
        <v>962</v>
      </c>
      <c r="H1" s="244"/>
      <c r="I1" s="244"/>
      <c r="J1" s="244"/>
      <c r="K1" s="244"/>
      <c r="L1" s="244"/>
      <c r="M1" s="244"/>
      <c r="N1" s="244"/>
      <c r="O1" s="244"/>
    </row>
    <row r="2" spans="7:15" ht="15.75" customHeight="1">
      <c r="G2" s="167"/>
      <c r="H2" s="167"/>
      <c r="I2" s="212"/>
      <c r="J2" s="167"/>
      <c r="K2" s="167"/>
      <c r="L2" s="167"/>
      <c r="M2" s="167"/>
      <c r="N2" s="167"/>
      <c r="O2" s="167"/>
    </row>
    <row r="3" spans="7:15" ht="15.75" customHeight="1">
      <c r="G3" s="188"/>
      <c r="H3" s="254" t="s">
        <v>806</v>
      </c>
      <c r="I3" s="254"/>
      <c r="J3" s="254"/>
      <c r="K3" s="254"/>
      <c r="L3" s="254"/>
      <c r="M3" s="254"/>
      <c r="N3" s="188"/>
      <c r="O3" s="188"/>
    </row>
    <row r="4" spans="7:15" ht="15.75" customHeight="1">
      <c r="G4" s="188"/>
      <c r="H4" s="254" t="s">
        <v>708</v>
      </c>
      <c r="I4" s="254"/>
      <c r="J4" s="254"/>
      <c r="K4" s="254"/>
      <c r="L4" s="254"/>
      <c r="M4" s="254"/>
      <c r="N4" s="254"/>
      <c r="O4" s="254"/>
    </row>
    <row r="5" spans="7:15" ht="15.75" customHeight="1">
      <c r="G5" s="188"/>
      <c r="H5" s="254" t="s">
        <v>709</v>
      </c>
      <c r="I5" s="254"/>
      <c r="J5" s="254"/>
      <c r="K5" s="254"/>
      <c r="L5" s="254"/>
      <c r="M5" s="254"/>
      <c r="N5" s="254"/>
      <c r="O5" s="254"/>
    </row>
    <row r="6" spans="7:15" ht="15.75" customHeight="1">
      <c r="G6" s="188"/>
      <c r="H6" s="254" t="s">
        <v>887</v>
      </c>
      <c r="I6" s="254"/>
      <c r="J6" s="254"/>
      <c r="K6" s="254"/>
      <c r="L6" s="254"/>
      <c r="M6" s="254"/>
      <c r="N6" s="254"/>
      <c r="O6" s="254"/>
    </row>
    <row r="7" spans="7:15" ht="15.75" customHeight="1">
      <c r="G7" s="188"/>
      <c r="H7" s="254" t="s">
        <v>710</v>
      </c>
      <c r="I7" s="254"/>
      <c r="J7" s="254"/>
      <c r="K7" s="254"/>
      <c r="L7" s="254"/>
      <c r="M7" s="254"/>
      <c r="N7" s="254"/>
      <c r="O7" s="254"/>
    </row>
    <row r="8" spans="7:15" ht="15.75" customHeight="1">
      <c r="G8" s="188"/>
      <c r="H8" s="254" t="s">
        <v>711</v>
      </c>
      <c r="I8" s="254"/>
      <c r="J8" s="254"/>
      <c r="K8" s="254"/>
      <c r="L8" s="254"/>
      <c r="M8" s="254"/>
      <c r="N8" s="254"/>
      <c r="O8" s="254"/>
    </row>
    <row r="9" spans="7:15" ht="15.75" customHeight="1">
      <c r="G9" s="188"/>
      <c r="H9" s="254" t="s">
        <v>709</v>
      </c>
      <c r="I9" s="254"/>
      <c r="J9" s="254"/>
      <c r="K9" s="254"/>
      <c r="L9" s="254"/>
      <c r="M9" s="254"/>
      <c r="N9" s="254"/>
      <c r="O9" s="254"/>
    </row>
    <row r="10" spans="7:15" ht="15.75" customHeight="1">
      <c r="G10" s="188"/>
      <c r="H10" s="254" t="s">
        <v>714</v>
      </c>
      <c r="I10" s="254"/>
      <c r="J10" s="254"/>
      <c r="K10" s="254"/>
      <c r="L10" s="254"/>
      <c r="M10" s="254"/>
      <c r="N10" s="254"/>
      <c r="O10" s="254"/>
    </row>
    <row r="11" spans="7:15" ht="15.75" customHeight="1">
      <c r="G11" s="188"/>
      <c r="H11" s="255" t="s">
        <v>808</v>
      </c>
      <c r="I11" s="255"/>
      <c r="J11" s="189"/>
      <c r="K11" s="189"/>
      <c r="L11" s="189"/>
      <c r="M11" s="189"/>
      <c r="N11" s="189"/>
      <c r="O11" s="189"/>
    </row>
    <row r="12" spans="7:15" ht="15" customHeight="1">
      <c r="G12" s="188"/>
      <c r="H12" s="255" t="s">
        <v>809</v>
      </c>
      <c r="I12" s="255"/>
      <c r="J12" s="189"/>
      <c r="K12" s="189"/>
      <c r="L12" s="189"/>
      <c r="M12" s="189"/>
      <c r="N12" s="189"/>
      <c r="O12" s="189"/>
    </row>
    <row r="13" spans="7:15" ht="15.75" customHeight="1">
      <c r="G13" s="188"/>
      <c r="H13" s="188"/>
      <c r="I13" s="188"/>
      <c r="J13" s="188"/>
      <c r="K13" s="188"/>
      <c r="L13" s="188"/>
      <c r="M13" s="188"/>
      <c r="N13" s="188"/>
      <c r="O13" s="188"/>
    </row>
    <row r="14" spans="7:15" ht="15.75" customHeight="1">
      <c r="G14" s="254" t="s">
        <v>807</v>
      </c>
      <c r="H14" s="254"/>
      <c r="I14" s="254"/>
      <c r="J14" s="254"/>
      <c r="K14" s="254"/>
      <c r="L14" s="254"/>
      <c r="M14" s="254"/>
      <c r="N14" s="254"/>
      <c r="O14" s="254"/>
    </row>
    <row r="15" spans="1:15" ht="15.75" customHeight="1">
      <c r="A15" s="11"/>
      <c r="B15" s="11"/>
      <c r="C15" s="11"/>
      <c r="D15" s="11"/>
      <c r="E15" s="11"/>
      <c r="F15" s="11"/>
      <c r="G15" s="254" t="s">
        <v>712</v>
      </c>
      <c r="H15" s="254"/>
      <c r="I15" s="254"/>
      <c r="J15" s="254"/>
      <c r="K15" s="254"/>
      <c r="L15" s="254"/>
      <c r="M15" s="254"/>
      <c r="N15" s="254"/>
      <c r="O15" s="254"/>
    </row>
    <row r="16" spans="1:15" ht="15.75" customHeight="1">
      <c r="A16" s="176"/>
      <c r="B16" s="176"/>
      <c r="C16" s="176"/>
      <c r="D16" s="176"/>
      <c r="E16" s="176"/>
      <c r="F16" s="176"/>
      <c r="G16" s="254" t="s">
        <v>713</v>
      </c>
      <c r="H16" s="254"/>
      <c r="I16" s="254"/>
      <c r="J16" s="254"/>
      <c r="K16" s="254"/>
      <c r="L16" s="254"/>
      <c r="M16" s="254"/>
      <c r="N16" s="254"/>
      <c r="O16" s="254"/>
    </row>
    <row r="17" spans="1:15" ht="15.75" customHeight="1">
      <c r="A17" s="176"/>
      <c r="B17" s="176"/>
      <c r="C17" s="176"/>
      <c r="D17" s="176"/>
      <c r="E17" s="176"/>
      <c r="F17" s="176"/>
      <c r="G17" s="252" t="s">
        <v>790</v>
      </c>
      <c r="H17" s="252"/>
      <c r="I17" s="252"/>
      <c r="J17" s="252"/>
      <c r="K17" s="252"/>
      <c r="L17" s="252"/>
      <c r="M17" s="252"/>
      <c r="N17" s="252"/>
      <c r="O17" s="252"/>
    </row>
    <row r="18" spans="1:15" ht="15.75" customHeight="1">
      <c r="A18" s="176"/>
      <c r="B18" s="176"/>
      <c r="C18" s="176"/>
      <c r="D18" s="176"/>
      <c r="E18" s="176"/>
      <c r="F18" s="176"/>
      <c r="G18" s="252" t="s">
        <v>717</v>
      </c>
      <c r="H18" s="252"/>
      <c r="I18" s="252"/>
      <c r="J18" s="252"/>
      <c r="K18" s="252"/>
      <c r="L18" s="252"/>
      <c r="M18" s="252"/>
      <c r="N18" s="252"/>
      <c r="O18" s="252"/>
    </row>
    <row r="19" spans="1:15" ht="15.75" customHeight="1">
      <c r="A19" s="176"/>
      <c r="B19" s="176"/>
      <c r="C19" s="176"/>
      <c r="D19" s="176"/>
      <c r="E19" s="176"/>
      <c r="F19" s="176"/>
      <c r="G19" s="252" t="s">
        <v>718</v>
      </c>
      <c r="H19" s="252"/>
      <c r="I19" s="252"/>
      <c r="J19" s="252"/>
      <c r="K19" s="252"/>
      <c r="L19" s="252"/>
      <c r="M19" s="252"/>
      <c r="N19" s="252"/>
      <c r="O19" s="252"/>
    </row>
    <row r="20" spans="1:15" ht="15.75" customHeight="1">
      <c r="A20" s="176"/>
      <c r="B20" s="176"/>
      <c r="C20" s="176"/>
      <c r="D20" s="176"/>
      <c r="E20" s="176"/>
      <c r="F20" s="176"/>
      <c r="G20" s="80"/>
      <c r="H20" s="253"/>
      <c r="I20" s="253"/>
      <c r="J20" s="80"/>
      <c r="K20" s="80"/>
      <c r="L20" s="80"/>
      <c r="M20" s="190"/>
      <c r="N20" s="191"/>
      <c r="O20" s="191"/>
    </row>
    <row r="21" spans="1:10" ht="12.75" customHeight="1">
      <c r="A21" s="251" t="s">
        <v>805</v>
      </c>
      <c r="B21" s="251"/>
      <c r="C21" s="251"/>
      <c r="D21" s="251"/>
      <c r="E21" s="251"/>
      <c r="F21" s="251"/>
      <c r="G21" s="251"/>
      <c r="H21" s="251"/>
      <c r="I21" s="251"/>
      <c r="J21" s="251"/>
    </row>
    <row r="22" spans="1:10" ht="12.7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ht="12.75">
      <c r="A23" s="14"/>
      <c r="B23" s="14"/>
      <c r="C23" s="14"/>
      <c r="D23" s="14"/>
      <c r="E23" s="14"/>
      <c r="F23" s="14"/>
      <c r="G23" s="16"/>
      <c r="H23" s="16"/>
      <c r="I23" s="14"/>
      <c r="J23" s="14" t="s">
        <v>796</v>
      </c>
    </row>
    <row r="24" spans="1:10" ht="24.75" customHeight="1">
      <c r="A24" s="14"/>
      <c r="B24" s="14"/>
      <c r="C24" s="14"/>
      <c r="D24" s="14"/>
      <c r="E24" s="14"/>
      <c r="F24" s="16"/>
      <c r="G24" s="247" t="s">
        <v>60</v>
      </c>
      <c r="H24" s="247" t="s">
        <v>74</v>
      </c>
      <c r="I24" s="248" t="s">
        <v>740</v>
      </c>
      <c r="J24" s="248" t="s">
        <v>741</v>
      </c>
    </row>
    <row r="25" spans="1:10" ht="12.75">
      <c r="A25" s="14"/>
      <c r="B25" s="14"/>
      <c r="C25" s="14"/>
      <c r="D25" s="14"/>
      <c r="E25" s="14"/>
      <c r="F25" s="16"/>
      <c r="G25" s="247"/>
      <c r="H25" s="247"/>
      <c r="I25" s="249"/>
      <c r="J25" s="249"/>
    </row>
    <row r="26" spans="1:10" ht="12.75">
      <c r="A26" s="14"/>
      <c r="B26" s="14"/>
      <c r="C26" s="14"/>
      <c r="D26" s="14"/>
      <c r="E26" s="14"/>
      <c r="F26" s="16"/>
      <c r="G26" s="247"/>
      <c r="H26" s="247"/>
      <c r="I26" s="250"/>
      <c r="J26" s="250"/>
    </row>
    <row r="27" spans="1:10" ht="12.75" hidden="1">
      <c r="A27" s="14"/>
      <c r="B27" s="14"/>
      <c r="C27" s="14"/>
      <c r="D27" s="14"/>
      <c r="E27" s="14"/>
      <c r="F27" s="16"/>
      <c r="G27" s="18" t="s">
        <v>76</v>
      </c>
      <c r="H27" s="18" t="s">
        <v>77</v>
      </c>
      <c r="I27" s="178"/>
      <c r="J27" s="178"/>
    </row>
    <row r="28" spans="1:10" ht="17.25" customHeight="1" hidden="1">
      <c r="A28" s="19"/>
      <c r="B28" s="19"/>
      <c r="C28" s="19"/>
      <c r="D28" s="19"/>
      <c r="E28" s="19"/>
      <c r="F28" s="20"/>
      <c r="G28" s="21" t="s">
        <v>79</v>
      </c>
      <c r="H28" s="22" t="s">
        <v>80</v>
      </c>
      <c r="I28" s="23">
        <f>I29+I35+I41+I48+I54+I61+I67+I72</f>
        <v>0</v>
      </c>
      <c r="J28" s="23">
        <f>J29+J35+J41+J48+J54+J61+J67+J72</f>
        <v>0</v>
      </c>
    </row>
    <row r="29" spans="1:10" ht="17.25" customHeight="1" hidden="1">
      <c r="A29" s="19"/>
      <c r="B29" s="19"/>
      <c r="C29" s="19"/>
      <c r="D29" s="19"/>
      <c r="E29" s="19"/>
      <c r="F29" s="20"/>
      <c r="G29" s="21" t="s">
        <v>81</v>
      </c>
      <c r="H29" s="27" t="s">
        <v>82</v>
      </c>
      <c r="I29" s="23">
        <f>I30</f>
        <v>0</v>
      </c>
      <c r="J29" s="23">
        <f>J30</f>
        <v>0</v>
      </c>
    </row>
    <row r="30" spans="1:10" ht="16.5" customHeight="1" hidden="1">
      <c r="A30" s="19"/>
      <c r="B30" s="19"/>
      <c r="C30" s="19"/>
      <c r="D30" s="19"/>
      <c r="E30" s="19"/>
      <c r="F30" s="20"/>
      <c r="G30" s="21" t="s">
        <v>83</v>
      </c>
      <c r="H30" s="28" t="s">
        <v>84</v>
      </c>
      <c r="I30" s="23">
        <f>I31+I32+I33+I34</f>
        <v>0</v>
      </c>
      <c r="J30" s="23">
        <f>J31+J32+J33+J34</f>
        <v>0</v>
      </c>
    </row>
    <row r="31" spans="1:10" ht="65.25" customHeight="1" hidden="1">
      <c r="A31" s="19"/>
      <c r="B31" s="19"/>
      <c r="C31" s="19"/>
      <c r="D31" s="19"/>
      <c r="E31" s="19"/>
      <c r="F31" s="20"/>
      <c r="G31" s="29" t="s">
        <v>85</v>
      </c>
      <c r="H31" s="30" t="s">
        <v>86</v>
      </c>
      <c r="I31" s="179"/>
      <c r="J31" s="179"/>
    </row>
    <row r="32" spans="1:10" ht="91.5" customHeight="1" hidden="1">
      <c r="A32" s="19" t="s">
        <v>76</v>
      </c>
      <c r="B32" s="19" t="s">
        <v>79</v>
      </c>
      <c r="C32" s="19" t="s">
        <v>81</v>
      </c>
      <c r="D32" s="19" t="s">
        <v>87</v>
      </c>
      <c r="E32" s="19" t="s">
        <v>88</v>
      </c>
      <c r="F32" s="20" t="s">
        <v>89</v>
      </c>
      <c r="G32" s="29" t="s">
        <v>90</v>
      </c>
      <c r="H32" s="30" t="s">
        <v>91</v>
      </c>
      <c r="I32" s="31"/>
      <c r="J32" s="31"/>
    </row>
    <row r="33" spans="1:10" ht="42" customHeight="1" hidden="1">
      <c r="A33" s="19"/>
      <c r="B33" s="19"/>
      <c r="C33" s="19"/>
      <c r="D33" s="19"/>
      <c r="E33" s="19"/>
      <c r="F33" s="20"/>
      <c r="G33" s="29" t="s">
        <v>92</v>
      </c>
      <c r="H33" s="30" t="s">
        <v>93</v>
      </c>
      <c r="I33" s="31"/>
      <c r="J33" s="31"/>
    </row>
    <row r="34" spans="1:10" ht="78.75" customHeight="1" hidden="1">
      <c r="A34" s="19" t="s">
        <v>76</v>
      </c>
      <c r="B34" s="19" t="s">
        <v>79</v>
      </c>
      <c r="C34" s="19" t="s">
        <v>81</v>
      </c>
      <c r="D34" s="19" t="s">
        <v>83</v>
      </c>
      <c r="E34" s="19" t="s">
        <v>90</v>
      </c>
      <c r="F34" s="20" t="s">
        <v>90</v>
      </c>
      <c r="G34" s="32" t="s">
        <v>94</v>
      </c>
      <c r="H34" s="30" t="s">
        <v>95</v>
      </c>
      <c r="I34" s="31"/>
      <c r="J34" s="31"/>
    </row>
    <row r="35" spans="1:10" ht="37.5" customHeight="1" hidden="1">
      <c r="A35" s="19"/>
      <c r="B35" s="19"/>
      <c r="C35" s="19"/>
      <c r="D35" s="19"/>
      <c r="E35" s="19"/>
      <c r="F35" s="20"/>
      <c r="G35" s="21" t="s">
        <v>96</v>
      </c>
      <c r="H35" s="33" t="s">
        <v>97</v>
      </c>
      <c r="I35" s="34">
        <f>I36</f>
        <v>0</v>
      </c>
      <c r="J35" s="34">
        <f>J36</f>
        <v>0</v>
      </c>
    </row>
    <row r="36" spans="1:10" ht="30" customHeight="1" hidden="1">
      <c r="A36" s="19"/>
      <c r="B36" s="19"/>
      <c r="C36" s="19"/>
      <c r="D36" s="19"/>
      <c r="E36" s="19"/>
      <c r="F36" s="20"/>
      <c r="G36" s="35" t="s">
        <v>98</v>
      </c>
      <c r="H36" s="36" t="s">
        <v>99</v>
      </c>
      <c r="I36" s="31">
        <f>I37+I38+I39+I40</f>
        <v>0</v>
      </c>
      <c r="J36" s="31">
        <f>J37+J38+J39+J40</f>
        <v>0</v>
      </c>
    </row>
    <row r="37" spans="1:10" ht="60.75" customHeight="1" hidden="1">
      <c r="A37" s="19"/>
      <c r="B37" s="19"/>
      <c r="C37" s="19"/>
      <c r="D37" s="19"/>
      <c r="E37" s="19"/>
      <c r="F37" s="20"/>
      <c r="G37" s="29" t="s">
        <v>100</v>
      </c>
      <c r="H37" s="36" t="s">
        <v>101</v>
      </c>
      <c r="I37" s="179"/>
      <c r="J37" s="179"/>
    </row>
    <row r="38" spans="1:10" ht="72.75" customHeight="1" hidden="1">
      <c r="A38" s="19"/>
      <c r="B38" s="19"/>
      <c r="C38" s="19"/>
      <c r="D38" s="19"/>
      <c r="E38" s="19"/>
      <c r="F38" s="20"/>
      <c r="G38" s="29" t="s">
        <v>102</v>
      </c>
      <c r="H38" s="36" t="s">
        <v>103</v>
      </c>
      <c r="I38" s="179"/>
      <c r="J38" s="179"/>
    </row>
    <row r="39" spans="1:10" ht="68.25" customHeight="1" hidden="1">
      <c r="A39" s="19"/>
      <c r="B39" s="19"/>
      <c r="C39" s="19"/>
      <c r="D39" s="19"/>
      <c r="E39" s="19"/>
      <c r="F39" s="20"/>
      <c r="G39" s="29" t="s">
        <v>104</v>
      </c>
      <c r="H39" s="36" t="s">
        <v>105</v>
      </c>
      <c r="I39" s="179"/>
      <c r="J39" s="179"/>
    </row>
    <row r="40" spans="1:10" ht="63" customHeight="1" hidden="1">
      <c r="A40" s="19"/>
      <c r="B40" s="19"/>
      <c r="C40" s="19"/>
      <c r="D40" s="19"/>
      <c r="E40" s="19"/>
      <c r="F40" s="20"/>
      <c r="G40" s="29" t="s">
        <v>106</v>
      </c>
      <c r="H40" s="36" t="s">
        <v>107</v>
      </c>
      <c r="I40" s="179"/>
      <c r="J40" s="179"/>
    </row>
    <row r="41" spans="1:10" ht="18" customHeight="1" hidden="1">
      <c r="A41" s="19"/>
      <c r="B41" s="19"/>
      <c r="C41" s="19"/>
      <c r="D41" s="19"/>
      <c r="E41" s="19"/>
      <c r="F41" s="20"/>
      <c r="G41" s="180" t="s">
        <v>108</v>
      </c>
      <c r="H41" s="37" t="s">
        <v>109</v>
      </c>
      <c r="I41" s="34">
        <f>I42+I44+I46</f>
        <v>0</v>
      </c>
      <c r="J41" s="34">
        <f>J42+J44+J46</f>
        <v>0</v>
      </c>
    </row>
    <row r="42" spans="1:10" ht="18" customHeight="1" hidden="1">
      <c r="A42" s="19"/>
      <c r="B42" s="19"/>
      <c r="C42" s="19"/>
      <c r="D42" s="19"/>
      <c r="E42" s="19"/>
      <c r="F42" s="20"/>
      <c r="G42" s="38" t="s">
        <v>110</v>
      </c>
      <c r="H42" s="1" t="s">
        <v>111</v>
      </c>
      <c r="I42" s="31">
        <f>I43</f>
        <v>0</v>
      </c>
      <c r="J42" s="31">
        <f>J43</f>
        <v>0</v>
      </c>
    </row>
    <row r="43" spans="1:10" ht="28.5" customHeight="1" hidden="1">
      <c r="A43" s="19"/>
      <c r="B43" s="19"/>
      <c r="C43" s="19"/>
      <c r="D43" s="19"/>
      <c r="E43" s="19"/>
      <c r="F43" s="20"/>
      <c r="G43" s="38" t="s">
        <v>112</v>
      </c>
      <c r="H43" s="1" t="s">
        <v>111</v>
      </c>
      <c r="I43" s="179"/>
      <c r="J43" s="179"/>
    </row>
    <row r="44" spans="1:10" ht="12.75" hidden="1">
      <c r="A44" s="19"/>
      <c r="B44" s="19"/>
      <c r="C44" s="19"/>
      <c r="D44" s="19"/>
      <c r="E44" s="19"/>
      <c r="F44" s="20"/>
      <c r="G44" s="38" t="s">
        <v>113</v>
      </c>
      <c r="H44" s="1" t="s">
        <v>114</v>
      </c>
      <c r="I44" s="31">
        <f>I45</f>
        <v>0</v>
      </c>
      <c r="J44" s="31">
        <f>J45</f>
        <v>0</v>
      </c>
    </row>
    <row r="45" spans="1:10" ht="20.25" customHeight="1" hidden="1">
      <c r="A45" s="19"/>
      <c r="B45" s="19"/>
      <c r="C45" s="19"/>
      <c r="D45" s="19"/>
      <c r="E45" s="19"/>
      <c r="F45" s="20"/>
      <c r="G45" s="38" t="s">
        <v>115</v>
      </c>
      <c r="H45" s="1" t="s">
        <v>114</v>
      </c>
      <c r="I45" s="179"/>
      <c r="J45" s="179"/>
    </row>
    <row r="46" spans="1:10" ht="30.75" customHeight="1" hidden="1">
      <c r="A46" s="19"/>
      <c r="B46" s="19"/>
      <c r="C46" s="19"/>
      <c r="D46" s="19"/>
      <c r="E46" s="19"/>
      <c r="F46" s="20"/>
      <c r="G46" s="38" t="s">
        <v>116</v>
      </c>
      <c r="H46" s="1" t="s">
        <v>117</v>
      </c>
      <c r="I46" s="31">
        <f>I47</f>
        <v>0</v>
      </c>
      <c r="J46" s="31">
        <f>J47</f>
        <v>0</v>
      </c>
    </row>
    <row r="47" spans="1:10" ht="42.75" customHeight="1" hidden="1">
      <c r="A47" s="19"/>
      <c r="B47" s="19"/>
      <c r="C47" s="19"/>
      <c r="D47" s="19"/>
      <c r="E47" s="19"/>
      <c r="F47" s="20"/>
      <c r="G47" s="38" t="s">
        <v>118</v>
      </c>
      <c r="H47" s="1" t="s">
        <v>119</v>
      </c>
      <c r="I47" s="179"/>
      <c r="J47" s="179"/>
    </row>
    <row r="48" spans="1:10" ht="18.75" customHeight="1" hidden="1">
      <c r="A48" s="19" t="s">
        <v>76</v>
      </c>
      <c r="B48" s="19" t="s">
        <v>79</v>
      </c>
      <c r="C48" s="19" t="s">
        <v>96</v>
      </c>
      <c r="D48" s="19" t="s">
        <v>120</v>
      </c>
      <c r="E48" s="19" t="s">
        <v>121</v>
      </c>
      <c r="F48" s="20" t="s">
        <v>121</v>
      </c>
      <c r="G48" s="39" t="s">
        <v>122</v>
      </c>
      <c r="H48" s="40" t="s">
        <v>123</v>
      </c>
      <c r="I48" s="23">
        <f>I49+I52</f>
        <v>0</v>
      </c>
      <c r="J48" s="23">
        <f>J49+J52</f>
        <v>0</v>
      </c>
    </row>
    <row r="49" spans="1:10" ht="29.25" customHeight="1" hidden="1">
      <c r="A49" s="19" t="s">
        <v>76</v>
      </c>
      <c r="B49" s="19" t="s">
        <v>79</v>
      </c>
      <c r="C49" s="19" t="s">
        <v>96</v>
      </c>
      <c r="D49" s="19" t="s">
        <v>120</v>
      </c>
      <c r="E49" s="19" t="s">
        <v>124</v>
      </c>
      <c r="F49" s="20" t="s">
        <v>124</v>
      </c>
      <c r="G49" s="38" t="s">
        <v>125</v>
      </c>
      <c r="H49" s="1" t="s">
        <v>126</v>
      </c>
      <c r="I49" s="31">
        <f>I50</f>
        <v>0</v>
      </c>
      <c r="J49" s="31">
        <f>J50</f>
        <v>0</v>
      </c>
    </row>
    <row r="50" spans="1:10" ht="41.25" customHeight="1" hidden="1">
      <c r="A50" s="19" t="s">
        <v>76</v>
      </c>
      <c r="B50" s="19" t="s">
        <v>79</v>
      </c>
      <c r="C50" s="19" t="s">
        <v>96</v>
      </c>
      <c r="D50" s="19" t="s">
        <v>120</v>
      </c>
      <c r="E50" s="19" t="s">
        <v>127</v>
      </c>
      <c r="F50" s="20" t="s">
        <v>127</v>
      </c>
      <c r="G50" s="38" t="s">
        <v>128</v>
      </c>
      <c r="H50" s="1" t="s">
        <v>129</v>
      </c>
      <c r="I50" s="179"/>
      <c r="J50" s="179"/>
    </row>
    <row r="51" spans="1:10" ht="8.25" customHeight="1" hidden="1">
      <c r="A51" s="19" t="s">
        <v>76</v>
      </c>
      <c r="B51" s="19" t="s">
        <v>79</v>
      </c>
      <c r="C51" s="19" t="s">
        <v>130</v>
      </c>
      <c r="D51" s="19" t="s">
        <v>131</v>
      </c>
      <c r="E51" s="19" t="s">
        <v>132</v>
      </c>
      <c r="F51" s="20" t="s">
        <v>132</v>
      </c>
      <c r="G51" s="38"/>
      <c r="H51" s="1"/>
      <c r="I51" s="181"/>
      <c r="J51" s="181"/>
    </row>
    <row r="52" spans="1:10" ht="37.5" customHeight="1" hidden="1">
      <c r="A52" s="19"/>
      <c r="B52" s="19"/>
      <c r="C52" s="19"/>
      <c r="D52" s="19"/>
      <c r="E52" s="19"/>
      <c r="F52" s="20"/>
      <c r="G52" s="41" t="s">
        <v>133</v>
      </c>
      <c r="H52" s="1" t="s">
        <v>134</v>
      </c>
      <c r="I52" s="31">
        <f>I53</f>
        <v>0</v>
      </c>
      <c r="J52" s="31">
        <f>J53</f>
        <v>0</v>
      </c>
    </row>
    <row r="53" spans="1:10" ht="31.5" customHeight="1" hidden="1">
      <c r="A53" s="19"/>
      <c r="B53" s="19"/>
      <c r="C53" s="19"/>
      <c r="D53" s="19"/>
      <c r="E53" s="19"/>
      <c r="F53" s="20"/>
      <c r="G53" s="38" t="s">
        <v>135</v>
      </c>
      <c r="H53" s="1" t="s">
        <v>136</v>
      </c>
      <c r="I53" s="179"/>
      <c r="J53" s="179"/>
    </row>
    <row r="54" spans="1:10" ht="44.25" customHeight="1" hidden="1">
      <c r="A54" s="19" t="s">
        <v>76</v>
      </c>
      <c r="B54" s="19" t="s">
        <v>79</v>
      </c>
      <c r="C54" s="19" t="s">
        <v>130</v>
      </c>
      <c r="D54" s="19" t="s">
        <v>137</v>
      </c>
      <c r="E54" s="19" t="s">
        <v>138</v>
      </c>
      <c r="F54" s="20" t="s">
        <v>138</v>
      </c>
      <c r="G54" s="41" t="s">
        <v>139</v>
      </c>
      <c r="H54" s="42" t="s">
        <v>140</v>
      </c>
      <c r="I54" s="34">
        <f>I55</f>
        <v>0</v>
      </c>
      <c r="J54" s="34">
        <f>J55</f>
        <v>0</v>
      </c>
    </row>
    <row r="55" spans="1:10" ht="80.25" customHeight="1" hidden="1">
      <c r="A55" s="19"/>
      <c r="B55" s="19"/>
      <c r="C55" s="19"/>
      <c r="D55" s="19"/>
      <c r="E55" s="19"/>
      <c r="F55" s="20"/>
      <c r="G55" s="38" t="s">
        <v>141</v>
      </c>
      <c r="H55" s="1" t="s">
        <v>142</v>
      </c>
      <c r="I55" s="31">
        <f>I60+I56</f>
        <v>0</v>
      </c>
      <c r="J55" s="31">
        <f>J60+J56</f>
        <v>0</v>
      </c>
    </row>
    <row r="56" spans="1:10" ht="64.5" customHeight="1" hidden="1">
      <c r="A56" s="19" t="s">
        <v>76</v>
      </c>
      <c r="B56" s="19" t="s">
        <v>79</v>
      </c>
      <c r="C56" s="19" t="s">
        <v>143</v>
      </c>
      <c r="D56" s="19" t="s">
        <v>144</v>
      </c>
      <c r="E56" s="19" t="s">
        <v>145</v>
      </c>
      <c r="F56" s="20" t="s">
        <v>145</v>
      </c>
      <c r="G56" s="38" t="s">
        <v>146</v>
      </c>
      <c r="H56" s="1" t="s">
        <v>147</v>
      </c>
      <c r="I56" s="31">
        <f>I57+I58</f>
        <v>0</v>
      </c>
      <c r="J56" s="31">
        <f>J57+J58</f>
        <v>0</v>
      </c>
    </row>
    <row r="57" spans="1:10" ht="81.75" customHeight="1" hidden="1">
      <c r="A57" s="19" t="s">
        <v>76</v>
      </c>
      <c r="B57" s="19" t="s">
        <v>79</v>
      </c>
      <c r="C57" s="19" t="s">
        <v>143</v>
      </c>
      <c r="D57" s="19" t="s">
        <v>144</v>
      </c>
      <c r="E57" s="19" t="s">
        <v>148</v>
      </c>
      <c r="F57" s="20" t="s">
        <v>148</v>
      </c>
      <c r="G57" s="38" t="s">
        <v>62</v>
      </c>
      <c r="H57" s="1" t="s">
        <v>149</v>
      </c>
      <c r="I57" s="179"/>
      <c r="J57" s="179"/>
    </row>
    <row r="58" spans="1:10" ht="78.75" customHeight="1" hidden="1">
      <c r="A58" s="19"/>
      <c r="B58" s="19"/>
      <c r="C58" s="19"/>
      <c r="D58" s="19"/>
      <c r="E58" s="19"/>
      <c r="F58" s="20"/>
      <c r="G58" s="38" t="s">
        <v>63</v>
      </c>
      <c r="H58" s="1" t="s">
        <v>150</v>
      </c>
      <c r="I58" s="179"/>
      <c r="J58" s="179"/>
    </row>
    <row r="59" spans="1:10" ht="76.5" customHeight="1" hidden="1">
      <c r="A59" s="19"/>
      <c r="B59" s="19"/>
      <c r="C59" s="19"/>
      <c r="D59" s="19"/>
      <c r="E59" s="19"/>
      <c r="F59" s="20"/>
      <c r="G59" s="43" t="s">
        <v>151</v>
      </c>
      <c r="H59" s="1" t="s">
        <v>152</v>
      </c>
      <c r="I59" s="31">
        <f>I60</f>
        <v>0</v>
      </c>
      <c r="J59" s="31">
        <f>J60</f>
        <v>0</v>
      </c>
    </row>
    <row r="60" spans="1:10" ht="64.5" customHeight="1" hidden="1">
      <c r="A60" s="19"/>
      <c r="B60" s="19"/>
      <c r="C60" s="19"/>
      <c r="D60" s="19"/>
      <c r="E60" s="19"/>
      <c r="F60" s="20"/>
      <c r="G60" s="38" t="s">
        <v>153</v>
      </c>
      <c r="H60" s="1" t="s">
        <v>154</v>
      </c>
      <c r="I60" s="179"/>
      <c r="J60" s="179"/>
    </row>
    <row r="61" spans="1:10" ht="28.5" customHeight="1" hidden="1">
      <c r="A61" s="19" t="s">
        <v>76</v>
      </c>
      <c r="B61" s="19" t="s">
        <v>79</v>
      </c>
      <c r="C61" s="19" t="s">
        <v>122</v>
      </c>
      <c r="D61" s="19" t="s">
        <v>133</v>
      </c>
      <c r="E61" s="19" t="s">
        <v>155</v>
      </c>
      <c r="F61" s="20" t="s">
        <v>156</v>
      </c>
      <c r="G61" s="44" t="s">
        <v>157</v>
      </c>
      <c r="H61" s="45" t="s">
        <v>158</v>
      </c>
      <c r="I61" s="34">
        <f>I62</f>
        <v>0</v>
      </c>
      <c r="J61" s="34">
        <f>J62</f>
        <v>0</v>
      </c>
    </row>
    <row r="62" spans="1:10" ht="20.25" customHeight="1" hidden="1">
      <c r="A62" s="19" t="s">
        <v>76</v>
      </c>
      <c r="B62" s="19" t="s">
        <v>79</v>
      </c>
      <c r="C62" s="19" t="s">
        <v>122</v>
      </c>
      <c r="D62" s="19" t="s">
        <v>133</v>
      </c>
      <c r="E62" s="19" t="s">
        <v>159</v>
      </c>
      <c r="F62" s="20" t="s">
        <v>159</v>
      </c>
      <c r="G62" s="43" t="s">
        <v>160</v>
      </c>
      <c r="H62" s="1" t="s">
        <v>161</v>
      </c>
      <c r="I62" s="31">
        <f>I63+I64+I65+I66</f>
        <v>0</v>
      </c>
      <c r="J62" s="31">
        <f>J63+J64+J65+J66</f>
        <v>0</v>
      </c>
    </row>
    <row r="63" spans="1:10" ht="30" customHeight="1" hidden="1">
      <c r="A63" s="19"/>
      <c r="B63" s="19"/>
      <c r="C63" s="19"/>
      <c r="D63" s="19"/>
      <c r="E63" s="19"/>
      <c r="F63" s="20"/>
      <c r="G63" s="29" t="s">
        <v>162</v>
      </c>
      <c r="H63" s="1" t="s">
        <v>163</v>
      </c>
      <c r="I63" s="31"/>
      <c r="J63" s="31"/>
    </row>
    <row r="64" spans="1:10" ht="33" customHeight="1" hidden="1">
      <c r="A64" s="19"/>
      <c r="B64" s="19"/>
      <c r="C64" s="19"/>
      <c r="D64" s="19"/>
      <c r="E64" s="19"/>
      <c r="F64" s="20"/>
      <c r="G64" s="29" t="s">
        <v>164</v>
      </c>
      <c r="H64" s="1" t="s">
        <v>165</v>
      </c>
      <c r="I64" s="31"/>
      <c r="J64" s="31"/>
    </row>
    <row r="65" spans="1:10" ht="18.75" customHeight="1" hidden="1">
      <c r="A65" s="19"/>
      <c r="B65" s="19"/>
      <c r="C65" s="19"/>
      <c r="D65" s="19"/>
      <c r="E65" s="19"/>
      <c r="F65" s="20"/>
      <c r="G65" s="29" t="s">
        <v>166</v>
      </c>
      <c r="H65" s="1" t="s">
        <v>167</v>
      </c>
      <c r="I65" s="31"/>
      <c r="J65" s="31"/>
    </row>
    <row r="66" spans="1:10" ht="17.25" customHeight="1" hidden="1">
      <c r="A66" s="19"/>
      <c r="B66" s="19"/>
      <c r="C66" s="19"/>
      <c r="D66" s="19"/>
      <c r="E66" s="19"/>
      <c r="F66" s="20"/>
      <c r="G66" s="29" t="s">
        <v>168</v>
      </c>
      <c r="H66" s="1" t="s">
        <v>169</v>
      </c>
      <c r="I66" s="31"/>
      <c r="J66" s="31"/>
    </row>
    <row r="67" spans="1:10" ht="31.5" customHeight="1" hidden="1">
      <c r="A67" s="19"/>
      <c r="B67" s="19"/>
      <c r="C67" s="19"/>
      <c r="D67" s="19"/>
      <c r="E67" s="19"/>
      <c r="F67" s="20"/>
      <c r="G67" s="46" t="s">
        <v>170</v>
      </c>
      <c r="H67" s="47" t="s">
        <v>171</v>
      </c>
      <c r="I67" s="34">
        <f>I68</f>
        <v>0</v>
      </c>
      <c r="J67" s="34">
        <f>J68</f>
        <v>0</v>
      </c>
    </row>
    <row r="68" spans="1:10" ht="30.75" customHeight="1" hidden="1">
      <c r="A68" s="19"/>
      <c r="B68" s="19"/>
      <c r="C68" s="19"/>
      <c r="D68" s="19"/>
      <c r="E68" s="19"/>
      <c r="F68" s="20"/>
      <c r="G68" s="48" t="s">
        <v>172</v>
      </c>
      <c r="H68" s="49" t="s">
        <v>173</v>
      </c>
      <c r="I68" s="31">
        <f>I69</f>
        <v>0</v>
      </c>
      <c r="J68" s="31">
        <f>J69</f>
        <v>0</v>
      </c>
    </row>
    <row r="69" spans="1:10" ht="27.75" customHeight="1" hidden="1">
      <c r="A69" s="19"/>
      <c r="B69" s="19"/>
      <c r="C69" s="19"/>
      <c r="D69" s="19"/>
      <c r="E69" s="19"/>
      <c r="F69" s="20"/>
      <c r="G69" s="48" t="s">
        <v>174</v>
      </c>
      <c r="H69" s="49" t="s">
        <v>175</v>
      </c>
      <c r="I69" s="31">
        <f>I70+I71</f>
        <v>0</v>
      </c>
      <c r="J69" s="31">
        <f>J70+J71</f>
        <v>0</v>
      </c>
    </row>
    <row r="70" spans="1:10" ht="41.25" customHeight="1" hidden="1">
      <c r="A70" s="19"/>
      <c r="B70" s="19"/>
      <c r="C70" s="19"/>
      <c r="D70" s="19"/>
      <c r="E70" s="19"/>
      <c r="F70" s="20"/>
      <c r="G70" s="48" t="s">
        <v>64</v>
      </c>
      <c r="H70" s="49" t="s">
        <v>176</v>
      </c>
      <c r="I70" s="179"/>
      <c r="J70" s="179"/>
    </row>
    <row r="71" spans="1:10" ht="41.25" customHeight="1" hidden="1">
      <c r="A71" s="19"/>
      <c r="B71" s="19"/>
      <c r="C71" s="19"/>
      <c r="D71" s="19"/>
      <c r="E71" s="19"/>
      <c r="F71" s="20"/>
      <c r="G71" s="48" t="s">
        <v>65</v>
      </c>
      <c r="H71" s="49" t="s">
        <v>177</v>
      </c>
      <c r="I71" s="179"/>
      <c r="J71" s="179"/>
    </row>
    <row r="72" spans="1:10" ht="20.25" customHeight="1" hidden="1">
      <c r="A72" s="19" t="s">
        <v>76</v>
      </c>
      <c r="B72" s="19" t="s">
        <v>79</v>
      </c>
      <c r="C72" s="19" t="s">
        <v>178</v>
      </c>
      <c r="D72" s="19" t="s">
        <v>179</v>
      </c>
      <c r="E72" s="19" t="s">
        <v>180</v>
      </c>
      <c r="F72" s="20" t="s">
        <v>181</v>
      </c>
      <c r="G72" s="39" t="s">
        <v>182</v>
      </c>
      <c r="H72" s="40" t="s">
        <v>183</v>
      </c>
      <c r="I72" s="50">
        <f>I73+I80+I78+I76+I79</f>
        <v>0</v>
      </c>
      <c r="J72" s="50">
        <f>J73+J80+J78+J76+J79</f>
        <v>0</v>
      </c>
    </row>
    <row r="73" spans="1:10" ht="33" customHeight="1" hidden="1">
      <c r="A73" s="19" t="s">
        <v>76</v>
      </c>
      <c r="B73" s="19" t="s">
        <v>79</v>
      </c>
      <c r="C73" s="19" t="s">
        <v>178</v>
      </c>
      <c r="D73" s="19" t="s">
        <v>179</v>
      </c>
      <c r="E73" s="19" t="s">
        <v>180</v>
      </c>
      <c r="F73" s="20" t="s">
        <v>184</v>
      </c>
      <c r="G73" s="43" t="s">
        <v>185</v>
      </c>
      <c r="H73" s="51" t="s">
        <v>186</v>
      </c>
      <c r="I73" s="182">
        <f>I74+I75</f>
        <v>0</v>
      </c>
      <c r="J73" s="182">
        <f>J74+J75</f>
        <v>0</v>
      </c>
    </row>
    <row r="74" spans="1:10" ht="68.25" customHeight="1" hidden="1">
      <c r="A74" s="19"/>
      <c r="B74" s="19"/>
      <c r="C74" s="19"/>
      <c r="D74" s="19"/>
      <c r="E74" s="19"/>
      <c r="F74" s="20"/>
      <c r="G74" s="38" t="s">
        <v>187</v>
      </c>
      <c r="H74" s="1" t="s">
        <v>188</v>
      </c>
      <c r="I74" s="179"/>
      <c r="J74" s="179"/>
    </row>
    <row r="75" spans="1:10" ht="51.75" customHeight="1" hidden="1">
      <c r="A75" s="19"/>
      <c r="B75" s="19"/>
      <c r="C75" s="19"/>
      <c r="D75" s="19"/>
      <c r="E75" s="19"/>
      <c r="F75" s="20"/>
      <c r="G75" s="38" t="s">
        <v>189</v>
      </c>
      <c r="H75" s="1" t="s">
        <v>190</v>
      </c>
      <c r="I75" s="179"/>
      <c r="J75" s="179"/>
    </row>
    <row r="76" spans="1:10" ht="105.75" customHeight="1" hidden="1">
      <c r="A76" s="19"/>
      <c r="B76" s="19"/>
      <c r="C76" s="19"/>
      <c r="D76" s="19"/>
      <c r="E76" s="19"/>
      <c r="F76" s="20"/>
      <c r="G76" s="38" t="s">
        <v>191</v>
      </c>
      <c r="H76" s="1" t="s">
        <v>192</v>
      </c>
      <c r="I76" s="31">
        <f>I77</f>
        <v>0</v>
      </c>
      <c r="J76" s="31">
        <f>J77</f>
        <v>0</v>
      </c>
    </row>
    <row r="77" spans="1:10" ht="25.5" customHeight="1" hidden="1">
      <c r="A77" s="19"/>
      <c r="B77" s="19"/>
      <c r="C77" s="19"/>
      <c r="D77" s="19"/>
      <c r="E77" s="19"/>
      <c r="F77" s="20"/>
      <c r="G77" s="38" t="s">
        <v>193</v>
      </c>
      <c r="H77" s="1" t="s">
        <v>194</v>
      </c>
      <c r="I77" s="179"/>
      <c r="J77" s="179"/>
    </row>
    <row r="78" spans="1:10" ht="54.75" customHeight="1" hidden="1">
      <c r="A78" s="19"/>
      <c r="B78" s="19"/>
      <c r="C78" s="19"/>
      <c r="D78" s="19"/>
      <c r="E78" s="19"/>
      <c r="F78" s="20"/>
      <c r="G78" s="38" t="s">
        <v>195</v>
      </c>
      <c r="H78" s="1" t="s">
        <v>196</v>
      </c>
      <c r="I78" s="179"/>
      <c r="J78" s="179"/>
    </row>
    <row r="79" spans="1:10" ht="66" customHeight="1" hidden="1">
      <c r="A79" s="19"/>
      <c r="B79" s="19"/>
      <c r="C79" s="19"/>
      <c r="D79" s="19"/>
      <c r="E79" s="19"/>
      <c r="F79" s="20"/>
      <c r="G79" s="48" t="s">
        <v>197</v>
      </c>
      <c r="H79" s="49" t="s">
        <v>198</v>
      </c>
      <c r="I79" s="179"/>
      <c r="J79" s="179"/>
    </row>
    <row r="80" spans="1:10" ht="30.75" customHeight="1" hidden="1">
      <c r="A80" s="19" t="s">
        <v>76</v>
      </c>
      <c r="B80" s="19" t="s">
        <v>79</v>
      </c>
      <c r="C80" s="19" t="s">
        <v>178</v>
      </c>
      <c r="D80" s="19" t="s">
        <v>199</v>
      </c>
      <c r="E80" s="19" t="s">
        <v>200</v>
      </c>
      <c r="F80" s="20" t="s">
        <v>200</v>
      </c>
      <c r="G80" s="38" t="s">
        <v>201</v>
      </c>
      <c r="H80" s="1" t="s">
        <v>202</v>
      </c>
      <c r="I80" s="31">
        <f>I81</f>
        <v>0</v>
      </c>
      <c r="J80" s="31">
        <f>J81</f>
        <v>0</v>
      </c>
    </row>
    <row r="81" spans="1:10" ht="38.25" hidden="1">
      <c r="A81" s="19" t="s">
        <v>76</v>
      </c>
      <c r="B81" s="19" t="s">
        <v>79</v>
      </c>
      <c r="C81" s="19" t="s">
        <v>178</v>
      </c>
      <c r="D81" s="19" t="s">
        <v>199</v>
      </c>
      <c r="E81" s="19" t="s">
        <v>203</v>
      </c>
      <c r="F81" s="20" t="s">
        <v>203</v>
      </c>
      <c r="G81" s="38" t="s">
        <v>71</v>
      </c>
      <c r="H81" s="1" t="s">
        <v>0</v>
      </c>
      <c r="I81" s="179"/>
      <c r="J81" s="179"/>
    </row>
    <row r="82" spans="1:10" ht="18.75" customHeight="1">
      <c r="A82" s="19"/>
      <c r="B82" s="19"/>
      <c r="C82" s="19"/>
      <c r="D82" s="19"/>
      <c r="E82" s="19"/>
      <c r="F82" s="20"/>
      <c r="G82" s="53" t="s">
        <v>204</v>
      </c>
      <c r="H82" s="183" t="s">
        <v>205</v>
      </c>
      <c r="I82" s="55">
        <f>I83</f>
        <v>-3931920</v>
      </c>
      <c r="J82" s="55">
        <f>J83</f>
        <v>-4083820</v>
      </c>
    </row>
    <row r="83" spans="1:10" ht="25.5">
      <c r="A83" s="19"/>
      <c r="B83" s="19"/>
      <c r="C83" s="19"/>
      <c r="D83" s="19"/>
      <c r="E83" s="19"/>
      <c r="F83" s="20"/>
      <c r="G83" s="53" t="s">
        <v>206</v>
      </c>
      <c r="H83" s="183" t="s">
        <v>207</v>
      </c>
      <c r="I83" s="55">
        <f>I84+I93+I130+I89</f>
        <v>-3931920</v>
      </c>
      <c r="J83" s="55">
        <f>J84+J93+J130+J89</f>
        <v>-4083820</v>
      </c>
    </row>
    <row r="84" spans="1:10" ht="25.5">
      <c r="A84" s="19"/>
      <c r="B84" s="19"/>
      <c r="C84" s="19"/>
      <c r="D84" s="19"/>
      <c r="E84" s="19"/>
      <c r="F84" s="20"/>
      <c r="G84" s="53" t="s">
        <v>208</v>
      </c>
      <c r="H84" s="183" t="s">
        <v>209</v>
      </c>
      <c r="I84" s="55">
        <f>I85+I87</f>
        <v>-3988000</v>
      </c>
      <c r="J84" s="55">
        <f>J85+J87</f>
        <v>-4115400</v>
      </c>
    </row>
    <row r="85" spans="1:10" ht="21.75" customHeight="1">
      <c r="A85" s="19"/>
      <c r="B85" s="19"/>
      <c r="C85" s="19"/>
      <c r="D85" s="19"/>
      <c r="E85" s="19"/>
      <c r="F85" s="20"/>
      <c r="G85" s="56" t="s">
        <v>210</v>
      </c>
      <c r="H85" s="57" t="s">
        <v>211</v>
      </c>
      <c r="I85" s="206">
        <f>I86</f>
        <v>-1890700</v>
      </c>
      <c r="J85" s="206">
        <f>J86</f>
        <v>-2843300</v>
      </c>
    </row>
    <row r="86" spans="1:10" ht="33.75" customHeight="1">
      <c r="A86" s="19" t="s">
        <v>76</v>
      </c>
      <c r="B86" s="19" t="s">
        <v>204</v>
      </c>
      <c r="C86" s="19" t="s">
        <v>206</v>
      </c>
      <c r="D86" s="19" t="s">
        <v>208</v>
      </c>
      <c r="E86" s="19" t="s">
        <v>208</v>
      </c>
      <c r="F86" s="20" t="s">
        <v>210</v>
      </c>
      <c r="G86" s="56" t="s">
        <v>212</v>
      </c>
      <c r="H86" s="57" t="s">
        <v>213</v>
      </c>
      <c r="I86" s="206">
        <v>-1890700</v>
      </c>
      <c r="J86" s="206">
        <v>-2843300</v>
      </c>
    </row>
    <row r="87" spans="1:10" ht="30.75" customHeight="1">
      <c r="A87" s="19"/>
      <c r="B87" s="19"/>
      <c r="C87" s="19"/>
      <c r="D87" s="19"/>
      <c r="E87" s="19"/>
      <c r="F87" s="20"/>
      <c r="G87" s="56" t="s">
        <v>214</v>
      </c>
      <c r="H87" s="57" t="s">
        <v>215</v>
      </c>
      <c r="I87" s="206">
        <f>I88</f>
        <v>-2097300</v>
      </c>
      <c r="J87" s="206">
        <f>J88</f>
        <v>-1272100</v>
      </c>
    </row>
    <row r="88" spans="1:10" ht="30" customHeight="1">
      <c r="A88" s="19" t="s">
        <v>76</v>
      </c>
      <c r="B88" s="19" t="s">
        <v>204</v>
      </c>
      <c r="C88" s="19" t="s">
        <v>206</v>
      </c>
      <c r="D88" s="19" t="s">
        <v>208</v>
      </c>
      <c r="E88" s="19" t="s">
        <v>208</v>
      </c>
      <c r="F88" s="20" t="s">
        <v>214</v>
      </c>
      <c r="G88" s="56" t="s">
        <v>216</v>
      </c>
      <c r="H88" s="60" t="s">
        <v>67</v>
      </c>
      <c r="I88" s="206">
        <v>-2097300</v>
      </c>
      <c r="J88" s="206">
        <v>-1272100</v>
      </c>
    </row>
    <row r="89" spans="1:10" ht="30" customHeight="1">
      <c r="A89" s="19"/>
      <c r="B89" s="19"/>
      <c r="C89" s="19"/>
      <c r="D89" s="19"/>
      <c r="E89" s="19"/>
      <c r="F89" s="20"/>
      <c r="G89" s="61" t="s">
        <v>217</v>
      </c>
      <c r="H89" s="62" t="s">
        <v>218</v>
      </c>
      <c r="I89" s="63">
        <f>I90</f>
        <v>1445980</v>
      </c>
      <c r="J89" s="55">
        <f>J90</f>
        <v>1445980</v>
      </c>
    </row>
    <row r="90" spans="1:10" ht="30" customHeight="1">
      <c r="A90" s="19"/>
      <c r="B90" s="19"/>
      <c r="C90" s="19"/>
      <c r="D90" s="19"/>
      <c r="E90" s="19"/>
      <c r="F90" s="20"/>
      <c r="G90" s="56" t="s">
        <v>219</v>
      </c>
      <c r="H90" s="57" t="s">
        <v>220</v>
      </c>
      <c r="I90" s="58">
        <f>I91</f>
        <v>1445980</v>
      </c>
      <c r="J90" s="206">
        <f>J91</f>
        <v>1445980</v>
      </c>
    </row>
    <row r="91" spans="1:20" ht="42.75" customHeight="1">
      <c r="A91" s="19"/>
      <c r="B91" s="19"/>
      <c r="C91" s="19"/>
      <c r="D91" s="19"/>
      <c r="E91" s="19"/>
      <c r="F91" s="20"/>
      <c r="G91" s="56" t="s">
        <v>221</v>
      </c>
      <c r="H91" s="57" t="s">
        <v>835</v>
      </c>
      <c r="I91" s="206">
        <v>1445980</v>
      </c>
      <c r="J91" s="206">
        <v>1445980</v>
      </c>
      <c r="T91" s="207"/>
    </row>
    <row r="92" spans="1:10" ht="30" customHeight="1" hidden="1">
      <c r="A92" s="19"/>
      <c r="B92" s="19"/>
      <c r="C92" s="19"/>
      <c r="D92" s="19"/>
      <c r="E92" s="19"/>
      <c r="F92" s="20"/>
      <c r="G92" s="56"/>
      <c r="H92" s="203"/>
      <c r="I92" s="206"/>
      <c r="J92" s="206"/>
    </row>
    <row r="93" spans="1:10" ht="25.5" customHeight="1">
      <c r="A93" s="19"/>
      <c r="B93" s="19"/>
      <c r="C93" s="19"/>
      <c r="D93" s="19"/>
      <c r="E93" s="19"/>
      <c r="F93" s="20"/>
      <c r="G93" s="61" t="s">
        <v>224</v>
      </c>
      <c r="H93" s="76" t="s">
        <v>225</v>
      </c>
      <c r="I93" s="55">
        <f>I97+I103+I115+I117+I94+I119</f>
        <v>-1389900</v>
      </c>
      <c r="J93" s="55">
        <f>J97+J103+J115+J117+J94+J119</f>
        <v>-1414400</v>
      </c>
    </row>
    <row r="94" spans="1:10" ht="48" customHeight="1" hidden="1">
      <c r="A94" s="19"/>
      <c r="B94" s="19"/>
      <c r="C94" s="19"/>
      <c r="D94" s="19"/>
      <c r="E94" s="19"/>
      <c r="F94" s="20"/>
      <c r="G94" s="208" t="s">
        <v>797</v>
      </c>
      <c r="H94" s="184" t="s">
        <v>798</v>
      </c>
      <c r="I94" s="206">
        <f>I95</f>
        <v>0</v>
      </c>
      <c r="J94" s="206"/>
    </row>
    <row r="95" spans="1:10" ht="56.25" customHeight="1" hidden="1">
      <c r="A95" s="19"/>
      <c r="B95" s="19"/>
      <c r="C95" s="19"/>
      <c r="D95" s="19"/>
      <c r="E95" s="19"/>
      <c r="F95" s="20"/>
      <c r="G95" s="208" t="s">
        <v>799</v>
      </c>
      <c r="H95" s="184" t="s">
        <v>800</v>
      </c>
      <c r="I95" s="206"/>
      <c r="J95" s="206"/>
    </row>
    <row r="96" spans="1:10" ht="39" customHeight="1" hidden="1">
      <c r="A96" s="19" t="s">
        <v>76</v>
      </c>
      <c r="B96" s="19" t="s">
        <v>204</v>
      </c>
      <c r="C96" s="19" t="s">
        <v>206</v>
      </c>
      <c r="D96" s="19" t="s">
        <v>217</v>
      </c>
      <c r="E96" s="19" t="s">
        <v>217</v>
      </c>
      <c r="F96" s="20" t="s">
        <v>226</v>
      </c>
      <c r="G96" s="209" t="s">
        <v>227</v>
      </c>
      <c r="H96" s="86" t="s">
        <v>228</v>
      </c>
      <c r="I96" s="206"/>
      <c r="J96" s="206"/>
    </row>
    <row r="97" spans="1:10" ht="41.25" customHeight="1" hidden="1">
      <c r="A97" s="19"/>
      <c r="B97" s="19"/>
      <c r="C97" s="19"/>
      <c r="D97" s="19"/>
      <c r="E97" s="19"/>
      <c r="F97" s="20"/>
      <c r="G97" s="210" t="s">
        <v>229</v>
      </c>
      <c r="H97" s="57" t="s">
        <v>230</v>
      </c>
      <c r="I97" s="206">
        <f>I98</f>
        <v>0</v>
      </c>
      <c r="J97" s="206">
        <f>J98</f>
        <v>0</v>
      </c>
    </row>
    <row r="98" spans="1:10" ht="48.75" customHeight="1" hidden="1">
      <c r="A98" s="19" t="s">
        <v>76</v>
      </c>
      <c r="B98" s="19" t="s">
        <v>204</v>
      </c>
      <c r="C98" s="19" t="s">
        <v>206</v>
      </c>
      <c r="D98" s="19" t="s">
        <v>217</v>
      </c>
      <c r="E98" s="19" t="s">
        <v>217</v>
      </c>
      <c r="F98" s="20" t="s">
        <v>231</v>
      </c>
      <c r="G98" s="210" t="s">
        <v>232</v>
      </c>
      <c r="H98" s="57" t="s">
        <v>233</v>
      </c>
      <c r="I98" s="206"/>
      <c r="J98" s="206"/>
    </row>
    <row r="99" spans="1:10" ht="55.5" customHeight="1" hidden="1">
      <c r="A99" s="19"/>
      <c r="B99" s="19"/>
      <c r="C99" s="19"/>
      <c r="D99" s="19"/>
      <c r="E99" s="19"/>
      <c r="F99" s="20"/>
      <c r="G99" s="210" t="s">
        <v>234</v>
      </c>
      <c r="H99" s="86" t="s">
        <v>235</v>
      </c>
      <c r="I99" s="206"/>
      <c r="J99" s="206"/>
    </row>
    <row r="100" spans="1:10" ht="75.75" customHeight="1" hidden="1">
      <c r="A100" s="19" t="s">
        <v>76</v>
      </c>
      <c r="B100" s="19" t="s">
        <v>204</v>
      </c>
      <c r="C100" s="19" t="s">
        <v>206</v>
      </c>
      <c r="D100" s="19" t="s">
        <v>217</v>
      </c>
      <c r="E100" s="19" t="s">
        <v>217</v>
      </c>
      <c r="F100" s="20" t="s">
        <v>236</v>
      </c>
      <c r="G100" s="210" t="s">
        <v>237</v>
      </c>
      <c r="H100" s="86" t="s">
        <v>238</v>
      </c>
      <c r="I100" s="206"/>
      <c r="J100" s="206"/>
    </row>
    <row r="101" spans="1:10" ht="75.75" customHeight="1" hidden="1">
      <c r="A101" s="19"/>
      <c r="B101" s="19"/>
      <c r="C101" s="19"/>
      <c r="D101" s="19"/>
      <c r="E101" s="19"/>
      <c r="F101" s="20"/>
      <c r="G101" s="56"/>
      <c r="H101" s="86"/>
      <c r="I101" s="206"/>
      <c r="J101" s="206"/>
    </row>
    <row r="102" spans="1:10" ht="69" customHeight="1" hidden="1">
      <c r="A102" s="19"/>
      <c r="B102" s="19"/>
      <c r="C102" s="19"/>
      <c r="D102" s="19"/>
      <c r="E102" s="19"/>
      <c r="F102" s="20"/>
      <c r="G102" s="209"/>
      <c r="H102" s="85"/>
      <c r="I102" s="206"/>
      <c r="J102" s="206"/>
    </row>
    <row r="103" spans="1:10" ht="32.25" customHeight="1" hidden="1">
      <c r="A103" s="19"/>
      <c r="B103" s="19"/>
      <c r="C103" s="19"/>
      <c r="D103" s="19"/>
      <c r="E103" s="19"/>
      <c r="F103" s="20"/>
      <c r="G103" s="69" t="s">
        <v>227</v>
      </c>
      <c r="H103" s="205" t="s">
        <v>239</v>
      </c>
      <c r="I103" s="55">
        <f>I104+I107+I109+I110+I111+I113+I114+I108+I106</f>
        <v>0</v>
      </c>
      <c r="J103" s="55">
        <f>J104+J107+J109+J110+J111+J113+J114+J108+J106</f>
        <v>0</v>
      </c>
    </row>
    <row r="104" spans="1:10" ht="76.5" customHeight="1" hidden="1">
      <c r="A104" s="19" t="s">
        <v>76</v>
      </c>
      <c r="B104" s="19" t="s">
        <v>204</v>
      </c>
      <c r="C104" s="19" t="s">
        <v>206</v>
      </c>
      <c r="D104" s="19" t="s">
        <v>217</v>
      </c>
      <c r="E104" s="19" t="s">
        <v>217</v>
      </c>
      <c r="F104" s="20" t="s">
        <v>240</v>
      </c>
      <c r="G104" s="210" t="s">
        <v>241</v>
      </c>
      <c r="H104" s="57" t="s">
        <v>242</v>
      </c>
      <c r="I104" s="206"/>
      <c r="J104" s="206"/>
    </row>
    <row r="105" spans="1:10" ht="78.75" customHeight="1" hidden="1">
      <c r="A105" s="19"/>
      <c r="B105" s="19"/>
      <c r="C105" s="19"/>
      <c r="D105" s="19"/>
      <c r="E105" s="19"/>
      <c r="F105" s="20"/>
      <c r="G105" s="210" t="s">
        <v>241</v>
      </c>
      <c r="H105" s="86" t="s">
        <v>243</v>
      </c>
      <c r="I105" s="206"/>
      <c r="J105" s="206"/>
    </row>
    <row r="106" spans="1:10" ht="81" customHeight="1" hidden="1">
      <c r="A106" s="19" t="s">
        <v>76</v>
      </c>
      <c r="B106" s="19" t="s">
        <v>204</v>
      </c>
      <c r="C106" s="19" t="s">
        <v>206</v>
      </c>
      <c r="D106" s="19" t="s">
        <v>217</v>
      </c>
      <c r="E106" s="19" t="s">
        <v>217</v>
      </c>
      <c r="F106" s="20" t="s">
        <v>244</v>
      </c>
      <c r="G106" s="210" t="s">
        <v>241</v>
      </c>
      <c r="H106" s="57" t="s">
        <v>245</v>
      </c>
      <c r="I106" s="206"/>
      <c r="J106" s="206"/>
    </row>
    <row r="107" spans="1:10" ht="110.25" customHeight="1" hidden="1">
      <c r="A107" s="19"/>
      <c r="B107" s="19"/>
      <c r="C107" s="19"/>
      <c r="D107" s="19"/>
      <c r="E107" s="19"/>
      <c r="F107" s="20"/>
      <c r="G107" s="210" t="s">
        <v>241</v>
      </c>
      <c r="H107" s="57" t="s">
        <v>246</v>
      </c>
      <c r="I107" s="206"/>
      <c r="J107" s="206"/>
    </row>
    <row r="108" spans="1:10" ht="142.5" customHeight="1" hidden="1">
      <c r="A108" s="19" t="s">
        <v>76</v>
      </c>
      <c r="B108" s="19" t="s">
        <v>204</v>
      </c>
      <c r="C108" s="19" t="s">
        <v>206</v>
      </c>
      <c r="D108" s="19" t="s">
        <v>217</v>
      </c>
      <c r="E108" s="19" t="s">
        <v>247</v>
      </c>
      <c r="F108" s="20" t="s">
        <v>248</v>
      </c>
      <c r="G108" s="210" t="s">
        <v>241</v>
      </c>
      <c r="H108" s="57" t="s">
        <v>253</v>
      </c>
      <c r="I108" s="206"/>
      <c r="J108" s="206"/>
    </row>
    <row r="109" spans="1:10" ht="62.25" customHeight="1" hidden="1">
      <c r="A109" s="19"/>
      <c r="B109" s="19"/>
      <c r="C109" s="19"/>
      <c r="D109" s="19"/>
      <c r="E109" s="19"/>
      <c r="F109" s="20"/>
      <c r="G109" s="210" t="s">
        <v>241</v>
      </c>
      <c r="H109" s="57" t="s">
        <v>250</v>
      </c>
      <c r="I109" s="206"/>
      <c r="J109" s="206"/>
    </row>
    <row r="110" spans="1:10" ht="66.75" customHeight="1" hidden="1">
      <c r="A110" s="19"/>
      <c r="B110" s="19"/>
      <c r="C110" s="19"/>
      <c r="D110" s="19"/>
      <c r="E110" s="19"/>
      <c r="F110" s="20"/>
      <c r="G110" s="210" t="s">
        <v>241</v>
      </c>
      <c r="H110" s="57" t="s">
        <v>251</v>
      </c>
      <c r="I110" s="206"/>
      <c r="J110" s="206"/>
    </row>
    <row r="111" spans="1:10" ht="93.75" customHeight="1" hidden="1">
      <c r="A111" s="19"/>
      <c r="B111" s="19"/>
      <c r="C111" s="19"/>
      <c r="D111" s="19"/>
      <c r="E111" s="19"/>
      <c r="F111" s="20"/>
      <c r="G111" s="210" t="s">
        <v>241</v>
      </c>
      <c r="H111" s="57" t="s">
        <v>252</v>
      </c>
      <c r="I111" s="206"/>
      <c r="J111" s="206"/>
    </row>
    <row r="112" spans="1:10" ht="39.75" customHeight="1" hidden="1">
      <c r="A112" s="19"/>
      <c r="B112" s="19"/>
      <c r="C112" s="19"/>
      <c r="D112" s="19"/>
      <c r="E112" s="19"/>
      <c r="F112" s="20"/>
      <c r="G112" s="210" t="s">
        <v>801</v>
      </c>
      <c r="H112" s="85" t="s">
        <v>802</v>
      </c>
      <c r="I112" s="206"/>
      <c r="J112" s="206"/>
    </row>
    <row r="113" spans="1:10" ht="43.5" customHeight="1" hidden="1">
      <c r="A113" s="19"/>
      <c r="B113" s="19"/>
      <c r="C113" s="19"/>
      <c r="D113" s="19"/>
      <c r="E113" s="19"/>
      <c r="F113" s="20"/>
      <c r="G113" s="210" t="s">
        <v>241</v>
      </c>
      <c r="H113" s="57" t="s">
        <v>254</v>
      </c>
      <c r="I113" s="206"/>
      <c r="J113" s="206"/>
    </row>
    <row r="114" spans="1:10" ht="96" customHeight="1" hidden="1">
      <c r="A114" s="19"/>
      <c r="B114" s="19"/>
      <c r="C114" s="19"/>
      <c r="D114" s="19"/>
      <c r="E114" s="19"/>
      <c r="F114" s="20"/>
      <c r="G114" s="210" t="s">
        <v>241</v>
      </c>
      <c r="H114" s="57" t="s">
        <v>255</v>
      </c>
      <c r="I114" s="206"/>
      <c r="J114" s="206"/>
    </row>
    <row r="115" spans="1:10" ht="72" customHeight="1" hidden="1">
      <c r="A115" s="19"/>
      <c r="B115" s="19"/>
      <c r="C115" s="19"/>
      <c r="D115" s="19"/>
      <c r="E115" s="19"/>
      <c r="F115" s="20"/>
      <c r="G115" s="210" t="s">
        <v>256</v>
      </c>
      <c r="H115" s="57" t="s">
        <v>257</v>
      </c>
      <c r="I115" s="206">
        <f>I116</f>
        <v>0</v>
      </c>
      <c r="J115" s="206">
        <f>J116</f>
        <v>0</v>
      </c>
    </row>
    <row r="116" spans="1:10" ht="72.75" customHeight="1" hidden="1">
      <c r="A116" s="19"/>
      <c r="B116" s="19"/>
      <c r="C116" s="19"/>
      <c r="D116" s="19"/>
      <c r="E116" s="19"/>
      <c r="F116" s="20"/>
      <c r="G116" s="210" t="s">
        <v>258</v>
      </c>
      <c r="H116" s="57" t="s">
        <v>259</v>
      </c>
      <c r="I116" s="206"/>
      <c r="J116" s="206"/>
    </row>
    <row r="117" spans="1:10" ht="78.75" customHeight="1" hidden="1">
      <c r="A117" s="19"/>
      <c r="B117" s="19"/>
      <c r="C117" s="19"/>
      <c r="D117" s="19"/>
      <c r="E117" s="19"/>
      <c r="F117" s="20"/>
      <c r="G117" s="56" t="s">
        <v>260</v>
      </c>
      <c r="H117" s="57" t="s">
        <v>261</v>
      </c>
      <c r="I117" s="206">
        <f>I118</f>
        <v>0</v>
      </c>
      <c r="J117" s="206">
        <f>J118</f>
        <v>0</v>
      </c>
    </row>
    <row r="118" spans="1:10" ht="74.25" customHeight="1" hidden="1">
      <c r="A118" s="19"/>
      <c r="B118" s="19"/>
      <c r="C118" s="19"/>
      <c r="D118" s="19"/>
      <c r="E118" s="19"/>
      <c r="F118" s="20"/>
      <c r="G118" s="56" t="s">
        <v>68</v>
      </c>
      <c r="H118" s="57" t="s">
        <v>262</v>
      </c>
      <c r="I118" s="206"/>
      <c r="J118" s="206"/>
    </row>
    <row r="119" spans="1:10" ht="27.75" customHeight="1">
      <c r="A119" s="19"/>
      <c r="B119" s="19"/>
      <c r="C119" s="19"/>
      <c r="D119" s="19"/>
      <c r="E119" s="19"/>
      <c r="F119" s="20"/>
      <c r="G119" s="61" t="s">
        <v>204</v>
      </c>
      <c r="H119" s="62" t="s">
        <v>270</v>
      </c>
      <c r="I119" s="55">
        <f>I120+I123+I124+I126+I129</f>
        <v>-1389900</v>
      </c>
      <c r="J119" s="55">
        <f>J120+J123+J124+J126+J129</f>
        <v>-1414400</v>
      </c>
    </row>
    <row r="120" spans="1:10" ht="45.75" customHeight="1" hidden="1">
      <c r="A120" s="19" t="s">
        <v>76</v>
      </c>
      <c r="B120" s="19" t="s">
        <v>204</v>
      </c>
      <c r="C120" s="19" t="s">
        <v>206</v>
      </c>
      <c r="D120" s="19" t="s">
        <v>217</v>
      </c>
      <c r="E120" s="19" t="s">
        <v>272</v>
      </c>
      <c r="F120" s="20" t="s">
        <v>273</v>
      </c>
      <c r="G120" s="56" t="s">
        <v>274</v>
      </c>
      <c r="H120" s="186" t="s">
        <v>275</v>
      </c>
      <c r="I120" s="206">
        <f>I121</f>
        <v>0</v>
      </c>
      <c r="J120" s="206">
        <f>J121</f>
        <v>0</v>
      </c>
    </row>
    <row r="121" spans="1:10" ht="61.5" customHeight="1" hidden="1">
      <c r="A121" s="19"/>
      <c r="B121" s="19"/>
      <c r="C121" s="19"/>
      <c r="D121" s="19"/>
      <c r="E121" s="19"/>
      <c r="F121" s="20"/>
      <c r="G121" s="210" t="s">
        <v>276</v>
      </c>
      <c r="H121" s="186" t="s">
        <v>277</v>
      </c>
      <c r="I121" s="206"/>
      <c r="J121" s="206"/>
    </row>
    <row r="122" spans="1:10" ht="0.75" customHeight="1" hidden="1">
      <c r="A122" s="19"/>
      <c r="B122" s="19"/>
      <c r="C122" s="19"/>
      <c r="D122" s="19"/>
      <c r="E122" s="19"/>
      <c r="F122" s="20"/>
      <c r="G122" s="210" t="s">
        <v>227</v>
      </c>
      <c r="H122" s="85" t="s">
        <v>239</v>
      </c>
      <c r="I122" s="206"/>
      <c r="J122" s="206"/>
    </row>
    <row r="123" spans="1:10" ht="78" customHeight="1" hidden="1">
      <c r="A123" s="19" t="s">
        <v>76</v>
      </c>
      <c r="B123" s="19" t="s">
        <v>204</v>
      </c>
      <c r="C123" s="19" t="s">
        <v>206</v>
      </c>
      <c r="D123" s="19" t="s">
        <v>217</v>
      </c>
      <c r="E123" s="19" t="s">
        <v>278</v>
      </c>
      <c r="F123" s="20" t="s">
        <v>279</v>
      </c>
      <c r="G123" s="210" t="s">
        <v>241</v>
      </c>
      <c r="H123" s="57" t="s">
        <v>280</v>
      </c>
      <c r="I123" s="206"/>
      <c r="J123" s="206"/>
    </row>
    <row r="124" spans="1:10" ht="39.75" customHeight="1">
      <c r="A124" s="19"/>
      <c r="B124" s="19"/>
      <c r="C124" s="19"/>
      <c r="D124" s="19"/>
      <c r="E124" s="19"/>
      <c r="F124" s="20"/>
      <c r="G124" s="210" t="s">
        <v>241</v>
      </c>
      <c r="H124" s="57" t="s">
        <v>281</v>
      </c>
      <c r="I124" s="206">
        <v>-1389900</v>
      </c>
      <c r="J124" s="206">
        <v>-1414400</v>
      </c>
    </row>
    <row r="125" spans="1:10" ht="53.25" customHeight="1" hidden="1">
      <c r="A125" s="19"/>
      <c r="B125" s="19"/>
      <c r="C125" s="19"/>
      <c r="D125" s="19"/>
      <c r="E125" s="19"/>
      <c r="F125" s="20"/>
      <c r="G125" s="187" t="s">
        <v>241</v>
      </c>
      <c r="H125" s="85" t="s">
        <v>282</v>
      </c>
      <c r="I125" s="206"/>
      <c r="J125" s="206"/>
    </row>
    <row r="126" spans="1:10" ht="79.5" customHeight="1" hidden="1">
      <c r="A126" s="19" t="s">
        <v>76</v>
      </c>
      <c r="B126" s="19" t="s">
        <v>204</v>
      </c>
      <c r="C126" s="19" t="s">
        <v>206</v>
      </c>
      <c r="D126" s="19" t="s">
        <v>283</v>
      </c>
      <c r="E126" s="19" t="s">
        <v>283</v>
      </c>
      <c r="F126" s="20" t="s">
        <v>284</v>
      </c>
      <c r="G126" s="187" t="s">
        <v>241</v>
      </c>
      <c r="H126" s="57" t="s">
        <v>245</v>
      </c>
      <c r="I126" s="206"/>
      <c r="J126" s="206"/>
    </row>
    <row r="127" spans="1:10" ht="49.5" customHeight="1" hidden="1">
      <c r="A127" s="19" t="s">
        <v>76</v>
      </c>
      <c r="B127" s="19" t="s">
        <v>204</v>
      </c>
      <c r="C127" s="19" t="s">
        <v>206</v>
      </c>
      <c r="D127" s="19" t="s">
        <v>283</v>
      </c>
      <c r="E127" s="19" t="s">
        <v>283</v>
      </c>
      <c r="F127" s="20" t="s">
        <v>285</v>
      </c>
      <c r="G127" s="187" t="s">
        <v>241</v>
      </c>
      <c r="H127" s="57" t="s">
        <v>286</v>
      </c>
      <c r="I127" s="206"/>
      <c r="J127" s="206"/>
    </row>
    <row r="128" spans="1:10" ht="78" customHeight="1" hidden="1">
      <c r="A128" s="19"/>
      <c r="B128" s="19"/>
      <c r="C128" s="19"/>
      <c r="D128" s="19"/>
      <c r="E128" s="19"/>
      <c r="F128" s="20"/>
      <c r="G128" s="187"/>
      <c r="H128" s="57"/>
      <c r="I128" s="206"/>
      <c r="J128" s="206"/>
    </row>
    <row r="129" spans="1:10" ht="105.75" customHeight="1" hidden="1">
      <c r="A129" s="19"/>
      <c r="B129" s="19"/>
      <c r="C129" s="19"/>
      <c r="D129" s="19"/>
      <c r="E129" s="19"/>
      <c r="F129" s="20"/>
      <c r="G129" s="187" t="s">
        <v>241</v>
      </c>
      <c r="H129" s="57" t="s">
        <v>246</v>
      </c>
      <c r="I129" s="206"/>
      <c r="J129" s="206"/>
    </row>
    <row r="130" spans="1:10" ht="19.5" customHeight="1" hidden="1">
      <c r="A130" s="19"/>
      <c r="B130" s="19"/>
      <c r="C130" s="19"/>
      <c r="D130" s="19"/>
      <c r="E130" s="19"/>
      <c r="F130" s="20"/>
      <c r="G130" s="187" t="s">
        <v>283</v>
      </c>
      <c r="H130" s="185" t="s">
        <v>287</v>
      </c>
      <c r="I130" s="206">
        <f>I131</f>
        <v>0</v>
      </c>
      <c r="J130" s="206">
        <f>J131</f>
        <v>0</v>
      </c>
    </row>
    <row r="131" spans="1:10" ht="53.25" customHeight="1" hidden="1">
      <c r="A131" s="19"/>
      <c r="B131" s="19"/>
      <c r="C131" s="19"/>
      <c r="D131" s="19"/>
      <c r="E131" s="19"/>
      <c r="F131" s="20"/>
      <c r="G131" s="187" t="s">
        <v>288</v>
      </c>
      <c r="H131" s="85" t="s">
        <v>289</v>
      </c>
      <c r="I131" s="206">
        <f>I132</f>
        <v>0</v>
      </c>
      <c r="J131" s="206">
        <f>J132</f>
        <v>0</v>
      </c>
    </row>
    <row r="132" spans="1:10" ht="65.25" customHeight="1" hidden="1">
      <c r="A132" s="19"/>
      <c r="B132" s="19"/>
      <c r="C132" s="19"/>
      <c r="D132" s="19"/>
      <c r="E132" s="19"/>
      <c r="F132" s="20"/>
      <c r="G132" s="187" t="s">
        <v>69</v>
      </c>
      <c r="H132" s="85" t="s">
        <v>803</v>
      </c>
      <c r="I132" s="206"/>
      <c r="J132" s="206"/>
    </row>
    <row r="133" spans="1:10" ht="22.5" customHeight="1">
      <c r="A133" s="14"/>
      <c r="B133" s="14"/>
      <c r="C133" s="14"/>
      <c r="D133" s="14"/>
      <c r="E133" s="14"/>
      <c r="F133" s="16"/>
      <c r="G133" s="213" t="s">
        <v>804</v>
      </c>
      <c r="H133" s="183"/>
      <c r="I133" s="55">
        <f>I28+I82</f>
        <v>-3931920</v>
      </c>
      <c r="J133" s="55">
        <f>J28+J82</f>
        <v>-4083820</v>
      </c>
    </row>
    <row r="134" spans="1:10" ht="12.75">
      <c r="A134" s="80"/>
      <c r="B134" s="80"/>
      <c r="C134" s="80"/>
      <c r="D134" s="80"/>
      <c r="E134" s="80"/>
      <c r="F134" s="80"/>
      <c r="G134" s="16"/>
      <c r="H134" s="81"/>
      <c r="I134" s="83"/>
      <c r="J134" s="83"/>
    </row>
    <row r="135" spans="1:10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</row>
  </sheetData>
  <sheetProtection/>
  <mergeCells count="23">
    <mergeCell ref="H8:O8"/>
    <mergeCell ref="H9:O9"/>
    <mergeCell ref="H10:O10"/>
    <mergeCell ref="G14:O14"/>
    <mergeCell ref="G15:O15"/>
    <mergeCell ref="G16:O16"/>
    <mergeCell ref="H11:I11"/>
    <mergeCell ref="H12:I12"/>
    <mergeCell ref="G1:O1"/>
    <mergeCell ref="H3:M3"/>
    <mergeCell ref="H4:O4"/>
    <mergeCell ref="H5:O5"/>
    <mergeCell ref="H6:O6"/>
    <mergeCell ref="H7:O7"/>
    <mergeCell ref="A21:J21"/>
    <mergeCell ref="G24:G26"/>
    <mergeCell ref="H24:H26"/>
    <mergeCell ref="I24:I26"/>
    <mergeCell ref="J24:J26"/>
    <mergeCell ref="G17:O17"/>
    <mergeCell ref="G18:O18"/>
    <mergeCell ref="G19:O19"/>
    <mergeCell ref="H20:I20"/>
  </mergeCells>
  <printOptions/>
  <pageMargins left="0.7874015748031497" right="0.7874015748031497" top="0.7874015748031497" bottom="0.7874015748031497" header="0" footer="0"/>
  <pageSetup fitToHeight="0" fitToWidth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V493"/>
  <sheetViews>
    <sheetView showGridLines="0" showZeros="0" view="pageBreakPreview" zoomScale="115" zoomScaleSheetLayoutView="115" zoomScalePageLayoutView="0" workbookViewId="0" topLeftCell="B1">
      <selection activeCell="H387" sqref="H387"/>
    </sheetView>
  </sheetViews>
  <sheetFormatPr defaultColWidth="9.00390625" defaultRowHeight="12.75"/>
  <cols>
    <col min="1" max="1" width="0" style="10" hidden="1" customWidth="1"/>
    <col min="2" max="2" width="45.375" style="10" customWidth="1"/>
    <col min="3" max="3" width="8.125" style="10" customWidth="1"/>
    <col min="4" max="4" width="5.75390625" style="10" customWidth="1"/>
    <col min="5" max="5" width="5.25390625" style="10" customWidth="1"/>
    <col min="6" max="6" width="8.875" style="10" customWidth="1"/>
    <col min="7" max="7" width="7.00390625" style="10" customWidth="1"/>
    <col min="8" max="8" width="13.125" style="10" customWidth="1"/>
    <col min="9" max="9" width="11.25390625" style="10" hidden="1" customWidth="1"/>
    <col min="10" max="13" width="9.125" style="10" hidden="1" customWidth="1"/>
    <col min="14" max="14" width="0.2421875" style="10" hidden="1" customWidth="1"/>
    <col min="15" max="17" width="9.125" style="10" hidden="1" customWidth="1"/>
    <col min="18" max="18" width="0.2421875" style="10" hidden="1" customWidth="1"/>
    <col min="19" max="19" width="9.125" style="10" hidden="1" customWidth="1"/>
    <col min="20" max="20" width="3.75390625" style="10" hidden="1" customWidth="1"/>
    <col min="21" max="22" width="9.125" style="10" hidden="1" customWidth="1"/>
    <col min="23" max="16384" width="9.125" style="10" customWidth="1"/>
  </cols>
  <sheetData>
    <row r="1" spans="2:10" ht="39.75" customHeight="1">
      <c r="B1" s="244" t="s">
        <v>963</v>
      </c>
      <c r="C1" s="244"/>
      <c r="D1" s="244"/>
      <c r="E1" s="244"/>
      <c r="F1" s="244"/>
      <c r="G1" s="244"/>
      <c r="H1" s="244"/>
      <c r="I1" s="244"/>
      <c r="J1" s="244"/>
    </row>
    <row r="2" spans="2:10" ht="18.75">
      <c r="B2" s="167"/>
      <c r="C2" s="167"/>
      <c r="D2" s="167"/>
      <c r="E2" s="167"/>
      <c r="F2" s="167"/>
      <c r="G2" s="167"/>
      <c r="H2" s="167"/>
      <c r="I2" s="167"/>
      <c r="J2" s="167"/>
    </row>
    <row r="3" spans="2:10" ht="12.75">
      <c r="B3" s="168"/>
      <c r="C3" s="242" t="s">
        <v>766</v>
      </c>
      <c r="D3" s="242"/>
      <c r="E3" s="242"/>
      <c r="F3" s="242"/>
      <c r="G3" s="242"/>
      <c r="H3" s="242"/>
      <c r="I3" s="168"/>
      <c r="J3" s="168"/>
    </row>
    <row r="4" spans="2:10" ht="12.75">
      <c r="B4" s="168"/>
      <c r="C4" s="242" t="s">
        <v>722</v>
      </c>
      <c r="D4" s="242"/>
      <c r="E4" s="242"/>
      <c r="F4" s="242"/>
      <c r="G4" s="242"/>
      <c r="H4" s="242"/>
      <c r="I4" s="242"/>
      <c r="J4" s="242"/>
    </row>
    <row r="5" spans="2:10" ht="12.75">
      <c r="B5" s="168"/>
      <c r="C5" s="242" t="s">
        <v>723</v>
      </c>
      <c r="D5" s="242"/>
      <c r="E5" s="242"/>
      <c r="F5" s="242"/>
      <c r="G5" s="242"/>
      <c r="H5" s="242"/>
      <c r="I5" s="242"/>
      <c r="J5" s="242"/>
    </row>
    <row r="6" spans="2:10" ht="12.75">
      <c r="B6" s="168"/>
      <c r="C6" s="242" t="s">
        <v>888</v>
      </c>
      <c r="D6" s="242"/>
      <c r="E6" s="242"/>
      <c r="F6" s="242"/>
      <c r="G6" s="242"/>
      <c r="H6" s="242"/>
      <c r="I6" s="242"/>
      <c r="J6" s="242"/>
    </row>
    <row r="7" spans="2:10" ht="12.75">
      <c r="B7" s="168"/>
      <c r="C7" s="242" t="s">
        <v>724</v>
      </c>
      <c r="D7" s="242"/>
      <c r="E7" s="242"/>
      <c r="F7" s="242"/>
      <c r="G7" s="242"/>
      <c r="H7" s="242"/>
      <c r="I7" s="242"/>
      <c r="J7" s="242"/>
    </row>
    <row r="8" spans="2:10" ht="12.75">
      <c r="B8" s="168"/>
      <c r="C8" s="242" t="s">
        <v>725</v>
      </c>
      <c r="D8" s="242"/>
      <c r="E8" s="242"/>
      <c r="F8" s="242"/>
      <c r="G8" s="242"/>
      <c r="H8" s="242"/>
      <c r="I8" s="242"/>
      <c r="J8" s="242"/>
    </row>
    <row r="9" spans="2:10" ht="12.75">
      <c r="B9" s="168"/>
      <c r="C9" s="242" t="s">
        <v>723</v>
      </c>
      <c r="D9" s="242"/>
      <c r="E9" s="242"/>
      <c r="F9" s="242"/>
      <c r="G9" s="242"/>
      <c r="H9" s="242"/>
      <c r="I9" s="242"/>
      <c r="J9" s="242"/>
    </row>
    <row r="10" spans="2:10" ht="12.75">
      <c r="B10" s="168"/>
      <c r="C10" s="242" t="s">
        <v>726</v>
      </c>
      <c r="D10" s="242"/>
      <c r="E10" s="242"/>
      <c r="F10" s="242"/>
      <c r="G10" s="242"/>
      <c r="H10" s="242"/>
      <c r="I10" s="242"/>
      <c r="J10" s="242"/>
    </row>
    <row r="11" spans="2:22" ht="12.75">
      <c r="B11" s="168"/>
      <c r="C11" s="262" t="s">
        <v>727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spans="2:22" ht="12.75">
      <c r="B12" s="168"/>
      <c r="C12" s="262" t="s">
        <v>291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</row>
    <row r="13" spans="2:10" ht="12.7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10" ht="12.75">
      <c r="B14" s="242" t="s">
        <v>889</v>
      </c>
      <c r="C14" s="242"/>
      <c r="D14" s="242"/>
      <c r="E14" s="242"/>
      <c r="F14" s="242"/>
      <c r="G14" s="242"/>
      <c r="H14" s="242"/>
      <c r="I14" s="242"/>
      <c r="J14" s="242"/>
    </row>
    <row r="15" spans="2:10" ht="12.75">
      <c r="B15" s="242" t="s">
        <v>730</v>
      </c>
      <c r="C15" s="242"/>
      <c r="D15" s="242"/>
      <c r="E15" s="242"/>
      <c r="F15" s="242"/>
      <c r="G15" s="242"/>
      <c r="H15" s="242"/>
      <c r="I15" s="242"/>
      <c r="J15" s="242"/>
    </row>
    <row r="16" spans="2:10" ht="12.75">
      <c r="B16" s="242" t="s">
        <v>731</v>
      </c>
      <c r="C16" s="242"/>
      <c r="D16" s="242"/>
      <c r="E16" s="242"/>
      <c r="F16" s="242"/>
      <c r="G16" s="242"/>
      <c r="H16" s="242"/>
      <c r="I16" s="242"/>
      <c r="J16" s="242"/>
    </row>
    <row r="17" spans="2:10" ht="12.75">
      <c r="B17" s="243" t="s">
        <v>791</v>
      </c>
      <c r="C17" s="243"/>
      <c r="D17" s="243"/>
      <c r="E17" s="243"/>
      <c r="F17" s="243"/>
      <c r="G17" s="243"/>
      <c r="H17" s="243"/>
      <c r="I17" s="243"/>
      <c r="J17" s="243"/>
    </row>
    <row r="18" spans="2:10" ht="12.75" customHeight="1">
      <c r="B18" s="243" t="s">
        <v>728</v>
      </c>
      <c r="C18" s="243"/>
      <c r="D18" s="243"/>
      <c r="E18" s="243"/>
      <c r="F18" s="243"/>
      <c r="G18" s="243"/>
      <c r="H18" s="243"/>
      <c r="I18" s="243"/>
      <c r="J18" s="243"/>
    </row>
    <row r="19" spans="2:10" ht="12.75" customHeight="1">
      <c r="B19" s="243" t="s">
        <v>729</v>
      </c>
      <c r="C19" s="243"/>
      <c r="D19" s="243"/>
      <c r="E19" s="243"/>
      <c r="F19" s="243"/>
      <c r="G19" s="243"/>
      <c r="H19" s="243"/>
      <c r="I19" s="243"/>
      <c r="J19" s="243"/>
    </row>
    <row r="20" spans="3:8" ht="12.75" customHeight="1">
      <c r="C20" s="259"/>
      <c r="D20" s="259"/>
      <c r="E20" s="259"/>
      <c r="F20" s="259"/>
      <c r="G20" s="259"/>
      <c r="H20" s="259"/>
    </row>
    <row r="21" spans="1:8" ht="33" customHeight="1">
      <c r="A21" s="14"/>
      <c r="B21" s="246" t="s">
        <v>735</v>
      </c>
      <c r="C21" s="246"/>
      <c r="D21" s="246"/>
      <c r="E21" s="246"/>
      <c r="F21" s="246"/>
      <c r="G21" s="246"/>
      <c r="H21" s="246"/>
    </row>
    <row r="22" spans="1:8" ht="12.75">
      <c r="A22" s="14"/>
      <c r="B22" s="16"/>
      <c r="C22" s="16"/>
      <c r="D22" s="16"/>
      <c r="E22" s="16"/>
      <c r="F22" s="16"/>
      <c r="G22" s="16"/>
      <c r="H22" s="17" t="s">
        <v>292</v>
      </c>
    </row>
    <row r="23" spans="1:8" ht="10.5" customHeight="1">
      <c r="A23" s="16"/>
      <c r="B23" s="260" t="s">
        <v>293</v>
      </c>
      <c r="C23" s="256" t="s">
        <v>294</v>
      </c>
      <c r="D23" s="256" t="s">
        <v>295</v>
      </c>
      <c r="E23" s="256" t="s">
        <v>296</v>
      </c>
      <c r="F23" s="256" t="s">
        <v>297</v>
      </c>
      <c r="G23" s="256" t="s">
        <v>298</v>
      </c>
      <c r="H23" s="248" t="s">
        <v>75</v>
      </c>
    </row>
    <row r="24" spans="1:8" ht="12.75" customHeight="1">
      <c r="A24" s="16"/>
      <c r="B24" s="261"/>
      <c r="C24" s="257"/>
      <c r="D24" s="257"/>
      <c r="E24" s="257"/>
      <c r="F24" s="257"/>
      <c r="G24" s="257"/>
      <c r="H24" s="258"/>
    </row>
    <row r="25" spans="1:8" s="90" customFormat="1" ht="25.5">
      <c r="A25" s="87"/>
      <c r="B25" s="76" t="s">
        <v>299</v>
      </c>
      <c r="C25" s="88" t="s">
        <v>300</v>
      </c>
      <c r="D25" s="88"/>
      <c r="E25" s="88"/>
      <c r="F25" s="88"/>
      <c r="G25" s="88"/>
      <c r="H25" s="214">
        <f>H26</f>
        <v>0</v>
      </c>
    </row>
    <row r="26" spans="1:9" s="90" customFormat="1" ht="12.75">
      <c r="A26" s="87"/>
      <c r="B26" s="76" t="s">
        <v>301</v>
      </c>
      <c r="C26" s="88" t="s">
        <v>300</v>
      </c>
      <c r="D26" s="88" t="s">
        <v>302</v>
      </c>
      <c r="E26" s="88"/>
      <c r="F26" s="88"/>
      <c r="G26" s="88"/>
      <c r="H26" s="214">
        <f>H27</f>
        <v>0</v>
      </c>
      <c r="I26" s="91"/>
    </row>
    <row r="27" spans="1:8" s="90" customFormat="1" ht="57" customHeight="1">
      <c r="A27" s="87"/>
      <c r="B27" s="76" t="s">
        <v>303</v>
      </c>
      <c r="C27" s="88" t="s">
        <v>300</v>
      </c>
      <c r="D27" s="88" t="s">
        <v>302</v>
      </c>
      <c r="E27" s="88" t="s">
        <v>304</v>
      </c>
      <c r="F27" s="88"/>
      <c r="G27" s="88"/>
      <c r="H27" s="214">
        <f>H28</f>
        <v>0</v>
      </c>
    </row>
    <row r="28" spans="1:8" s="90" customFormat="1" ht="15.75" customHeight="1">
      <c r="A28" s="87"/>
      <c r="B28" s="85" t="s">
        <v>305</v>
      </c>
      <c r="C28" s="92" t="s">
        <v>300</v>
      </c>
      <c r="D28" s="92" t="s">
        <v>302</v>
      </c>
      <c r="E28" s="92" t="s">
        <v>304</v>
      </c>
      <c r="F28" s="92" t="s">
        <v>306</v>
      </c>
      <c r="G28" s="92"/>
      <c r="H28" s="215">
        <f>H29</f>
        <v>0</v>
      </c>
    </row>
    <row r="29" spans="1:8" s="90" customFormat="1" ht="41.25" customHeight="1">
      <c r="A29" s="87"/>
      <c r="B29" s="85" t="s">
        <v>307</v>
      </c>
      <c r="C29" s="92" t="s">
        <v>300</v>
      </c>
      <c r="D29" s="92" t="s">
        <v>302</v>
      </c>
      <c r="E29" s="92" t="s">
        <v>304</v>
      </c>
      <c r="F29" s="92" t="s">
        <v>308</v>
      </c>
      <c r="G29" s="92"/>
      <c r="H29" s="215">
        <f>H30+H32+H34</f>
        <v>0</v>
      </c>
    </row>
    <row r="30" spans="1:8" s="90" customFormat="1" ht="54.75" customHeight="1" hidden="1">
      <c r="A30" s="87"/>
      <c r="B30" s="94" t="s">
        <v>309</v>
      </c>
      <c r="C30" s="92" t="s">
        <v>300</v>
      </c>
      <c r="D30" s="92" t="s">
        <v>302</v>
      </c>
      <c r="E30" s="92" t="s">
        <v>304</v>
      </c>
      <c r="F30" s="92" t="s">
        <v>308</v>
      </c>
      <c r="G30" s="92" t="s">
        <v>310</v>
      </c>
      <c r="H30" s="215">
        <f>H31</f>
        <v>0</v>
      </c>
    </row>
    <row r="31" spans="1:8" s="90" customFormat="1" ht="25.5" hidden="1">
      <c r="A31" s="87"/>
      <c r="B31" s="94" t="s">
        <v>311</v>
      </c>
      <c r="C31" s="92" t="s">
        <v>300</v>
      </c>
      <c r="D31" s="92" t="s">
        <v>302</v>
      </c>
      <c r="E31" s="92" t="s">
        <v>304</v>
      </c>
      <c r="F31" s="92" t="s">
        <v>308</v>
      </c>
      <c r="G31" s="92" t="s">
        <v>312</v>
      </c>
      <c r="H31" s="215"/>
    </row>
    <row r="32" spans="1:8" s="90" customFormat="1" ht="25.5">
      <c r="A32" s="87"/>
      <c r="B32" s="94" t="s">
        <v>313</v>
      </c>
      <c r="C32" s="92" t="s">
        <v>300</v>
      </c>
      <c r="D32" s="92" t="s">
        <v>302</v>
      </c>
      <c r="E32" s="92" t="s">
        <v>304</v>
      </c>
      <c r="F32" s="92" t="s">
        <v>308</v>
      </c>
      <c r="G32" s="92" t="s">
        <v>314</v>
      </c>
      <c r="H32" s="215">
        <f>H33</f>
        <v>6900</v>
      </c>
    </row>
    <row r="33" spans="1:8" s="90" customFormat="1" ht="25.5">
      <c r="A33" s="87"/>
      <c r="B33" s="94" t="s">
        <v>315</v>
      </c>
      <c r="C33" s="92" t="s">
        <v>300</v>
      </c>
      <c r="D33" s="92" t="s">
        <v>302</v>
      </c>
      <c r="E33" s="92" t="s">
        <v>304</v>
      </c>
      <c r="F33" s="92" t="s">
        <v>308</v>
      </c>
      <c r="G33" s="92" t="s">
        <v>316</v>
      </c>
      <c r="H33" s="215">
        <f>34500-7000-20600</f>
        <v>6900</v>
      </c>
    </row>
    <row r="34" spans="1:8" s="90" customFormat="1" ht="12.75">
      <c r="A34" s="87"/>
      <c r="B34" s="94" t="s">
        <v>317</v>
      </c>
      <c r="C34" s="92" t="s">
        <v>300</v>
      </c>
      <c r="D34" s="92" t="s">
        <v>302</v>
      </c>
      <c r="E34" s="92" t="s">
        <v>304</v>
      </c>
      <c r="F34" s="92" t="s">
        <v>308</v>
      </c>
      <c r="G34" s="92" t="s">
        <v>318</v>
      </c>
      <c r="H34" s="215">
        <f>H35+H36+H37</f>
        <v>-6900</v>
      </c>
    </row>
    <row r="35" spans="1:8" s="90" customFormat="1" ht="24.75" customHeight="1">
      <c r="A35" s="87"/>
      <c r="B35" s="94" t="s">
        <v>319</v>
      </c>
      <c r="C35" s="92" t="s">
        <v>300</v>
      </c>
      <c r="D35" s="92" t="s">
        <v>302</v>
      </c>
      <c r="E35" s="92" t="s">
        <v>304</v>
      </c>
      <c r="F35" s="92" t="s">
        <v>308</v>
      </c>
      <c r="G35" s="92" t="s">
        <v>320</v>
      </c>
      <c r="H35" s="215">
        <v>-6000</v>
      </c>
    </row>
    <row r="36" spans="1:8" s="90" customFormat="1" ht="15" customHeight="1" hidden="1">
      <c r="A36" s="87"/>
      <c r="B36" s="94" t="s">
        <v>321</v>
      </c>
      <c r="C36" s="92" t="s">
        <v>300</v>
      </c>
      <c r="D36" s="92" t="s">
        <v>302</v>
      </c>
      <c r="E36" s="92" t="s">
        <v>322</v>
      </c>
      <c r="F36" s="92" t="s">
        <v>308</v>
      </c>
      <c r="G36" s="92" t="s">
        <v>323</v>
      </c>
      <c r="H36" s="215"/>
    </row>
    <row r="37" spans="1:8" s="90" customFormat="1" ht="15" customHeight="1">
      <c r="A37" s="87"/>
      <c r="B37" s="94" t="s">
        <v>759</v>
      </c>
      <c r="C37" s="92" t="s">
        <v>300</v>
      </c>
      <c r="D37" s="92" t="s">
        <v>302</v>
      </c>
      <c r="E37" s="92" t="s">
        <v>304</v>
      </c>
      <c r="F37" s="92" t="s">
        <v>308</v>
      </c>
      <c r="G37" s="92" t="s">
        <v>323</v>
      </c>
      <c r="H37" s="215">
        <v>-900</v>
      </c>
    </row>
    <row r="38" spans="1:8" s="90" customFormat="1" ht="27" customHeight="1">
      <c r="A38" s="87"/>
      <c r="B38" s="76" t="s">
        <v>324</v>
      </c>
      <c r="C38" s="88" t="s">
        <v>325</v>
      </c>
      <c r="D38" s="88"/>
      <c r="E38" s="88"/>
      <c r="F38" s="88"/>
      <c r="G38" s="88"/>
      <c r="H38" s="214">
        <f>H39+H154</f>
        <v>2824636</v>
      </c>
    </row>
    <row r="39" spans="1:9" s="90" customFormat="1" ht="12.75">
      <c r="A39" s="87"/>
      <c r="B39" s="76" t="s">
        <v>326</v>
      </c>
      <c r="C39" s="88" t="s">
        <v>325</v>
      </c>
      <c r="D39" s="88" t="s">
        <v>327</v>
      </c>
      <c r="E39" s="88"/>
      <c r="F39" s="88"/>
      <c r="G39" s="88"/>
      <c r="H39" s="214">
        <f>H40+H50+H86+H90</f>
        <v>2045980</v>
      </c>
      <c r="I39" s="95"/>
    </row>
    <row r="40" spans="1:8" s="90" customFormat="1" ht="12" customHeight="1">
      <c r="A40" s="87"/>
      <c r="B40" s="76" t="s">
        <v>328</v>
      </c>
      <c r="C40" s="88" t="s">
        <v>325</v>
      </c>
      <c r="D40" s="88" t="s">
        <v>327</v>
      </c>
      <c r="E40" s="88" t="s">
        <v>302</v>
      </c>
      <c r="F40" s="88"/>
      <c r="G40" s="88"/>
      <c r="H40" s="214">
        <f>H47+H41</f>
        <v>200000</v>
      </c>
    </row>
    <row r="41" spans="1:8" s="90" customFormat="1" ht="12.75">
      <c r="A41" s="87"/>
      <c r="B41" s="76" t="s">
        <v>329</v>
      </c>
      <c r="C41" s="88" t="s">
        <v>325</v>
      </c>
      <c r="D41" s="88" t="s">
        <v>330</v>
      </c>
      <c r="E41" s="88" t="s">
        <v>302</v>
      </c>
      <c r="F41" s="96" t="s">
        <v>331</v>
      </c>
      <c r="G41" s="88"/>
      <c r="H41" s="214">
        <f>H42+H44</f>
        <v>200000</v>
      </c>
    </row>
    <row r="42" spans="1:8" s="90" customFormat="1" ht="30" customHeight="1">
      <c r="A42" s="87"/>
      <c r="B42" s="85" t="s">
        <v>332</v>
      </c>
      <c r="C42" s="97" t="s">
        <v>325</v>
      </c>
      <c r="D42" s="97" t="s">
        <v>327</v>
      </c>
      <c r="E42" s="97" t="s">
        <v>302</v>
      </c>
      <c r="F42" s="97" t="s">
        <v>331</v>
      </c>
      <c r="G42" s="97" t="s">
        <v>333</v>
      </c>
      <c r="H42" s="215">
        <f>H43</f>
        <v>200000</v>
      </c>
    </row>
    <row r="43" spans="1:8" s="90" customFormat="1" ht="42.75" customHeight="1">
      <c r="A43" s="87"/>
      <c r="B43" s="85" t="s">
        <v>334</v>
      </c>
      <c r="C43" s="97" t="s">
        <v>325</v>
      </c>
      <c r="D43" s="97" t="s">
        <v>327</v>
      </c>
      <c r="E43" s="97" t="s">
        <v>302</v>
      </c>
      <c r="F43" s="97" t="s">
        <v>331</v>
      </c>
      <c r="G43" s="97" t="s">
        <v>335</v>
      </c>
      <c r="H43" s="215">
        <v>200000</v>
      </c>
    </row>
    <row r="44" spans="1:8" s="90" customFormat="1" ht="20.25" customHeight="1" hidden="1">
      <c r="A44" s="87"/>
      <c r="B44" s="85" t="s">
        <v>343</v>
      </c>
      <c r="C44" s="92" t="s">
        <v>325</v>
      </c>
      <c r="D44" s="97" t="s">
        <v>327</v>
      </c>
      <c r="E44" s="97" t="s">
        <v>340</v>
      </c>
      <c r="F44" s="97" t="s">
        <v>331</v>
      </c>
      <c r="G44" s="97" t="s">
        <v>318</v>
      </c>
      <c r="H44" s="215">
        <f>H45+H46</f>
        <v>0</v>
      </c>
    </row>
    <row r="45" spans="1:8" s="90" customFormat="1" ht="29.25" customHeight="1" hidden="1">
      <c r="A45" s="87"/>
      <c r="B45" s="85" t="s">
        <v>344</v>
      </c>
      <c r="C45" s="92" t="s">
        <v>325</v>
      </c>
      <c r="D45" s="97" t="s">
        <v>327</v>
      </c>
      <c r="E45" s="97" t="s">
        <v>340</v>
      </c>
      <c r="F45" s="97" t="s">
        <v>331</v>
      </c>
      <c r="G45" s="97" t="s">
        <v>320</v>
      </c>
      <c r="H45" s="215">
        <v>0</v>
      </c>
    </row>
    <row r="46" spans="1:8" s="90" customFormat="1" ht="15" customHeight="1" hidden="1">
      <c r="A46" s="87"/>
      <c r="B46" s="85" t="s">
        <v>759</v>
      </c>
      <c r="C46" s="92" t="s">
        <v>325</v>
      </c>
      <c r="D46" s="97" t="s">
        <v>327</v>
      </c>
      <c r="E46" s="97" t="s">
        <v>340</v>
      </c>
      <c r="F46" s="97" t="s">
        <v>331</v>
      </c>
      <c r="G46" s="97" t="s">
        <v>323</v>
      </c>
      <c r="H46" s="215"/>
    </row>
    <row r="47" spans="1:8" s="90" customFormat="1" ht="33" customHeight="1" hidden="1">
      <c r="A47" s="87"/>
      <c r="B47" s="76" t="s">
        <v>336</v>
      </c>
      <c r="C47" s="96" t="s">
        <v>325</v>
      </c>
      <c r="D47" s="96" t="s">
        <v>327</v>
      </c>
      <c r="E47" s="96" t="s">
        <v>302</v>
      </c>
      <c r="F47" s="96" t="s">
        <v>337</v>
      </c>
      <c r="G47" s="96"/>
      <c r="H47" s="214">
        <f>H48</f>
        <v>0</v>
      </c>
    </row>
    <row r="48" spans="1:8" s="90" customFormat="1" ht="30" customHeight="1" hidden="1">
      <c r="A48" s="87"/>
      <c r="B48" s="85" t="s">
        <v>332</v>
      </c>
      <c r="C48" s="92" t="s">
        <v>325</v>
      </c>
      <c r="D48" s="92" t="s">
        <v>327</v>
      </c>
      <c r="E48" s="92" t="s">
        <v>302</v>
      </c>
      <c r="F48" s="92" t="s">
        <v>337</v>
      </c>
      <c r="G48" s="92" t="s">
        <v>333</v>
      </c>
      <c r="H48" s="215">
        <f>H49</f>
        <v>0</v>
      </c>
    </row>
    <row r="49" spans="1:8" s="90" customFormat="1" ht="42" customHeight="1" hidden="1">
      <c r="A49" s="87"/>
      <c r="B49" s="85" t="s">
        <v>334</v>
      </c>
      <c r="C49" s="92" t="s">
        <v>325</v>
      </c>
      <c r="D49" s="92" t="s">
        <v>327</v>
      </c>
      <c r="E49" s="92" t="s">
        <v>302</v>
      </c>
      <c r="F49" s="92" t="s">
        <v>337</v>
      </c>
      <c r="G49" s="92" t="s">
        <v>335</v>
      </c>
      <c r="H49" s="215"/>
    </row>
    <row r="50" spans="1:8" s="90" customFormat="1" ht="12.75">
      <c r="A50" s="87"/>
      <c r="B50" s="76" t="s">
        <v>338</v>
      </c>
      <c r="C50" s="88" t="s">
        <v>339</v>
      </c>
      <c r="D50" s="88" t="s">
        <v>327</v>
      </c>
      <c r="E50" s="88" t="s">
        <v>340</v>
      </c>
      <c r="F50" s="88"/>
      <c r="G50" s="88"/>
      <c r="H50" s="214">
        <f>H51+H62+H68+H74+H80+H83</f>
        <v>1845980</v>
      </c>
    </row>
    <row r="51" spans="1:8" s="90" customFormat="1" ht="17.25" customHeight="1">
      <c r="A51" s="87"/>
      <c r="B51" s="76" t="s">
        <v>341</v>
      </c>
      <c r="C51" s="88" t="s">
        <v>325</v>
      </c>
      <c r="D51" s="88" t="s">
        <v>327</v>
      </c>
      <c r="E51" s="88" t="s">
        <v>340</v>
      </c>
      <c r="F51" s="88" t="s">
        <v>342</v>
      </c>
      <c r="G51" s="88"/>
      <c r="H51" s="214">
        <f>H56+H58+H52+H54</f>
        <v>400000</v>
      </c>
    </row>
    <row r="52" spans="1:8" s="90" customFormat="1" ht="57.75" customHeight="1" hidden="1">
      <c r="A52" s="87"/>
      <c r="B52" s="94" t="s">
        <v>309</v>
      </c>
      <c r="C52" s="92" t="s">
        <v>325</v>
      </c>
      <c r="D52" s="92" t="s">
        <v>327</v>
      </c>
      <c r="E52" s="92" t="s">
        <v>340</v>
      </c>
      <c r="F52" s="92" t="s">
        <v>342</v>
      </c>
      <c r="G52" s="92" t="s">
        <v>310</v>
      </c>
      <c r="H52" s="215">
        <f>H53</f>
        <v>0</v>
      </c>
    </row>
    <row r="53" spans="1:8" s="90" customFormat="1" ht="21" customHeight="1" hidden="1">
      <c r="A53" s="87"/>
      <c r="B53" s="94" t="s">
        <v>311</v>
      </c>
      <c r="C53" s="92" t="s">
        <v>325</v>
      </c>
      <c r="D53" s="92" t="s">
        <v>327</v>
      </c>
      <c r="E53" s="92" t="s">
        <v>340</v>
      </c>
      <c r="F53" s="92" t="s">
        <v>342</v>
      </c>
      <c r="G53" s="92" t="s">
        <v>312</v>
      </c>
      <c r="H53" s="215"/>
    </row>
    <row r="54" spans="1:8" s="90" customFormat="1" ht="32.25" customHeight="1">
      <c r="A54" s="87"/>
      <c r="B54" s="94" t="s">
        <v>313</v>
      </c>
      <c r="C54" s="92" t="s">
        <v>325</v>
      </c>
      <c r="D54" s="92" t="s">
        <v>327</v>
      </c>
      <c r="E54" s="92" t="s">
        <v>340</v>
      </c>
      <c r="F54" s="92" t="s">
        <v>342</v>
      </c>
      <c r="G54" s="92" t="s">
        <v>314</v>
      </c>
      <c r="H54" s="215">
        <f>H55</f>
        <v>11810</v>
      </c>
    </row>
    <row r="55" spans="1:8" s="90" customFormat="1" ht="27.75" customHeight="1">
      <c r="A55" s="87"/>
      <c r="B55" s="94" t="s">
        <v>315</v>
      </c>
      <c r="C55" s="92" t="s">
        <v>325</v>
      </c>
      <c r="D55" s="92" t="s">
        <v>327</v>
      </c>
      <c r="E55" s="92" t="s">
        <v>340</v>
      </c>
      <c r="F55" s="92" t="s">
        <v>342</v>
      </c>
      <c r="G55" s="92" t="s">
        <v>316</v>
      </c>
      <c r="H55" s="215">
        <v>11810</v>
      </c>
    </row>
    <row r="56" spans="1:8" s="90" customFormat="1" ht="26.25" customHeight="1">
      <c r="A56" s="87"/>
      <c r="B56" s="85" t="s">
        <v>332</v>
      </c>
      <c r="C56" s="92" t="s">
        <v>325</v>
      </c>
      <c r="D56" s="92" t="s">
        <v>327</v>
      </c>
      <c r="E56" s="92" t="s">
        <v>340</v>
      </c>
      <c r="F56" s="92" t="s">
        <v>342</v>
      </c>
      <c r="G56" s="92" t="s">
        <v>333</v>
      </c>
      <c r="H56" s="215">
        <f>H57</f>
        <v>346265</v>
      </c>
    </row>
    <row r="57" spans="1:8" s="90" customFormat="1" ht="42.75" customHeight="1">
      <c r="A57" s="87"/>
      <c r="B57" s="85" t="s">
        <v>334</v>
      </c>
      <c r="C57" s="92" t="s">
        <v>325</v>
      </c>
      <c r="D57" s="97" t="s">
        <v>327</v>
      </c>
      <c r="E57" s="98" t="s">
        <v>340</v>
      </c>
      <c r="F57" s="92" t="s">
        <v>342</v>
      </c>
      <c r="G57" s="97" t="s">
        <v>335</v>
      </c>
      <c r="H57" s="215">
        <f>-11810-1125-3000-37800+400000</f>
        <v>346265</v>
      </c>
    </row>
    <row r="58" spans="1:8" s="90" customFormat="1" ht="17.25" customHeight="1">
      <c r="A58" s="87"/>
      <c r="B58" s="85" t="s">
        <v>343</v>
      </c>
      <c r="C58" s="92" t="s">
        <v>325</v>
      </c>
      <c r="D58" s="97" t="s">
        <v>327</v>
      </c>
      <c r="E58" s="97" t="s">
        <v>340</v>
      </c>
      <c r="F58" s="92" t="s">
        <v>342</v>
      </c>
      <c r="G58" s="97" t="s">
        <v>318</v>
      </c>
      <c r="H58" s="215">
        <f>H59+H60+H61</f>
        <v>41925</v>
      </c>
    </row>
    <row r="59" spans="1:8" s="90" customFormat="1" ht="25.5" customHeight="1">
      <c r="A59" s="87"/>
      <c r="B59" s="85" t="s">
        <v>344</v>
      </c>
      <c r="C59" s="92" t="s">
        <v>325</v>
      </c>
      <c r="D59" s="97" t="s">
        <v>327</v>
      </c>
      <c r="E59" s="97" t="s">
        <v>340</v>
      </c>
      <c r="F59" s="92" t="s">
        <v>342</v>
      </c>
      <c r="G59" s="97" t="s">
        <v>320</v>
      </c>
      <c r="H59" s="215">
        <v>37800</v>
      </c>
    </row>
    <row r="60" spans="1:8" s="90" customFormat="1" ht="15" customHeight="1">
      <c r="A60" s="87"/>
      <c r="B60" s="85" t="s">
        <v>759</v>
      </c>
      <c r="C60" s="92" t="s">
        <v>325</v>
      </c>
      <c r="D60" s="97" t="s">
        <v>327</v>
      </c>
      <c r="E60" s="97" t="s">
        <v>340</v>
      </c>
      <c r="F60" s="92" t="s">
        <v>342</v>
      </c>
      <c r="G60" s="97" t="s">
        <v>323</v>
      </c>
      <c r="H60" s="215">
        <v>1125</v>
      </c>
    </row>
    <row r="61" spans="1:8" s="90" customFormat="1" ht="15" customHeight="1">
      <c r="A61" s="87"/>
      <c r="B61" s="85" t="s">
        <v>780</v>
      </c>
      <c r="C61" s="92" t="s">
        <v>325</v>
      </c>
      <c r="D61" s="97" t="s">
        <v>327</v>
      </c>
      <c r="E61" s="97" t="s">
        <v>340</v>
      </c>
      <c r="F61" s="92" t="s">
        <v>342</v>
      </c>
      <c r="G61" s="97" t="s">
        <v>781</v>
      </c>
      <c r="H61" s="215">
        <v>3000</v>
      </c>
    </row>
    <row r="62" spans="1:8" s="90" customFormat="1" ht="25.5" hidden="1">
      <c r="A62" s="87"/>
      <c r="B62" s="76" t="s">
        <v>346</v>
      </c>
      <c r="C62" s="88" t="s">
        <v>325</v>
      </c>
      <c r="D62" s="88" t="s">
        <v>327</v>
      </c>
      <c r="E62" s="88" t="s">
        <v>340</v>
      </c>
      <c r="F62" s="88" t="s">
        <v>347</v>
      </c>
      <c r="G62" s="88"/>
      <c r="H62" s="214">
        <f>H63+H65</f>
        <v>0</v>
      </c>
    </row>
    <row r="63" spans="1:8" s="90" customFormat="1" ht="28.5" customHeight="1" hidden="1">
      <c r="A63" s="87"/>
      <c r="B63" s="85" t="s">
        <v>332</v>
      </c>
      <c r="C63" s="92" t="s">
        <v>325</v>
      </c>
      <c r="D63" s="92" t="s">
        <v>327</v>
      </c>
      <c r="E63" s="92" t="s">
        <v>340</v>
      </c>
      <c r="F63" s="92" t="s">
        <v>347</v>
      </c>
      <c r="G63" s="92" t="s">
        <v>333</v>
      </c>
      <c r="H63" s="215">
        <f>H64</f>
        <v>0</v>
      </c>
    </row>
    <row r="64" spans="1:8" s="90" customFormat="1" ht="42.75" customHeight="1" hidden="1">
      <c r="A64" s="87"/>
      <c r="B64" s="85" t="s">
        <v>334</v>
      </c>
      <c r="C64" s="92" t="s">
        <v>325</v>
      </c>
      <c r="D64" s="92" t="s">
        <v>327</v>
      </c>
      <c r="E64" s="92" t="s">
        <v>340</v>
      </c>
      <c r="F64" s="92" t="s">
        <v>347</v>
      </c>
      <c r="G64" s="97" t="s">
        <v>335</v>
      </c>
      <c r="H64" s="215"/>
    </row>
    <row r="65" spans="1:8" s="90" customFormat="1" ht="12.75" hidden="1">
      <c r="A65" s="87"/>
      <c r="B65" s="85" t="s">
        <v>343</v>
      </c>
      <c r="C65" s="92" t="s">
        <v>325</v>
      </c>
      <c r="D65" s="92" t="s">
        <v>327</v>
      </c>
      <c r="E65" s="92" t="s">
        <v>340</v>
      </c>
      <c r="F65" s="92" t="s">
        <v>347</v>
      </c>
      <c r="G65" s="97" t="s">
        <v>318</v>
      </c>
      <c r="H65" s="215">
        <f>H66+H67</f>
        <v>0</v>
      </c>
    </row>
    <row r="66" spans="1:8" s="90" customFormat="1" ht="25.5" hidden="1">
      <c r="A66" s="87"/>
      <c r="B66" s="85" t="s">
        <v>344</v>
      </c>
      <c r="C66" s="92" t="s">
        <v>325</v>
      </c>
      <c r="D66" s="92" t="s">
        <v>327</v>
      </c>
      <c r="E66" s="92" t="s">
        <v>340</v>
      </c>
      <c r="F66" s="92" t="s">
        <v>347</v>
      </c>
      <c r="G66" s="97" t="s">
        <v>320</v>
      </c>
      <c r="H66" s="215"/>
    </row>
    <row r="67" spans="1:8" s="90" customFormat="1" ht="20.25" customHeight="1" hidden="1">
      <c r="A67" s="87"/>
      <c r="B67" s="85" t="s">
        <v>345</v>
      </c>
      <c r="C67" s="92" t="s">
        <v>325</v>
      </c>
      <c r="D67" s="92" t="s">
        <v>327</v>
      </c>
      <c r="E67" s="92" t="s">
        <v>340</v>
      </c>
      <c r="F67" s="92" t="s">
        <v>347</v>
      </c>
      <c r="G67" s="97" t="s">
        <v>323</v>
      </c>
      <c r="H67" s="215"/>
    </row>
    <row r="68" spans="1:8" s="90" customFormat="1" ht="18.75" customHeight="1" hidden="1">
      <c r="A68" s="87"/>
      <c r="B68" s="76" t="s">
        <v>348</v>
      </c>
      <c r="C68" s="88" t="s">
        <v>325</v>
      </c>
      <c r="D68" s="88" t="s">
        <v>327</v>
      </c>
      <c r="E68" s="88" t="s">
        <v>340</v>
      </c>
      <c r="F68" s="88" t="s">
        <v>349</v>
      </c>
      <c r="G68" s="88"/>
      <c r="H68" s="214">
        <f>H69+H71</f>
        <v>0</v>
      </c>
    </row>
    <row r="69" spans="1:8" s="90" customFormat="1" ht="27.75" customHeight="1" hidden="1">
      <c r="A69" s="87"/>
      <c r="B69" s="85" t="s">
        <v>332</v>
      </c>
      <c r="C69" s="92" t="s">
        <v>325</v>
      </c>
      <c r="D69" s="92" t="s">
        <v>327</v>
      </c>
      <c r="E69" s="92" t="s">
        <v>340</v>
      </c>
      <c r="F69" s="92" t="s">
        <v>349</v>
      </c>
      <c r="G69" s="92" t="s">
        <v>333</v>
      </c>
      <c r="H69" s="215">
        <f>H70</f>
        <v>0</v>
      </c>
    </row>
    <row r="70" spans="1:8" s="90" customFormat="1" ht="43.5" customHeight="1" hidden="1">
      <c r="A70" s="87"/>
      <c r="B70" s="85" t="s">
        <v>334</v>
      </c>
      <c r="C70" s="92" t="s">
        <v>325</v>
      </c>
      <c r="D70" s="92" t="s">
        <v>327</v>
      </c>
      <c r="E70" s="92" t="s">
        <v>340</v>
      </c>
      <c r="F70" s="92" t="s">
        <v>349</v>
      </c>
      <c r="G70" s="97" t="s">
        <v>335</v>
      </c>
      <c r="H70" s="215"/>
    </row>
    <row r="71" spans="1:8" s="90" customFormat="1" ht="12.75" hidden="1">
      <c r="A71" s="87"/>
      <c r="B71" s="85" t="s">
        <v>343</v>
      </c>
      <c r="C71" s="92" t="s">
        <v>325</v>
      </c>
      <c r="D71" s="92" t="s">
        <v>327</v>
      </c>
      <c r="E71" s="92" t="s">
        <v>340</v>
      </c>
      <c r="F71" s="92" t="s">
        <v>349</v>
      </c>
      <c r="G71" s="97" t="s">
        <v>318</v>
      </c>
      <c r="H71" s="215">
        <f>H72+H73</f>
        <v>0</v>
      </c>
    </row>
    <row r="72" spans="1:8" s="90" customFormat="1" ht="25.5" hidden="1">
      <c r="A72" s="87"/>
      <c r="B72" s="85" t="s">
        <v>344</v>
      </c>
      <c r="C72" s="92" t="s">
        <v>325</v>
      </c>
      <c r="D72" s="92" t="s">
        <v>327</v>
      </c>
      <c r="E72" s="92" t="s">
        <v>340</v>
      </c>
      <c r="F72" s="92" t="s">
        <v>349</v>
      </c>
      <c r="G72" s="97" t="s">
        <v>320</v>
      </c>
      <c r="H72" s="215"/>
    </row>
    <row r="73" spans="1:8" s="90" customFormat="1" ht="18.75" customHeight="1" hidden="1">
      <c r="A73" s="87"/>
      <c r="B73" s="85" t="s">
        <v>345</v>
      </c>
      <c r="C73" s="92" t="s">
        <v>325</v>
      </c>
      <c r="D73" s="92" t="s">
        <v>327</v>
      </c>
      <c r="E73" s="92" t="s">
        <v>340</v>
      </c>
      <c r="F73" s="92" t="s">
        <v>349</v>
      </c>
      <c r="G73" s="97" t="s">
        <v>323</v>
      </c>
      <c r="H73" s="215"/>
    </row>
    <row r="74" spans="1:8" s="90" customFormat="1" ht="32.25" customHeight="1" hidden="1">
      <c r="A74" s="87"/>
      <c r="B74" s="76" t="s">
        <v>350</v>
      </c>
      <c r="C74" s="88" t="s">
        <v>325</v>
      </c>
      <c r="D74" s="88" t="s">
        <v>327</v>
      </c>
      <c r="E74" s="88" t="s">
        <v>340</v>
      </c>
      <c r="F74" s="88" t="s">
        <v>351</v>
      </c>
      <c r="G74" s="88"/>
      <c r="H74" s="214">
        <f>H75+H77</f>
        <v>0</v>
      </c>
    </row>
    <row r="75" spans="1:8" s="90" customFormat="1" ht="27" customHeight="1" hidden="1">
      <c r="A75" s="87"/>
      <c r="B75" s="85" t="s">
        <v>332</v>
      </c>
      <c r="C75" s="92" t="s">
        <v>325</v>
      </c>
      <c r="D75" s="92" t="s">
        <v>327</v>
      </c>
      <c r="E75" s="92" t="s">
        <v>340</v>
      </c>
      <c r="F75" s="92" t="s">
        <v>351</v>
      </c>
      <c r="G75" s="92" t="s">
        <v>333</v>
      </c>
      <c r="H75" s="215">
        <f>H76</f>
        <v>0</v>
      </c>
    </row>
    <row r="76" spans="1:8" s="90" customFormat="1" ht="40.5" customHeight="1" hidden="1">
      <c r="A76" s="87"/>
      <c r="B76" s="85" t="s">
        <v>334</v>
      </c>
      <c r="C76" s="92" t="s">
        <v>325</v>
      </c>
      <c r="D76" s="92" t="s">
        <v>327</v>
      </c>
      <c r="E76" s="92" t="s">
        <v>340</v>
      </c>
      <c r="F76" s="92" t="s">
        <v>351</v>
      </c>
      <c r="G76" s="97" t="s">
        <v>335</v>
      </c>
      <c r="H76" s="215"/>
    </row>
    <row r="77" spans="1:8" s="90" customFormat="1" ht="21" customHeight="1" hidden="1">
      <c r="A77" s="87"/>
      <c r="B77" s="85" t="s">
        <v>343</v>
      </c>
      <c r="C77" s="92" t="s">
        <v>325</v>
      </c>
      <c r="D77" s="92" t="s">
        <v>327</v>
      </c>
      <c r="E77" s="92" t="s">
        <v>340</v>
      </c>
      <c r="F77" s="92" t="s">
        <v>351</v>
      </c>
      <c r="G77" s="97" t="s">
        <v>318</v>
      </c>
      <c r="H77" s="215">
        <f>H78+H79</f>
        <v>0</v>
      </c>
    </row>
    <row r="78" spans="1:8" s="90" customFormat="1" ht="28.5" customHeight="1" hidden="1">
      <c r="A78" s="87"/>
      <c r="B78" s="85" t="s">
        <v>344</v>
      </c>
      <c r="C78" s="92" t="s">
        <v>325</v>
      </c>
      <c r="D78" s="92" t="s">
        <v>327</v>
      </c>
      <c r="E78" s="92" t="s">
        <v>340</v>
      </c>
      <c r="F78" s="92" t="s">
        <v>351</v>
      </c>
      <c r="G78" s="97" t="s">
        <v>320</v>
      </c>
      <c r="H78" s="215"/>
    </row>
    <row r="79" spans="1:8" s="90" customFormat="1" ht="18" customHeight="1" hidden="1">
      <c r="A79" s="87"/>
      <c r="B79" s="85" t="s">
        <v>345</v>
      </c>
      <c r="C79" s="92" t="s">
        <v>325</v>
      </c>
      <c r="D79" s="92" t="s">
        <v>327</v>
      </c>
      <c r="E79" s="92" t="s">
        <v>340</v>
      </c>
      <c r="F79" s="92" t="s">
        <v>351</v>
      </c>
      <c r="G79" s="97" t="s">
        <v>323</v>
      </c>
      <c r="H79" s="215"/>
    </row>
    <row r="80" spans="1:8" s="90" customFormat="1" ht="93.75" customHeight="1" hidden="1">
      <c r="A80" s="87"/>
      <c r="B80" s="76" t="s">
        <v>352</v>
      </c>
      <c r="C80" s="88" t="s">
        <v>325</v>
      </c>
      <c r="D80" s="88" t="s">
        <v>327</v>
      </c>
      <c r="E80" s="88" t="s">
        <v>340</v>
      </c>
      <c r="F80" s="88" t="s">
        <v>353</v>
      </c>
      <c r="G80" s="88"/>
      <c r="H80" s="214">
        <f>H81</f>
        <v>0</v>
      </c>
    </row>
    <row r="81" spans="1:8" s="90" customFormat="1" ht="27.75" customHeight="1" hidden="1">
      <c r="A81" s="87"/>
      <c r="B81" s="85" t="s">
        <v>332</v>
      </c>
      <c r="C81" s="92" t="s">
        <v>325</v>
      </c>
      <c r="D81" s="92" t="s">
        <v>327</v>
      </c>
      <c r="E81" s="92" t="s">
        <v>340</v>
      </c>
      <c r="F81" s="92" t="s">
        <v>353</v>
      </c>
      <c r="G81" s="92" t="s">
        <v>333</v>
      </c>
      <c r="H81" s="215">
        <f>H82</f>
        <v>0</v>
      </c>
    </row>
    <row r="82" spans="1:8" s="90" customFormat="1" ht="40.5" customHeight="1" hidden="1">
      <c r="A82" s="87"/>
      <c r="B82" s="85" t="s">
        <v>334</v>
      </c>
      <c r="C82" s="92" t="s">
        <v>325</v>
      </c>
      <c r="D82" s="92" t="s">
        <v>327</v>
      </c>
      <c r="E82" s="92" t="s">
        <v>340</v>
      </c>
      <c r="F82" s="92" t="s">
        <v>353</v>
      </c>
      <c r="G82" s="92" t="s">
        <v>335</v>
      </c>
      <c r="H82" s="215"/>
    </row>
    <row r="83" spans="1:8" s="90" customFormat="1" ht="28.5" customHeight="1">
      <c r="A83" s="87"/>
      <c r="B83" s="76" t="s">
        <v>836</v>
      </c>
      <c r="C83" s="88" t="s">
        <v>325</v>
      </c>
      <c r="D83" s="88" t="s">
        <v>327</v>
      </c>
      <c r="E83" s="88" t="s">
        <v>340</v>
      </c>
      <c r="F83" s="88" t="s">
        <v>837</v>
      </c>
      <c r="G83" s="88"/>
      <c r="H83" s="214">
        <f>H84</f>
        <v>1445980</v>
      </c>
    </row>
    <row r="84" spans="1:8" s="90" customFormat="1" ht="29.25" customHeight="1">
      <c r="A84" s="87"/>
      <c r="B84" s="85" t="s">
        <v>332</v>
      </c>
      <c r="C84" s="92" t="s">
        <v>325</v>
      </c>
      <c r="D84" s="92" t="s">
        <v>327</v>
      </c>
      <c r="E84" s="92" t="s">
        <v>340</v>
      </c>
      <c r="F84" s="92" t="s">
        <v>837</v>
      </c>
      <c r="G84" s="92" t="s">
        <v>333</v>
      </c>
      <c r="H84" s="215">
        <f>H85</f>
        <v>1445980</v>
      </c>
    </row>
    <row r="85" spans="1:8" s="90" customFormat="1" ht="21" customHeight="1">
      <c r="A85" s="87"/>
      <c r="B85" s="85" t="s">
        <v>377</v>
      </c>
      <c r="C85" s="92" t="s">
        <v>325</v>
      </c>
      <c r="D85" s="92" t="s">
        <v>327</v>
      </c>
      <c r="E85" s="92" t="s">
        <v>340</v>
      </c>
      <c r="F85" s="92" t="s">
        <v>837</v>
      </c>
      <c r="G85" s="92" t="s">
        <v>378</v>
      </c>
      <c r="H85" s="215">
        <v>1445980</v>
      </c>
    </row>
    <row r="86" spans="1:8" s="90" customFormat="1" ht="12.75" hidden="1">
      <c r="A86" s="87"/>
      <c r="B86" s="76" t="s">
        <v>354</v>
      </c>
      <c r="C86" s="88" t="s">
        <v>325</v>
      </c>
      <c r="D86" s="88" t="s">
        <v>327</v>
      </c>
      <c r="E86" s="88" t="s">
        <v>327</v>
      </c>
      <c r="F86" s="88"/>
      <c r="G86" s="88"/>
      <c r="H86" s="214">
        <f>H87</f>
        <v>0</v>
      </c>
    </row>
    <row r="87" spans="1:8" s="90" customFormat="1" ht="28.5" customHeight="1" hidden="1">
      <c r="A87" s="87"/>
      <c r="B87" s="76" t="s">
        <v>355</v>
      </c>
      <c r="C87" s="88" t="s">
        <v>325</v>
      </c>
      <c r="D87" s="88" t="s">
        <v>327</v>
      </c>
      <c r="E87" s="88" t="s">
        <v>327</v>
      </c>
      <c r="F87" s="88" t="s">
        <v>356</v>
      </c>
      <c r="G87" s="88"/>
      <c r="H87" s="214">
        <f>H88</f>
        <v>0</v>
      </c>
    </row>
    <row r="88" spans="1:8" s="90" customFormat="1" ht="26.25" customHeight="1" hidden="1">
      <c r="A88" s="87"/>
      <c r="B88" s="85" t="s">
        <v>332</v>
      </c>
      <c r="C88" s="92" t="s">
        <v>325</v>
      </c>
      <c r="D88" s="92" t="s">
        <v>327</v>
      </c>
      <c r="E88" s="92" t="s">
        <v>327</v>
      </c>
      <c r="F88" s="92" t="s">
        <v>356</v>
      </c>
      <c r="G88" s="92" t="s">
        <v>333</v>
      </c>
      <c r="H88" s="215">
        <f>H89</f>
        <v>0</v>
      </c>
    </row>
    <row r="89" spans="1:8" s="90" customFormat="1" ht="40.5" customHeight="1" hidden="1">
      <c r="A89" s="87"/>
      <c r="B89" s="85" t="s">
        <v>334</v>
      </c>
      <c r="C89" s="92" t="s">
        <v>325</v>
      </c>
      <c r="D89" s="92" t="s">
        <v>327</v>
      </c>
      <c r="E89" s="92" t="s">
        <v>327</v>
      </c>
      <c r="F89" s="92" t="s">
        <v>356</v>
      </c>
      <c r="G89" s="92" t="s">
        <v>335</v>
      </c>
      <c r="H89" s="215"/>
    </row>
    <row r="90" spans="1:8" s="90" customFormat="1" ht="12.75">
      <c r="A90" s="87"/>
      <c r="B90" s="76" t="s">
        <v>357</v>
      </c>
      <c r="C90" s="88" t="s">
        <v>325</v>
      </c>
      <c r="D90" s="88" t="s">
        <v>327</v>
      </c>
      <c r="E90" s="88" t="s">
        <v>358</v>
      </c>
      <c r="F90" s="88"/>
      <c r="G90" s="88"/>
      <c r="H90" s="214">
        <f>H91+H101+H104+H112+H120+H128+H133++H136+H139+H142+H145+H148+H151</f>
        <v>0</v>
      </c>
    </row>
    <row r="91" spans="1:8" s="90" customFormat="1" ht="30" customHeight="1">
      <c r="A91" s="87"/>
      <c r="B91" s="76" t="s">
        <v>359</v>
      </c>
      <c r="C91" s="88" t="s">
        <v>325</v>
      </c>
      <c r="D91" s="88" t="s">
        <v>327</v>
      </c>
      <c r="E91" s="88" t="s">
        <v>358</v>
      </c>
      <c r="F91" s="88" t="s">
        <v>360</v>
      </c>
      <c r="G91" s="88"/>
      <c r="H91" s="214">
        <f>H92+H94+H96</f>
        <v>0</v>
      </c>
    </row>
    <row r="92" spans="1:8" s="90" customFormat="1" ht="55.5" customHeight="1" hidden="1">
      <c r="A92" s="87"/>
      <c r="B92" s="94" t="s">
        <v>309</v>
      </c>
      <c r="C92" s="92" t="s">
        <v>325</v>
      </c>
      <c r="D92" s="92" t="s">
        <v>327</v>
      </c>
      <c r="E92" s="92" t="s">
        <v>358</v>
      </c>
      <c r="F92" s="92" t="s">
        <v>360</v>
      </c>
      <c r="G92" s="92" t="s">
        <v>310</v>
      </c>
      <c r="H92" s="215">
        <f>H93</f>
        <v>0</v>
      </c>
    </row>
    <row r="93" spans="1:8" s="90" customFormat="1" ht="28.5" customHeight="1" hidden="1">
      <c r="A93" s="87"/>
      <c r="B93" s="94" t="s">
        <v>311</v>
      </c>
      <c r="C93" s="92" t="s">
        <v>325</v>
      </c>
      <c r="D93" s="92" t="s">
        <v>327</v>
      </c>
      <c r="E93" s="92" t="s">
        <v>358</v>
      </c>
      <c r="F93" s="92" t="s">
        <v>360</v>
      </c>
      <c r="G93" s="92" t="s">
        <v>312</v>
      </c>
      <c r="H93" s="215"/>
    </row>
    <row r="94" spans="1:8" s="90" customFormat="1" ht="25.5">
      <c r="A94" s="87"/>
      <c r="B94" s="94" t="s">
        <v>313</v>
      </c>
      <c r="C94" s="92" t="s">
        <v>325</v>
      </c>
      <c r="D94" s="92" t="s">
        <v>327</v>
      </c>
      <c r="E94" s="92" t="s">
        <v>358</v>
      </c>
      <c r="F94" s="92" t="s">
        <v>360</v>
      </c>
      <c r="G94" s="92" t="s">
        <v>314</v>
      </c>
      <c r="H94" s="215">
        <f>H95</f>
        <v>-2000</v>
      </c>
    </row>
    <row r="95" spans="1:8" s="90" customFormat="1" ht="25.5">
      <c r="A95" s="87"/>
      <c r="B95" s="94" t="s">
        <v>315</v>
      </c>
      <c r="C95" s="92" t="s">
        <v>325</v>
      </c>
      <c r="D95" s="92" t="s">
        <v>327</v>
      </c>
      <c r="E95" s="92" t="s">
        <v>358</v>
      </c>
      <c r="F95" s="92" t="s">
        <v>360</v>
      </c>
      <c r="G95" s="92" t="s">
        <v>316</v>
      </c>
      <c r="H95" s="215">
        <v>-2000</v>
      </c>
    </row>
    <row r="96" spans="1:8" s="90" customFormat="1" ht="12.75">
      <c r="A96" s="87"/>
      <c r="B96" s="85" t="s">
        <v>343</v>
      </c>
      <c r="C96" s="92" t="s">
        <v>325</v>
      </c>
      <c r="D96" s="92" t="s">
        <v>327</v>
      </c>
      <c r="E96" s="92" t="s">
        <v>358</v>
      </c>
      <c r="F96" s="92" t="s">
        <v>360</v>
      </c>
      <c r="G96" s="92" t="s">
        <v>318</v>
      </c>
      <c r="H96" s="215">
        <f>H97+H98+H99+H100</f>
        <v>2000</v>
      </c>
    </row>
    <row r="97" spans="1:8" s="90" customFormat="1" ht="24.75" customHeight="1" hidden="1">
      <c r="A97" s="87"/>
      <c r="B97" s="85" t="s">
        <v>344</v>
      </c>
      <c r="C97" s="92" t="s">
        <v>325</v>
      </c>
      <c r="D97" s="92" t="s">
        <v>327</v>
      </c>
      <c r="E97" s="92" t="s">
        <v>358</v>
      </c>
      <c r="F97" s="92" t="s">
        <v>360</v>
      </c>
      <c r="G97" s="92" t="s">
        <v>320</v>
      </c>
      <c r="H97" s="215"/>
    </row>
    <row r="98" spans="1:8" s="90" customFormat="1" ht="18" customHeight="1" hidden="1">
      <c r="A98" s="87"/>
      <c r="B98" s="85" t="s">
        <v>345</v>
      </c>
      <c r="C98" s="92" t="s">
        <v>325</v>
      </c>
      <c r="D98" s="92" t="s">
        <v>327</v>
      </c>
      <c r="E98" s="92" t="s">
        <v>358</v>
      </c>
      <c r="F98" s="92" t="s">
        <v>360</v>
      </c>
      <c r="G98" s="92" t="s">
        <v>323</v>
      </c>
      <c r="H98" s="215"/>
    </row>
    <row r="99" spans="1:8" s="90" customFormat="1" ht="18" customHeight="1">
      <c r="A99" s="87"/>
      <c r="B99" s="85" t="s">
        <v>760</v>
      </c>
      <c r="C99" s="92" t="s">
        <v>325</v>
      </c>
      <c r="D99" s="92" t="s">
        <v>327</v>
      </c>
      <c r="E99" s="92" t="s">
        <v>358</v>
      </c>
      <c r="F99" s="92" t="s">
        <v>360</v>
      </c>
      <c r="G99" s="92" t="s">
        <v>323</v>
      </c>
      <c r="H99" s="215">
        <v>2000</v>
      </c>
    </row>
    <row r="100" spans="1:8" s="90" customFormat="1" ht="18" customHeight="1" hidden="1">
      <c r="A100" s="87"/>
      <c r="B100" s="85" t="s">
        <v>780</v>
      </c>
      <c r="C100" s="92" t="s">
        <v>325</v>
      </c>
      <c r="D100" s="92" t="s">
        <v>327</v>
      </c>
      <c r="E100" s="92" t="s">
        <v>358</v>
      </c>
      <c r="F100" s="92" t="s">
        <v>360</v>
      </c>
      <c r="G100" s="92" t="s">
        <v>781</v>
      </c>
      <c r="H100" s="215"/>
    </row>
    <row r="101" spans="1:8" s="90" customFormat="1" ht="25.5" hidden="1">
      <c r="A101" s="87"/>
      <c r="B101" s="76" t="s">
        <v>361</v>
      </c>
      <c r="C101" s="88" t="s">
        <v>325</v>
      </c>
      <c r="D101" s="88" t="s">
        <v>327</v>
      </c>
      <c r="E101" s="88" t="s">
        <v>358</v>
      </c>
      <c r="F101" s="88" t="s">
        <v>362</v>
      </c>
      <c r="G101" s="88"/>
      <c r="H101" s="214">
        <f>H102</f>
        <v>0</v>
      </c>
    </row>
    <row r="102" spans="1:8" s="90" customFormat="1" ht="27.75" customHeight="1" hidden="1">
      <c r="A102" s="87"/>
      <c r="B102" s="85" t="s">
        <v>332</v>
      </c>
      <c r="C102" s="92" t="s">
        <v>325</v>
      </c>
      <c r="D102" s="92" t="s">
        <v>327</v>
      </c>
      <c r="E102" s="92" t="s">
        <v>358</v>
      </c>
      <c r="F102" s="92" t="s">
        <v>362</v>
      </c>
      <c r="G102" s="92" t="s">
        <v>333</v>
      </c>
      <c r="H102" s="215">
        <f>H103</f>
        <v>0</v>
      </c>
    </row>
    <row r="103" spans="1:8" s="90" customFormat="1" ht="41.25" customHeight="1" hidden="1">
      <c r="A103" s="87"/>
      <c r="B103" s="85" t="s">
        <v>334</v>
      </c>
      <c r="C103" s="92" t="s">
        <v>325</v>
      </c>
      <c r="D103" s="92" t="s">
        <v>327</v>
      </c>
      <c r="E103" s="92" t="s">
        <v>358</v>
      </c>
      <c r="F103" s="92" t="s">
        <v>362</v>
      </c>
      <c r="G103" s="92" t="s">
        <v>335</v>
      </c>
      <c r="H103" s="215"/>
    </row>
    <row r="104" spans="1:8" s="90" customFormat="1" ht="29.25" customHeight="1" hidden="1">
      <c r="A104" s="87"/>
      <c r="B104" s="76" t="s">
        <v>363</v>
      </c>
      <c r="C104" s="88" t="s">
        <v>325</v>
      </c>
      <c r="D104" s="88" t="s">
        <v>327</v>
      </c>
      <c r="E104" s="88" t="s">
        <v>358</v>
      </c>
      <c r="F104" s="88" t="s">
        <v>364</v>
      </c>
      <c r="G104" s="88"/>
      <c r="H104" s="214">
        <f>H105+H107+H109</f>
        <v>0</v>
      </c>
    </row>
    <row r="105" spans="1:8" s="90" customFormat="1" ht="51" hidden="1">
      <c r="A105" s="87"/>
      <c r="B105" s="94" t="s">
        <v>309</v>
      </c>
      <c r="C105" s="92" t="s">
        <v>325</v>
      </c>
      <c r="D105" s="92" t="s">
        <v>327</v>
      </c>
      <c r="E105" s="92" t="s">
        <v>358</v>
      </c>
      <c r="F105" s="92" t="s">
        <v>365</v>
      </c>
      <c r="G105" s="92" t="s">
        <v>310</v>
      </c>
      <c r="H105" s="215">
        <f>H106</f>
        <v>0</v>
      </c>
    </row>
    <row r="106" spans="1:8" s="90" customFormat="1" ht="19.5" customHeight="1" hidden="1">
      <c r="A106" s="87"/>
      <c r="B106" s="94" t="s">
        <v>311</v>
      </c>
      <c r="C106" s="92" t="s">
        <v>325</v>
      </c>
      <c r="D106" s="92" t="s">
        <v>327</v>
      </c>
      <c r="E106" s="92" t="s">
        <v>358</v>
      </c>
      <c r="F106" s="92" t="s">
        <v>365</v>
      </c>
      <c r="G106" s="92" t="s">
        <v>312</v>
      </c>
      <c r="H106" s="215"/>
    </row>
    <row r="107" spans="1:8" s="90" customFormat="1" ht="15.75" customHeight="1" hidden="1">
      <c r="A107" s="87"/>
      <c r="B107" s="94" t="s">
        <v>313</v>
      </c>
      <c r="C107" s="92" t="s">
        <v>325</v>
      </c>
      <c r="D107" s="92" t="s">
        <v>327</v>
      </c>
      <c r="E107" s="92" t="s">
        <v>358</v>
      </c>
      <c r="F107" s="92" t="s">
        <v>365</v>
      </c>
      <c r="G107" s="92" t="s">
        <v>314</v>
      </c>
      <c r="H107" s="215">
        <f>H108</f>
        <v>0</v>
      </c>
    </row>
    <row r="108" spans="1:8" s="90" customFormat="1" ht="28.5" customHeight="1" hidden="1">
      <c r="A108" s="87"/>
      <c r="B108" s="94" t="s">
        <v>315</v>
      </c>
      <c r="C108" s="92" t="s">
        <v>325</v>
      </c>
      <c r="D108" s="92" t="s">
        <v>327</v>
      </c>
      <c r="E108" s="92" t="s">
        <v>358</v>
      </c>
      <c r="F108" s="92" t="s">
        <v>365</v>
      </c>
      <c r="G108" s="92" t="s">
        <v>316</v>
      </c>
      <c r="H108" s="215"/>
    </row>
    <row r="109" spans="1:8" s="90" customFormat="1" ht="12.75" hidden="1">
      <c r="A109" s="87"/>
      <c r="B109" s="85" t="s">
        <v>343</v>
      </c>
      <c r="C109" s="92" t="s">
        <v>325</v>
      </c>
      <c r="D109" s="92" t="s">
        <v>327</v>
      </c>
      <c r="E109" s="92" t="s">
        <v>358</v>
      </c>
      <c r="F109" s="92" t="s">
        <v>365</v>
      </c>
      <c r="G109" s="97" t="s">
        <v>318</v>
      </c>
      <c r="H109" s="215">
        <f>H110+H111</f>
        <v>0</v>
      </c>
    </row>
    <row r="110" spans="1:8" s="90" customFormat="1" ht="18" customHeight="1" hidden="1">
      <c r="A110" s="87"/>
      <c r="B110" s="85" t="s">
        <v>344</v>
      </c>
      <c r="C110" s="92" t="s">
        <v>325</v>
      </c>
      <c r="D110" s="92" t="s">
        <v>327</v>
      </c>
      <c r="E110" s="92" t="s">
        <v>358</v>
      </c>
      <c r="F110" s="92" t="s">
        <v>365</v>
      </c>
      <c r="G110" s="97" t="s">
        <v>320</v>
      </c>
      <c r="H110" s="215"/>
    </row>
    <row r="111" spans="1:8" s="90" customFormat="1" ht="20.25" customHeight="1" hidden="1">
      <c r="A111" s="87"/>
      <c r="B111" s="85" t="s">
        <v>345</v>
      </c>
      <c r="C111" s="92" t="s">
        <v>325</v>
      </c>
      <c r="D111" s="92" t="s">
        <v>327</v>
      </c>
      <c r="E111" s="92" t="s">
        <v>358</v>
      </c>
      <c r="F111" s="92" t="s">
        <v>365</v>
      </c>
      <c r="G111" s="97" t="s">
        <v>323</v>
      </c>
      <c r="H111" s="215"/>
    </row>
    <row r="112" spans="1:8" s="90" customFormat="1" ht="40.5" customHeight="1" hidden="1">
      <c r="A112" s="87"/>
      <c r="B112" s="76" t="s">
        <v>366</v>
      </c>
      <c r="C112" s="88" t="s">
        <v>325</v>
      </c>
      <c r="D112" s="88" t="s">
        <v>327</v>
      </c>
      <c r="E112" s="88" t="s">
        <v>358</v>
      </c>
      <c r="F112" s="88" t="s">
        <v>367</v>
      </c>
      <c r="G112" s="88"/>
      <c r="H112" s="214">
        <f>H113+H115+H117</f>
        <v>0</v>
      </c>
    </row>
    <row r="113" spans="1:8" s="90" customFormat="1" ht="56.25" customHeight="1" hidden="1">
      <c r="A113" s="87"/>
      <c r="B113" s="94" t="s">
        <v>309</v>
      </c>
      <c r="C113" s="92" t="s">
        <v>325</v>
      </c>
      <c r="D113" s="92" t="s">
        <v>327</v>
      </c>
      <c r="E113" s="92" t="s">
        <v>358</v>
      </c>
      <c r="F113" s="92" t="s">
        <v>367</v>
      </c>
      <c r="G113" s="92" t="s">
        <v>310</v>
      </c>
      <c r="H113" s="215">
        <f>H114</f>
        <v>0</v>
      </c>
    </row>
    <row r="114" spans="1:8" s="90" customFormat="1" ht="20.25" customHeight="1" hidden="1">
      <c r="A114" s="87"/>
      <c r="B114" s="94" t="s">
        <v>311</v>
      </c>
      <c r="C114" s="92" t="s">
        <v>325</v>
      </c>
      <c r="D114" s="92" t="s">
        <v>327</v>
      </c>
      <c r="E114" s="92" t="s">
        <v>358</v>
      </c>
      <c r="F114" s="92" t="s">
        <v>367</v>
      </c>
      <c r="G114" s="92" t="s">
        <v>312</v>
      </c>
      <c r="H114" s="215"/>
    </row>
    <row r="115" spans="1:8" s="90" customFormat="1" ht="21" customHeight="1" hidden="1">
      <c r="A115" s="87"/>
      <c r="B115" s="94" t="s">
        <v>313</v>
      </c>
      <c r="C115" s="92" t="s">
        <v>325</v>
      </c>
      <c r="D115" s="92" t="s">
        <v>327</v>
      </c>
      <c r="E115" s="92" t="s">
        <v>358</v>
      </c>
      <c r="F115" s="92" t="s">
        <v>367</v>
      </c>
      <c r="G115" s="92" t="s">
        <v>314</v>
      </c>
      <c r="H115" s="215">
        <f>H116</f>
        <v>0</v>
      </c>
    </row>
    <row r="116" spans="1:8" s="90" customFormat="1" ht="28.5" customHeight="1" hidden="1">
      <c r="A116" s="87"/>
      <c r="B116" s="94" t="s">
        <v>315</v>
      </c>
      <c r="C116" s="92" t="s">
        <v>325</v>
      </c>
      <c r="D116" s="92" t="s">
        <v>327</v>
      </c>
      <c r="E116" s="92" t="s">
        <v>358</v>
      </c>
      <c r="F116" s="92" t="s">
        <v>367</v>
      </c>
      <c r="G116" s="92" t="s">
        <v>316</v>
      </c>
      <c r="H116" s="215"/>
    </row>
    <row r="117" spans="1:8" s="90" customFormat="1" ht="21.75" customHeight="1" hidden="1">
      <c r="A117" s="87"/>
      <c r="B117" s="85" t="s">
        <v>343</v>
      </c>
      <c r="C117" s="92" t="s">
        <v>325</v>
      </c>
      <c r="D117" s="92" t="s">
        <v>327</v>
      </c>
      <c r="E117" s="92" t="s">
        <v>358</v>
      </c>
      <c r="F117" s="92" t="s">
        <v>367</v>
      </c>
      <c r="G117" s="97" t="s">
        <v>318</v>
      </c>
      <c r="H117" s="215">
        <f>H118+H119</f>
        <v>0</v>
      </c>
    </row>
    <row r="118" spans="1:8" s="90" customFormat="1" ht="28.5" customHeight="1" hidden="1">
      <c r="A118" s="87"/>
      <c r="B118" s="85" t="s">
        <v>344</v>
      </c>
      <c r="C118" s="92" t="s">
        <v>325</v>
      </c>
      <c r="D118" s="92" t="s">
        <v>327</v>
      </c>
      <c r="E118" s="92" t="s">
        <v>358</v>
      </c>
      <c r="F118" s="92" t="s">
        <v>367</v>
      </c>
      <c r="G118" s="97" t="s">
        <v>320</v>
      </c>
      <c r="H118" s="215"/>
    </row>
    <row r="119" spans="1:8" s="90" customFormat="1" ht="21" customHeight="1" hidden="1">
      <c r="A119" s="87"/>
      <c r="B119" s="85" t="s">
        <v>345</v>
      </c>
      <c r="C119" s="92" t="s">
        <v>325</v>
      </c>
      <c r="D119" s="92" t="s">
        <v>327</v>
      </c>
      <c r="E119" s="92" t="s">
        <v>358</v>
      </c>
      <c r="F119" s="92" t="s">
        <v>367</v>
      </c>
      <c r="G119" s="97" t="s">
        <v>323</v>
      </c>
      <c r="H119" s="215"/>
    </row>
    <row r="120" spans="1:8" s="90" customFormat="1" ht="45" customHeight="1" hidden="1">
      <c r="A120" s="87"/>
      <c r="B120" s="76" t="s">
        <v>368</v>
      </c>
      <c r="C120" s="88" t="s">
        <v>325</v>
      </c>
      <c r="D120" s="88" t="s">
        <v>327</v>
      </c>
      <c r="E120" s="88" t="s">
        <v>358</v>
      </c>
      <c r="F120" s="88" t="s">
        <v>369</v>
      </c>
      <c r="G120" s="88"/>
      <c r="H120" s="214">
        <f>H121+H123+H125</f>
        <v>0</v>
      </c>
    </row>
    <row r="121" spans="1:8" s="90" customFormat="1" ht="69.75" customHeight="1" hidden="1">
      <c r="A121" s="87"/>
      <c r="B121" s="94" t="s">
        <v>370</v>
      </c>
      <c r="C121" s="92" t="s">
        <v>325</v>
      </c>
      <c r="D121" s="92" t="s">
        <v>327</v>
      </c>
      <c r="E121" s="92" t="s">
        <v>358</v>
      </c>
      <c r="F121" s="92" t="s">
        <v>369</v>
      </c>
      <c r="G121" s="92" t="s">
        <v>310</v>
      </c>
      <c r="H121" s="215">
        <f>H122</f>
        <v>0</v>
      </c>
    </row>
    <row r="122" spans="1:8" s="90" customFormat="1" ht="21.75" customHeight="1" hidden="1">
      <c r="A122" s="87"/>
      <c r="B122" s="94" t="s">
        <v>311</v>
      </c>
      <c r="C122" s="92" t="s">
        <v>325</v>
      </c>
      <c r="D122" s="92" t="s">
        <v>327</v>
      </c>
      <c r="E122" s="92" t="s">
        <v>358</v>
      </c>
      <c r="F122" s="92" t="s">
        <v>369</v>
      </c>
      <c r="G122" s="92" t="s">
        <v>312</v>
      </c>
      <c r="H122" s="215"/>
    </row>
    <row r="123" spans="1:8" s="90" customFormat="1" ht="25.5" hidden="1">
      <c r="A123" s="87"/>
      <c r="B123" s="94" t="s">
        <v>313</v>
      </c>
      <c r="C123" s="92" t="s">
        <v>325</v>
      </c>
      <c r="D123" s="92" t="s">
        <v>327</v>
      </c>
      <c r="E123" s="92" t="s">
        <v>358</v>
      </c>
      <c r="F123" s="92" t="s">
        <v>369</v>
      </c>
      <c r="G123" s="92" t="s">
        <v>314</v>
      </c>
      <c r="H123" s="215">
        <f>H124</f>
        <v>0</v>
      </c>
    </row>
    <row r="124" spans="1:8" s="90" customFormat="1" ht="28.5" customHeight="1" hidden="1">
      <c r="A124" s="87"/>
      <c r="B124" s="94" t="s">
        <v>371</v>
      </c>
      <c r="C124" s="92" t="s">
        <v>325</v>
      </c>
      <c r="D124" s="92" t="s">
        <v>327</v>
      </c>
      <c r="E124" s="92" t="s">
        <v>358</v>
      </c>
      <c r="F124" s="92" t="s">
        <v>369</v>
      </c>
      <c r="G124" s="92" t="s">
        <v>316</v>
      </c>
      <c r="H124" s="215"/>
    </row>
    <row r="125" spans="1:8" s="90" customFormat="1" ht="15.75" customHeight="1" hidden="1">
      <c r="A125" s="87"/>
      <c r="B125" s="85" t="s">
        <v>343</v>
      </c>
      <c r="C125" s="92" t="s">
        <v>325</v>
      </c>
      <c r="D125" s="92" t="s">
        <v>327</v>
      </c>
      <c r="E125" s="92" t="s">
        <v>358</v>
      </c>
      <c r="F125" s="92" t="s">
        <v>369</v>
      </c>
      <c r="G125" s="97" t="s">
        <v>318</v>
      </c>
      <c r="H125" s="215">
        <f>H126+H127</f>
        <v>0</v>
      </c>
    </row>
    <row r="126" spans="1:8" s="90" customFormat="1" ht="25.5" hidden="1">
      <c r="A126" s="87"/>
      <c r="B126" s="85" t="s">
        <v>344</v>
      </c>
      <c r="C126" s="92" t="s">
        <v>325</v>
      </c>
      <c r="D126" s="92" t="s">
        <v>327</v>
      </c>
      <c r="E126" s="92" t="s">
        <v>358</v>
      </c>
      <c r="F126" s="92" t="s">
        <v>369</v>
      </c>
      <c r="G126" s="97" t="s">
        <v>320</v>
      </c>
      <c r="H126" s="215"/>
    </row>
    <row r="127" spans="1:8" s="90" customFormat="1" ht="17.25" customHeight="1" hidden="1">
      <c r="A127" s="87"/>
      <c r="B127" s="85" t="s">
        <v>345</v>
      </c>
      <c r="C127" s="92" t="s">
        <v>325</v>
      </c>
      <c r="D127" s="92" t="s">
        <v>327</v>
      </c>
      <c r="E127" s="92" t="s">
        <v>358</v>
      </c>
      <c r="F127" s="92" t="s">
        <v>369</v>
      </c>
      <c r="G127" s="97" t="s">
        <v>323</v>
      </c>
      <c r="H127" s="215"/>
    </row>
    <row r="128" spans="1:8" s="90" customFormat="1" ht="69.75" customHeight="1" hidden="1">
      <c r="A128" s="87"/>
      <c r="B128" s="76" t="s">
        <v>372</v>
      </c>
      <c r="C128" s="88" t="s">
        <v>325</v>
      </c>
      <c r="D128" s="88" t="s">
        <v>327</v>
      </c>
      <c r="E128" s="88" t="s">
        <v>358</v>
      </c>
      <c r="F128" s="88" t="s">
        <v>373</v>
      </c>
      <c r="G128" s="88"/>
      <c r="H128" s="214">
        <f>H129+H131</f>
        <v>0</v>
      </c>
    </row>
    <row r="129" spans="1:8" s="90" customFormat="1" ht="21" customHeight="1" hidden="1">
      <c r="A129" s="87"/>
      <c r="B129" s="86" t="s">
        <v>374</v>
      </c>
      <c r="C129" s="92" t="s">
        <v>325</v>
      </c>
      <c r="D129" s="97" t="s">
        <v>327</v>
      </c>
      <c r="E129" s="97" t="s">
        <v>358</v>
      </c>
      <c r="F129" s="97" t="s">
        <v>373</v>
      </c>
      <c r="G129" s="97" t="s">
        <v>375</v>
      </c>
      <c r="H129" s="215">
        <f>H130</f>
        <v>0</v>
      </c>
    </row>
    <row r="130" spans="1:8" s="90" customFormat="1" ht="28.5" customHeight="1" hidden="1">
      <c r="A130" s="87"/>
      <c r="B130" s="86" t="s">
        <v>376</v>
      </c>
      <c r="C130" s="92" t="s">
        <v>325</v>
      </c>
      <c r="D130" s="97" t="s">
        <v>327</v>
      </c>
      <c r="E130" s="97" t="s">
        <v>358</v>
      </c>
      <c r="F130" s="97" t="s">
        <v>373</v>
      </c>
      <c r="G130" s="97" t="s">
        <v>72</v>
      </c>
      <c r="H130" s="215">
        <v>0</v>
      </c>
    </row>
    <row r="131" spans="1:8" s="90" customFormat="1" ht="29.25" customHeight="1" hidden="1">
      <c r="A131" s="87"/>
      <c r="B131" s="85" t="s">
        <v>332</v>
      </c>
      <c r="C131" s="92" t="s">
        <v>325</v>
      </c>
      <c r="D131" s="97" t="s">
        <v>327</v>
      </c>
      <c r="E131" s="97" t="s">
        <v>358</v>
      </c>
      <c r="F131" s="97" t="s">
        <v>373</v>
      </c>
      <c r="G131" s="92" t="s">
        <v>333</v>
      </c>
      <c r="H131" s="215">
        <f>H132</f>
        <v>0</v>
      </c>
    </row>
    <row r="132" spans="1:8" s="90" customFormat="1" ht="22.5" customHeight="1" hidden="1">
      <c r="A132" s="87"/>
      <c r="B132" s="85" t="s">
        <v>377</v>
      </c>
      <c r="C132" s="92" t="s">
        <v>325</v>
      </c>
      <c r="D132" s="97" t="s">
        <v>327</v>
      </c>
      <c r="E132" s="97" t="s">
        <v>358</v>
      </c>
      <c r="F132" s="97" t="s">
        <v>373</v>
      </c>
      <c r="G132" s="92" t="s">
        <v>378</v>
      </c>
      <c r="H132" s="215"/>
    </row>
    <row r="133" spans="1:8" s="90" customFormat="1" ht="44.25" customHeight="1" hidden="1">
      <c r="A133" s="87"/>
      <c r="B133" s="76" t="s">
        <v>379</v>
      </c>
      <c r="C133" s="88" t="s">
        <v>325</v>
      </c>
      <c r="D133" s="88" t="s">
        <v>327</v>
      </c>
      <c r="E133" s="88" t="s">
        <v>358</v>
      </c>
      <c r="F133" s="88" t="s">
        <v>380</v>
      </c>
      <c r="G133" s="88"/>
      <c r="H133" s="214">
        <f>H135</f>
        <v>0</v>
      </c>
    </row>
    <row r="134" spans="1:8" s="90" customFormat="1" ht="26.25" customHeight="1" hidden="1">
      <c r="A134" s="87"/>
      <c r="B134" s="85" t="s">
        <v>332</v>
      </c>
      <c r="C134" s="92" t="s">
        <v>325</v>
      </c>
      <c r="D134" s="92" t="s">
        <v>327</v>
      </c>
      <c r="E134" s="92" t="s">
        <v>358</v>
      </c>
      <c r="F134" s="92" t="s">
        <v>380</v>
      </c>
      <c r="G134" s="92" t="s">
        <v>333</v>
      </c>
      <c r="H134" s="215">
        <f>H135</f>
        <v>0</v>
      </c>
    </row>
    <row r="135" spans="1:8" s="90" customFormat="1" ht="18" customHeight="1" hidden="1">
      <c r="A135" s="87"/>
      <c r="B135" s="85" t="s">
        <v>377</v>
      </c>
      <c r="C135" s="92" t="s">
        <v>325</v>
      </c>
      <c r="D135" s="92" t="s">
        <v>327</v>
      </c>
      <c r="E135" s="92" t="s">
        <v>358</v>
      </c>
      <c r="F135" s="92" t="s">
        <v>380</v>
      </c>
      <c r="G135" s="92" t="s">
        <v>378</v>
      </c>
      <c r="H135" s="215"/>
    </row>
    <row r="136" spans="1:8" s="90" customFormat="1" ht="42" customHeight="1" hidden="1">
      <c r="A136" s="87"/>
      <c r="B136" s="76" t="s">
        <v>381</v>
      </c>
      <c r="C136" s="88" t="s">
        <v>325</v>
      </c>
      <c r="D136" s="88" t="s">
        <v>327</v>
      </c>
      <c r="E136" s="88" t="s">
        <v>358</v>
      </c>
      <c r="F136" s="88" t="s">
        <v>382</v>
      </c>
      <c r="G136" s="88"/>
      <c r="H136" s="214">
        <f>H138</f>
        <v>0</v>
      </c>
    </row>
    <row r="137" spans="1:8" s="90" customFormat="1" ht="30" customHeight="1" hidden="1">
      <c r="A137" s="87"/>
      <c r="B137" s="85" t="s">
        <v>332</v>
      </c>
      <c r="C137" s="92" t="s">
        <v>325</v>
      </c>
      <c r="D137" s="92" t="s">
        <v>327</v>
      </c>
      <c r="E137" s="92" t="s">
        <v>358</v>
      </c>
      <c r="F137" s="92" t="s">
        <v>382</v>
      </c>
      <c r="G137" s="92" t="s">
        <v>333</v>
      </c>
      <c r="H137" s="215">
        <f>H138</f>
        <v>0</v>
      </c>
    </row>
    <row r="138" spans="1:8" s="90" customFormat="1" ht="19.5" customHeight="1" hidden="1">
      <c r="A138" s="87"/>
      <c r="B138" s="85" t="s">
        <v>377</v>
      </c>
      <c r="C138" s="92" t="s">
        <v>325</v>
      </c>
      <c r="D138" s="92" t="s">
        <v>327</v>
      </c>
      <c r="E138" s="92" t="s">
        <v>358</v>
      </c>
      <c r="F138" s="92" t="s">
        <v>382</v>
      </c>
      <c r="G138" s="92" t="s">
        <v>378</v>
      </c>
      <c r="H138" s="215"/>
    </row>
    <row r="139" spans="1:8" s="90" customFormat="1" ht="18" customHeight="1" hidden="1">
      <c r="A139" s="87"/>
      <c r="B139" s="99" t="s">
        <v>383</v>
      </c>
      <c r="C139" s="88" t="s">
        <v>325</v>
      </c>
      <c r="D139" s="88" t="s">
        <v>327</v>
      </c>
      <c r="E139" s="88" t="s">
        <v>358</v>
      </c>
      <c r="F139" s="88" t="s">
        <v>384</v>
      </c>
      <c r="G139" s="88"/>
      <c r="H139" s="214">
        <f>H140</f>
        <v>0</v>
      </c>
    </row>
    <row r="140" spans="1:8" s="90" customFormat="1" ht="30" customHeight="1" hidden="1">
      <c r="A140" s="87"/>
      <c r="B140" s="85" t="s">
        <v>332</v>
      </c>
      <c r="C140" s="92" t="s">
        <v>325</v>
      </c>
      <c r="D140" s="92" t="s">
        <v>327</v>
      </c>
      <c r="E140" s="92" t="s">
        <v>358</v>
      </c>
      <c r="F140" s="92" t="s">
        <v>384</v>
      </c>
      <c r="G140" s="92" t="s">
        <v>333</v>
      </c>
      <c r="H140" s="215">
        <f>H141</f>
        <v>0</v>
      </c>
    </row>
    <row r="141" spans="1:8" s="90" customFormat="1" ht="16.5" customHeight="1" hidden="1">
      <c r="A141" s="87"/>
      <c r="B141" s="85" t="s">
        <v>377</v>
      </c>
      <c r="C141" s="92" t="s">
        <v>325</v>
      </c>
      <c r="D141" s="92" t="s">
        <v>327</v>
      </c>
      <c r="E141" s="92" t="s">
        <v>358</v>
      </c>
      <c r="F141" s="92" t="s">
        <v>384</v>
      </c>
      <c r="G141" s="92" t="s">
        <v>378</v>
      </c>
      <c r="H141" s="215"/>
    </row>
    <row r="142" spans="1:8" s="90" customFormat="1" ht="40.5" customHeight="1" hidden="1">
      <c r="A142" s="87"/>
      <c r="B142" s="99" t="s">
        <v>385</v>
      </c>
      <c r="C142" s="88" t="s">
        <v>325</v>
      </c>
      <c r="D142" s="88" t="s">
        <v>327</v>
      </c>
      <c r="E142" s="88" t="s">
        <v>358</v>
      </c>
      <c r="F142" s="88" t="s">
        <v>386</v>
      </c>
      <c r="G142" s="88"/>
      <c r="H142" s="214">
        <f>H143</f>
        <v>0</v>
      </c>
    </row>
    <row r="143" spans="1:8" s="90" customFormat="1" ht="29.25" customHeight="1" hidden="1">
      <c r="A143" s="87"/>
      <c r="B143" s="85" t="s">
        <v>332</v>
      </c>
      <c r="C143" s="92" t="s">
        <v>325</v>
      </c>
      <c r="D143" s="92" t="s">
        <v>327</v>
      </c>
      <c r="E143" s="92" t="s">
        <v>358</v>
      </c>
      <c r="F143" s="92" t="s">
        <v>386</v>
      </c>
      <c r="G143" s="92" t="s">
        <v>333</v>
      </c>
      <c r="H143" s="215">
        <f>H144</f>
        <v>0</v>
      </c>
    </row>
    <row r="144" spans="1:8" s="90" customFormat="1" ht="12.75" hidden="1">
      <c r="A144" s="87"/>
      <c r="B144" s="85" t="s">
        <v>377</v>
      </c>
      <c r="C144" s="92" t="s">
        <v>325</v>
      </c>
      <c r="D144" s="92" t="s">
        <v>327</v>
      </c>
      <c r="E144" s="92" t="s">
        <v>358</v>
      </c>
      <c r="F144" s="92" t="s">
        <v>386</v>
      </c>
      <c r="G144" s="92" t="s">
        <v>378</v>
      </c>
      <c r="H144" s="215"/>
    </row>
    <row r="145" spans="1:8" s="90" customFormat="1" ht="27.75" customHeight="1" hidden="1">
      <c r="A145" s="87"/>
      <c r="B145" s="76" t="s">
        <v>387</v>
      </c>
      <c r="C145" s="88" t="s">
        <v>325</v>
      </c>
      <c r="D145" s="88" t="s">
        <v>327</v>
      </c>
      <c r="E145" s="88" t="s">
        <v>358</v>
      </c>
      <c r="F145" s="88" t="s">
        <v>388</v>
      </c>
      <c r="G145" s="88"/>
      <c r="H145" s="214">
        <f>H146</f>
        <v>0</v>
      </c>
    </row>
    <row r="146" spans="1:8" s="90" customFormat="1" ht="29.25" customHeight="1" hidden="1">
      <c r="A146" s="87"/>
      <c r="B146" s="85" t="s">
        <v>332</v>
      </c>
      <c r="C146" s="92" t="s">
        <v>325</v>
      </c>
      <c r="D146" s="92" t="s">
        <v>327</v>
      </c>
      <c r="E146" s="92" t="s">
        <v>358</v>
      </c>
      <c r="F146" s="92" t="s">
        <v>388</v>
      </c>
      <c r="G146" s="92" t="s">
        <v>333</v>
      </c>
      <c r="H146" s="215">
        <f>H147</f>
        <v>0</v>
      </c>
    </row>
    <row r="147" spans="1:8" s="90" customFormat="1" ht="18" customHeight="1" hidden="1">
      <c r="A147" s="87"/>
      <c r="B147" s="85" t="s">
        <v>377</v>
      </c>
      <c r="C147" s="92" t="s">
        <v>325</v>
      </c>
      <c r="D147" s="92" t="s">
        <v>327</v>
      </c>
      <c r="E147" s="92" t="s">
        <v>358</v>
      </c>
      <c r="F147" s="92" t="s">
        <v>388</v>
      </c>
      <c r="G147" s="92" t="s">
        <v>378</v>
      </c>
      <c r="H147" s="215"/>
    </row>
    <row r="148" spans="1:8" s="90" customFormat="1" ht="25.5" hidden="1">
      <c r="A148" s="87"/>
      <c r="B148" s="76" t="s">
        <v>389</v>
      </c>
      <c r="C148" s="88" t="s">
        <v>325</v>
      </c>
      <c r="D148" s="88" t="s">
        <v>327</v>
      </c>
      <c r="E148" s="88" t="s">
        <v>358</v>
      </c>
      <c r="F148" s="88" t="s">
        <v>390</v>
      </c>
      <c r="G148" s="88"/>
      <c r="H148" s="214">
        <f>H149</f>
        <v>0</v>
      </c>
    </row>
    <row r="149" spans="1:8" s="90" customFormat="1" ht="31.5" customHeight="1" hidden="1">
      <c r="A149" s="87"/>
      <c r="B149" s="85" t="s">
        <v>332</v>
      </c>
      <c r="C149" s="92" t="s">
        <v>325</v>
      </c>
      <c r="D149" s="92" t="s">
        <v>327</v>
      </c>
      <c r="E149" s="92" t="s">
        <v>358</v>
      </c>
      <c r="F149" s="92" t="s">
        <v>390</v>
      </c>
      <c r="G149" s="92" t="s">
        <v>333</v>
      </c>
      <c r="H149" s="215">
        <f>H150</f>
        <v>0</v>
      </c>
    </row>
    <row r="150" spans="1:8" s="90" customFormat="1" ht="18" customHeight="1" hidden="1">
      <c r="A150" s="87"/>
      <c r="B150" s="85" t="s">
        <v>377</v>
      </c>
      <c r="C150" s="92" t="s">
        <v>325</v>
      </c>
      <c r="D150" s="92" t="s">
        <v>327</v>
      </c>
      <c r="E150" s="92" t="s">
        <v>358</v>
      </c>
      <c r="F150" s="92" t="s">
        <v>390</v>
      </c>
      <c r="G150" s="92" t="s">
        <v>378</v>
      </c>
      <c r="H150" s="215"/>
    </row>
    <row r="151" spans="1:8" s="90" customFormat="1" ht="42.75" customHeight="1" hidden="1">
      <c r="A151" s="87"/>
      <c r="B151" s="100" t="s">
        <v>391</v>
      </c>
      <c r="C151" s="88" t="s">
        <v>325</v>
      </c>
      <c r="D151" s="88" t="s">
        <v>327</v>
      </c>
      <c r="E151" s="88" t="s">
        <v>358</v>
      </c>
      <c r="F151" s="88" t="s">
        <v>392</v>
      </c>
      <c r="G151" s="88"/>
      <c r="H151" s="214">
        <f>H152</f>
        <v>0</v>
      </c>
    </row>
    <row r="152" spans="1:8" s="90" customFormat="1" ht="28.5" customHeight="1" hidden="1">
      <c r="A152" s="87"/>
      <c r="B152" s="85" t="s">
        <v>332</v>
      </c>
      <c r="C152" s="92" t="s">
        <v>325</v>
      </c>
      <c r="D152" s="92" t="s">
        <v>327</v>
      </c>
      <c r="E152" s="92" t="s">
        <v>358</v>
      </c>
      <c r="F152" s="92" t="s">
        <v>392</v>
      </c>
      <c r="G152" s="92" t="s">
        <v>333</v>
      </c>
      <c r="H152" s="215">
        <f>H153</f>
        <v>0</v>
      </c>
    </row>
    <row r="153" spans="1:8" s="90" customFormat="1" ht="12.75" hidden="1">
      <c r="A153" s="87"/>
      <c r="B153" s="85" t="s">
        <v>377</v>
      </c>
      <c r="C153" s="92" t="s">
        <v>325</v>
      </c>
      <c r="D153" s="92" t="s">
        <v>327</v>
      </c>
      <c r="E153" s="92" t="s">
        <v>358</v>
      </c>
      <c r="F153" s="92" t="s">
        <v>392</v>
      </c>
      <c r="G153" s="92" t="s">
        <v>378</v>
      </c>
      <c r="H153" s="215"/>
    </row>
    <row r="154" spans="1:8" s="90" customFormat="1" ht="14.25" customHeight="1">
      <c r="A154" s="87"/>
      <c r="B154" s="76" t="s">
        <v>393</v>
      </c>
      <c r="C154" s="88" t="s">
        <v>325</v>
      </c>
      <c r="D154" s="88" t="s">
        <v>394</v>
      </c>
      <c r="E154" s="88"/>
      <c r="F154" s="88"/>
      <c r="G154" s="88"/>
      <c r="H154" s="214">
        <f>H155</f>
        <v>778656</v>
      </c>
    </row>
    <row r="155" spans="1:8" s="90" customFormat="1" ht="17.25" customHeight="1">
      <c r="A155" s="87"/>
      <c r="B155" s="76" t="s">
        <v>395</v>
      </c>
      <c r="C155" s="88" t="s">
        <v>325</v>
      </c>
      <c r="D155" s="88" t="s">
        <v>394</v>
      </c>
      <c r="E155" s="88" t="s">
        <v>396</v>
      </c>
      <c r="F155" s="88"/>
      <c r="G155" s="88"/>
      <c r="H155" s="214">
        <f>H156</f>
        <v>778656</v>
      </c>
    </row>
    <row r="156" spans="1:8" s="90" customFormat="1" ht="58.5" customHeight="1">
      <c r="A156" s="87"/>
      <c r="B156" s="76" t="s">
        <v>397</v>
      </c>
      <c r="C156" s="88" t="s">
        <v>325</v>
      </c>
      <c r="D156" s="88" t="s">
        <v>394</v>
      </c>
      <c r="E156" s="88" t="s">
        <v>396</v>
      </c>
      <c r="F156" s="88" t="s">
        <v>398</v>
      </c>
      <c r="G156" s="88"/>
      <c r="H156" s="214">
        <f>H157+H159</f>
        <v>778656</v>
      </c>
    </row>
    <row r="157" spans="1:8" s="90" customFormat="1" ht="18.75" customHeight="1">
      <c r="A157" s="87"/>
      <c r="B157" s="85" t="s">
        <v>399</v>
      </c>
      <c r="C157" s="92" t="s">
        <v>325</v>
      </c>
      <c r="D157" s="92" t="s">
        <v>394</v>
      </c>
      <c r="E157" s="92" t="s">
        <v>396</v>
      </c>
      <c r="F157" s="92" t="s">
        <v>400</v>
      </c>
      <c r="G157" s="92" t="s">
        <v>375</v>
      </c>
      <c r="H157" s="215">
        <f>H158</f>
        <v>-376589</v>
      </c>
    </row>
    <row r="158" spans="1:8" s="90" customFormat="1" ht="39.75" customHeight="1">
      <c r="A158" s="87"/>
      <c r="B158" s="85" t="s">
        <v>401</v>
      </c>
      <c r="C158" s="92" t="s">
        <v>325</v>
      </c>
      <c r="D158" s="92" t="s">
        <v>394</v>
      </c>
      <c r="E158" s="92" t="s">
        <v>396</v>
      </c>
      <c r="F158" s="92" t="s">
        <v>398</v>
      </c>
      <c r="G158" s="92" t="s">
        <v>72</v>
      </c>
      <c r="H158" s="215">
        <f>778656-1155245</f>
        <v>-376589</v>
      </c>
    </row>
    <row r="159" spans="1:8" s="90" customFormat="1" ht="39.75" customHeight="1">
      <c r="A159" s="87"/>
      <c r="B159" s="85" t="s">
        <v>332</v>
      </c>
      <c r="C159" s="92" t="s">
        <v>325</v>
      </c>
      <c r="D159" s="92" t="s">
        <v>394</v>
      </c>
      <c r="E159" s="92" t="s">
        <v>396</v>
      </c>
      <c r="F159" s="92" t="s">
        <v>398</v>
      </c>
      <c r="G159" s="92" t="s">
        <v>333</v>
      </c>
      <c r="H159" s="215">
        <f>H160</f>
        <v>1155245</v>
      </c>
    </row>
    <row r="160" spans="1:8" s="90" customFormat="1" ht="21" customHeight="1">
      <c r="A160" s="87"/>
      <c r="B160" s="85" t="s">
        <v>377</v>
      </c>
      <c r="C160" s="92" t="s">
        <v>325</v>
      </c>
      <c r="D160" s="92" t="s">
        <v>394</v>
      </c>
      <c r="E160" s="92" t="s">
        <v>396</v>
      </c>
      <c r="F160" s="92" t="s">
        <v>398</v>
      </c>
      <c r="G160" s="92" t="s">
        <v>378</v>
      </c>
      <c r="H160" s="215">
        <v>1155245</v>
      </c>
    </row>
    <row r="161" spans="1:8" s="90" customFormat="1" ht="25.5" hidden="1">
      <c r="A161" s="87"/>
      <c r="B161" s="76" t="s">
        <v>402</v>
      </c>
      <c r="C161" s="88" t="s">
        <v>61</v>
      </c>
      <c r="D161" s="88"/>
      <c r="E161" s="88"/>
      <c r="F161" s="88"/>
      <c r="G161" s="88"/>
      <c r="H161" s="214">
        <f>H162</f>
        <v>0</v>
      </c>
    </row>
    <row r="162" spans="1:8" s="90" customFormat="1" ht="13.5" customHeight="1" hidden="1">
      <c r="A162" s="87"/>
      <c r="B162" s="76" t="s">
        <v>301</v>
      </c>
      <c r="C162" s="88" t="s">
        <v>61</v>
      </c>
      <c r="D162" s="88" t="s">
        <v>302</v>
      </c>
      <c r="E162" s="88"/>
      <c r="F162" s="88"/>
      <c r="G162" s="88"/>
      <c r="H162" s="214">
        <f>H163</f>
        <v>0</v>
      </c>
    </row>
    <row r="163" spans="1:8" s="90" customFormat="1" ht="12.75" hidden="1">
      <c r="A163" s="87"/>
      <c r="B163" s="76" t="s">
        <v>403</v>
      </c>
      <c r="C163" s="88" t="s">
        <v>61</v>
      </c>
      <c r="D163" s="88" t="s">
        <v>302</v>
      </c>
      <c r="E163" s="88" t="s">
        <v>404</v>
      </c>
      <c r="F163" s="88"/>
      <c r="G163" s="88"/>
      <c r="H163" s="214">
        <f>H164+H174+H180</f>
        <v>0</v>
      </c>
    </row>
    <row r="164" spans="1:8" s="90" customFormat="1" ht="29.25" customHeight="1" hidden="1">
      <c r="A164" s="87"/>
      <c r="B164" s="76" t="s">
        <v>359</v>
      </c>
      <c r="C164" s="88" t="s">
        <v>61</v>
      </c>
      <c r="D164" s="88" t="s">
        <v>302</v>
      </c>
      <c r="E164" s="88" t="s">
        <v>404</v>
      </c>
      <c r="F164" s="88" t="s">
        <v>405</v>
      </c>
      <c r="G164" s="88"/>
      <c r="H164" s="214">
        <f>H165+H167+H169</f>
        <v>0</v>
      </c>
    </row>
    <row r="165" spans="2:8" s="90" customFormat="1" ht="56.25" customHeight="1" hidden="1">
      <c r="B165" s="94" t="s">
        <v>309</v>
      </c>
      <c r="C165" s="92" t="s">
        <v>61</v>
      </c>
      <c r="D165" s="92" t="s">
        <v>302</v>
      </c>
      <c r="E165" s="92" t="s">
        <v>404</v>
      </c>
      <c r="F165" s="92" t="s">
        <v>405</v>
      </c>
      <c r="G165" s="92" t="s">
        <v>310</v>
      </c>
      <c r="H165" s="215">
        <f>H166</f>
        <v>0</v>
      </c>
    </row>
    <row r="166" spans="2:8" s="90" customFormat="1" ht="17.25" customHeight="1" hidden="1">
      <c r="B166" s="94" t="s">
        <v>311</v>
      </c>
      <c r="C166" s="92" t="s">
        <v>61</v>
      </c>
      <c r="D166" s="92" t="s">
        <v>302</v>
      </c>
      <c r="E166" s="92" t="s">
        <v>404</v>
      </c>
      <c r="F166" s="92" t="s">
        <v>405</v>
      </c>
      <c r="G166" s="92" t="s">
        <v>312</v>
      </c>
      <c r="H166" s="215"/>
    </row>
    <row r="167" spans="2:8" s="90" customFormat="1" ht="20.25" customHeight="1" hidden="1">
      <c r="B167" s="94" t="s">
        <v>313</v>
      </c>
      <c r="C167" s="92" t="s">
        <v>61</v>
      </c>
      <c r="D167" s="92" t="s">
        <v>302</v>
      </c>
      <c r="E167" s="92" t="s">
        <v>404</v>
      </c>
      <c r="F167" s="92" t="s">
        <v>405</v>
      </c>
      <c r="G167" s="92" t="s">
        <v>314</v>
      </c>
      <c r="H167" s="215">
        <f>H168</f>
        <v>0</v>
      </c>
    </row>
    <row r="168" spans="2:8" s="90" customFormat="1" ht="27.75" customHeight="1" hidden="1">
      <c r="B168" s="94" t="s">
        <v>315</v>
      </c>
      <c r="C168" s="92" t="s">
        <v>61</v>
      </c>
      <c r="D168" s="92" t="s">
        <v>302</v>
      </c>
      <c r="E168" s="92" t="s">
        <v>404</v>
      </c>
      <c r="F168" s="92" t="s">
        <v>405</v>
      </c>
      <c r="G168" s="92" t="s">
        <v>316</v>
      </c>
      <c r="H168" s="215"/>
    </row>
    <row r="169" spans="2:8" s="90" customFormat="1" ht="14.25" customHeight="1" hidden="1">
      <c r="B169" s="85" t="s">
        <v>343</v>
      </c>
      <c r="C169" s="92" t="s">
        <v>61</v>
      </c>
      <c r="D169" s="92" t="s">
        <v>302</v>
      </c>
      <c r="E169" s="92" t="s">
        <v>404</v>
      </c>
      <c r="F169" s="92" t="s">
        <v>405</v>
      </c>
      <c r="G169" s="92" t="s">
        <v>318</v>
      </c>
      <c r="H169" s="215">
        <f>H170+H171+H172+H173</f>
        <v>0</v>
      </c>
    </row>
    <row r="170" spans="2:8" s="90" customFormat="1" ht="25.5" customHeight="1" hidden="1">
      <c r="B170" s="85" t="s">
        <v>344</v>
      </c>
      <c r="C170" s="92" t="s">
        <v>61</v>
      </c>
      <c r="D170" s="92" t="s">
        <v>302</v>
      </c>
      <c r="E170" s="92" t="s">
        <v>404</v>
      </c>
      <c r="F170" s="92" t="s">
        <v>405</v>
      </c>
      <c r="G170" s="92" t="s">
        <v>320</v>
      </c>
      <c r="H170" s="215"/>
    </row>
    <row r="171" spans="2:8" s="90" customFormat="1" ht="18.75" customHeight="1" hidden="1">
      <c r="B171" s="85" t="s">
        <v>345</v>
      </c>
      <c r="C171" s="92" t="s">
        <v>61</v>
      </c>
      <c r="D171" s="92" t="s">
        <v>302</v>
      </c>
      <c r="E171" s="92" t="s">
        <v>404</v>
      </c>
      <c r="F171" s="92" t="s">
        <v>405</v>
      </c>
      <c r="G171" s="92" t="s">
        <v>323</v>
      </c>
      <c r="H171" s="215"/>
    </row>
    <row r="172" spans="2:8" s="90" customFormat="1" ht="18.75" customHeight="1" hidden="1">
      <c r="B172" s="85" t="s">
        <v>759</v>
      </c>
      <c r="C172" s="92" t="s">
        <v>61</v>
      </c>
      <c r="D172" s="92" t="s">
        <v>302</v>
      </c>
      <c r="E172" s="92" t="s">
        <v>404</v>
      </c>
      <c r="F172" s="92" t="s">
        <v>405</v>
      </c>
      <c r="G172" s="92" t="s">
        <v>323</v>
      </c>
      <c r="H172" s="215"/>
    </row>
    <row r="173" spans="2:8" s="90" customFormat="1" ht="18.75" customHeight="1" hidden="1">
      <c r="B173" s="85" t="s">
        <v>780</v>
      </c>
      <c r="C173" s="92" t="s">
        <v>61</v>
      </c>
      <c r="D173" s="92" t="s">
        <v>302</v>
      </c>
      <c r="E173" s="92" t="s">
        <v>404</v>
      </c>
      <c r="F173" s="92" t="s">
        <v>405</v>
      </c>
      <c r="G173" s="92" t="s">
        <v>781</v>
      </c>
      <c r="H173" s="215"/>
    </row>
    <row r="174" spans="2:8" s="90" customFormat="1" ht="38.25" customHeight="1" hidden="1">
      <c r="B174" s="99" t="s">
        <v>406</v>
      </c>
      <c r="C174" s="88" t="s">
        <v>61</v>
      </c>
      <c r="D174" s="88" t="s">
        <v>302</v>
      </c>
      <c r="E174" s="88" t="s">
        <v>404</v>
      </c>
      <c r="F174" s="88" t="s">
        <v>407</v>
      </c>
      <c r="G174" s="88"/>
      <c r="H174" s="214">
        <f>H175+H177</f>
        <v>0</v>
      </c>
    </row>
    <row r="175" spans="2:8" s="90" customFormat="1" ht="26.25" customHeight="1" hidden="1">
      <c r="B175" s="94" t="s">
        <v>313</v>
      </c>
      <c r="C175" s="92" t="s">
        <v>61</v>
      </c>
      <c r="D175" s="92" t="s">
        <v>302</v>
      </c>
      <c r="E175" s="92" t="s">
        <v>404</v>
      </c>
      <c r="F175" s="92" t="s">
        <v>407</v>
      </c>
      <c r="G175" s="92" t="s">
        <v>314</v>
      </c>
      <c r="H175" s="215">
        <f>H176</f>
        <v>0</v>
      </c>
    </row>
    <row r="176" spans="2:8" s="90" customFormat="1" ht="26.25" customHeight="1" hidden="1">
      <c r="B176" s="94" t="s">
        <v>315</v>
      </c>
      <c r="C176" s="92" t="s">
        <v>61</v>
      </c>
      <c r="D176" s="92" t="s">
        <v>302</v>
      </c>
      <c r="E176" s="92" t="s">
        <v>404</v>
      </c>
      <c r="F176" s="92" t="s">
        <v>407</v>
      </c>
      <c r="G176" s="92" t="s">
        <v>316</v>
      </c>
      <c r="H176" s="215"/>
    </row>
    <row r="177" spans="2:8" s="90" customFormat="1" ht="26.25" customHeight="1" hidden="1">
      <c r="B177" s="73" t="s">
        <v>499</v>
      </c>
      <c r="C177" s="92" t="s">
        <v>61</v>
      </c>
      <c r="D177" s="92" t="s">
        <v>302</v>
      </c>
      <c r="E177" s="92" t="s">
        <v>404</v>
      </c>
      <c r="F177" s="92" t="s">
        <v>407</v>
      </c>
      <c r="G177" s="92" t="s">
        <v>500</v>
      </c>
      <c r="H177" s="215">
        <f>H178</f>
        <v>0</v>
      </c>
    </row>
    <row r="178" spans="2:8" s="90" customFormat="1" ht="26.25" customHeight="1" hidden="1">
      <c r="B178" s="94" t="s">
        <v>788</v>
      </c>
      <c r="C178" s="92" t="s">
        <v>61</v>
      </c>
      <c r="D178" s="92" t="s">
        <v>302</v>
      </c>
      <c r="E178" s="92" t="s">
        <v>404</v>
      </c>
      <c r="F178" s="92" t="s">
        <v>407</v>
      </c>
      <c r="G178" s="92" t="s">
        <v>786</v>
      </c>
      <c r="H178" s="215"/>
    </row>
    <row r="179" spans="2:8" s="90" customFormat="1" ht="26.25" customHeight="1" hidden="1">
      <c r="B179" s="94" t="s">
        <v>789</v>
      </c>
      <c r="C179" s="92" t="s">
        <v>61</v>
      </c>
      <c r="D179" s="92" t="s">
        <v>302</v>
      </c>
      <c r="E179" s="92" t="s">
        <v>404</v>
      </c>
      <c r="F179" s="92" t="s">
        <v>407</v>
      </c>
      <c r="G179" s="92" t="s">
        <v>787</v>
      </c>
      <c r="H179" s="215"/>
    </row>
    <row r="180" spans="2:8" s="90" customFormat="1" ht="43.5" customHeight="1" hidden="1">
      <c r="B180" s="99" t="s">
        <v>408</v>
      </c>
      <c r="C180" s="88" t="s">
        <v>61</v>
      </c>
      <c r="D180" s="88" t="s">
        <v>302</v>
      </c>
      <c r="E180" s="88" t="s">
        <v>404</v>
      </c>
      <c r="F180" s="88" t="s">
        <v>409</v>
      </c>
      <c r="G180" s="88"/>
      <c r="H180" s="214">
        <f>H181+H183</f>
        <v>0</v>
      </c>
    </row>
    <row r="181" spans="2:8" s="90" customFormat="1" ht="27.75" customHeight="1" hidden="1">
      <c r="B181" s="94" t="s">
        <v>313</v>
      </c>
      <c r="C181" s="92" t="s">
        <v>61</v>
      </c>
      <c r="D181" s="92" t="s">
        <v>302</v>
      </c>
      <c r="E181" s="92" t="s">
        <v>404</v>
      </c>
      <c r="F181" s="92" t="s">
        <v>409</v>
      </c>
      <c r="G181" s="92" t="s">
        <v>314</v>
      </c>
      <c r="H181" s="215">
        <f>H182</f>
        <v>0</v>
      </c>
    </row>
    <row r="182" spans="2:8" s="90" customFormat="1" ht="27.75" customHeight="1" hidden="1">
      <c r="B182" s="94" t="s">
        <v>315</v>
      </c>
      <c r="C182" s="92" t="s">
        <v>61</v>
      </c>
      <c r="D182" s="92" t="s">
        <v>302</v>
      </c>
      <c r="E182" s="92" t="s">
        <v>404</v>
      </c>
      <c r="F182" s="92" t="s">
        <v>409</v>
      </c>
      <c r="G182" s="92" t="s">
        <v>316</v>
      </c>
      <c r="H182" s="215"/>
    </row>
    <row r="183" spans="2:8" s="90" customFormat="1" ht="27.75" customHeight="1" hidden="1">
      <c r="B183" s="73" t="s">
        <v>499</v>
      </c>
      <c r="C183" s="92" t="s">
        <v>61</v>
      </c>
      <c r="D183" s="92" t="s">
        <v>302</v>
      </c>
      <c r="E183" s="92" t="s">
        <v>404</v>
      </c>
      <c r="F183" s="92" t="s">
        <v>409</v>
      </c>
      <c r="G183" s="92" t="s">
        <v>500</v>
      </c>
      <c r="H183" s="215">
        <f>H184</f>
        <v>0</v>
      </c>
    </row>
    <row r="184" spans="2:8" s="90" customFormat="1" ht="27.75" customHeight="1" hidden="1">
      <c r="B184" s="94" t="s">
        <v>788</v>
      </c>
      <c r="C184" s="92" t="s">
        <v>61</v>
      </c>
      <c r="D184" s="92" t="s">
        <v>302</v>
      </c>
      <c r="E184" s="92" t="s">
        <v>404</v>
      </c>
      <c r="F184" s="92" t="s">
        <v>409</v>
      </c>
      <c r="G184" s="92" t="s">
        <v>786</v>
      </c>
      <c r="H184" s="215"/>
    </row>
    <row r="185" spans="2:8" s="90" customFormat="1" ht="27.75" customHeight="1" hidden="1">
      <c r="B185" s="94" t="s">
        <v>789</v>
      </c>
      <c r="C185" s="92" t="s">
        <v>61</v>
      </c>
      <c r="D185" s="92" t="s">
        <v>302</v>
      </c>
      <c r="E185" s="92" t="s">
        <v>404</v>
      </c>
      <c r="F185" s="92" t="s">
        <v>409</v>
      </c>
      <c r="G185" s="92" t="s">
        <v>787</v>
      </c>
      <c r="H185" s="215"/>
    </row>
    <row r="186" spans="2:8" s="90" customFormat="1" ht="30" customHeight="1">
      <c r="B186" s="99" t="s">
        <v>410</v>
      </c>
      <c r="C186" s="88" t="s">
        <v>66</v>
      </c>
      <c r="D186" s="92"/>
      <c r="E186" s="92"/>
      <c r="F186" s="92"/>
      <c r="G186" s="92"/>
      <c r="H186" s="214">
        <f>H187+H206+H236+H244+H211+H216+H231</f>
        <v>26409457.45</v>
      </c>
    </row>
    <row r="187" spans="2:8" s="90" customFormat="1" ht="12.75">
      <c r="B187" s="76" t="s">
        <v>301</v>
      </c>
      <c r="C187" s="88" t="s">
        <v>66</v>
      </c>
      <c r="D187" s="88" t="s">
        <v>302</v>
      </c>
      <c r="E187" s="88"/>
      <c r="F187" s="88"/>
      <c r="G187" s="88"/>
      <c r="H187" s="214">
        <f>H188+H198+H202</f>
        <v>-954966.78</v>
      </c>
    </row>
    <row r="188" spans="2:8" s="90" customFormat="1" ht="41.25" customHeight="1" hidden="1">
      <c r="B188" s="76" t="s">
        <v>411</v>
      </c>
      <c r="C188" s="88" t="s">
        <v>66</v>
      </c>
      <c r="D188" s="88" t="s">
        <v>302</v>
      </c>
      <c r="E188" s="88" t="s">
        <v>412</v>
      </c>
      <c r="F188" s="88"/>
      <c r="G188" s="88"/>
      <c r="H188" s="214">
        <f>H189</f>
        <v>0</v>
      </c>
    </row>
    <row r="189" spans="2:8" s="90" customFormat="1" ht="28.5" customHeight="1" hidden="1">
      <c r="B189" s="76" t="s">
        <v>359</v>
      </c>
      <c r="C189" s="88" t="s">
        <v>66</v>
      </c>
      <c r="D189" s="88" t="s">
        <v>302</v>
      </c>
      <c r="E189" s="88" t="s">
        <v>412</v>
      </c>
      <c r="F189" s="88" t="s">
        <v>413</v>
      </c>
      <c r="G189" s="88"/>
      <c r="H189" s="214">
        <f>H190+H192+H194</f>
        <v>0</v>
      </c>
    </row>
    <row r="190" spans="2:8" s="90" customFormat="1" ht="51" hidden="1">
      <c r="B190" s="94" t="s">
        <v>309</v>
      </c>
      <c r="C190" s="92" t="s">
        <v>66</v>
      </c>
      <c r="D190" s="92" t="s">
        <v>302</v>
      </c>
      <c r="E190" s="92" t="s">
        <v>412</v>
      </c>
      <c r="F190" s="92" t="s">
        <v>413</v>
      </c>
      <c r="G190" s="92" t="s">
        <v>310</v>
      </c>
      <c r="H190" s="215">
        <f>H191</f>
        <v>0</v>
      </c>
    </row>
    <row r="191" spans="2:8" s="90" customFormat="1" ht="25.5" hidden="1">
      <c r="B191" s="94" t="s">
        <v>311</v>
      </c>
      <c r="C191" s="92" t="s">
        <v>66</v>
      </c>
      <c r="D191" s="92" t="s">
        <v>302</v>
      </c>
      <c r="E191" s="92" t="s">
        <v>412</v>
      </c>
      <c r="F191" s="92" t="s">
        <v>413</v>
      </c>
      <c r="G191" s="92" t="s">
        <v>312</v>
      </c>
      <c r="H191" s="215"/>
    </row>
    <row r="192" spans="2:8" s="90" customFormat="1" ht="25.5" hidden="1">
      <c r="B192" s="94" t="s">
        <v>313</v>
      </c>
      <c r="C192" s="92" t="s">
        <v>66</v>
      </c>
      <c r="D192" s="92" t="s">
        <v>302</v>
      </c>
      <c r="E192" s="92" t="s">
        <v>412</v>
      </c>
      <c r="F192" s="92" t="s">
        <v>413</v>
      </c>
      <c r="G192" s="92" t="s">
        <v>314</v>
      </c>
      <c r="H192" s="215">
        <f>H193</f>
        <v>0</v>
      </c>
    </row>
    <row r="193" spans="2:8" s="90" customFormat="1" ht="25.5" hidden="1">
      <c r="B193" s="94" t="s">
        <v>315</v>
      </c>
      <c r="C193" s="92" t="s">
        <v>66</v>
      </c>
      <c r="D193" s="92" t="s">
        <v>302</v>
      </c>
      <c r="E193" s="92" t="s">
        <v>412</v>
      </c>
      <c r="F193" s="92" t="s">
        <v>413</v>
      </c>
      <c r="G193" s="92" t="s">
        <v>316</v>
      </c>
      <c r="H193" s="215"/>
    </row>
    <row r="194" spans="2:8" s="90" customFormat="1" ht="12.75" hidden="1">
      <c r="B194" s="85" t="s">
        <v>343</v>
      </c>
      <c r="C194" s="92" t="s">
        <v>66</v>
      </c>
      <c r="D194" s="92" t="s">
        <v>302</v>
      </c>
      <c r="E194" s="92" t="s">
        <v>412</v>
      </c>
      <c r="F194" s="92" t="s">
        <v>413</v>
      </c>
      <c r="G194" s="92" t="s">
        <v>318</v>
      </c>
      <c r="H194" s="215">
        <f>H195+H196+H197</f>
        <v>0</v>
      </c>
    </row>
    <row r="195" spans="2:8" s="90" customFormat="1" ht="25.5" hidden="1">
      <c r="B195" s="85" t="s">
        <v>344</v>
      </c>
      <c r="C195" s="92" t="s">
        <v>66</v>
      </c>
      <c r="D195" s="92" t="s">
        <v>302</v>
      </c>
      <c r="E195" s="92" t="s">
        <v>412</v>
      </c>
      <c r="F195" s="92" t="s">
        <v>413</v>
      </c>
      <c r="G195" s="92" t="s">
        <v>320</v>
      </c>
      <c r="H195" s="215"/>
    </row>
    <row r="196" spans="2:8" s="90" customFormat="1" ht="12.75" hidden="1">
      <c r="B196" s="85" t="s">
        <v>345</v>
      </c>
      <c r="C196" s="92" t="s">
        <v>66</v>
      </c>
      <c r="D196" s="92" t="s">
        <v>302</v>
      </c>
      <c r="E196" s="92" t="s">
        <v>412</v>
      </c>
      <c r="F196" s="92" t="s">
        <v>413</v>
      </c>
      <c r="G196" s="92" t="s">
        <v>323</v>
      </c>
      <c r="H196" s="215"/>
    </row>
    <row r="197" spans="2:8" s="90" customFormat="1" ht="12.75" hidden="1">
      <c r="B197" s="85" t="s">
        <v>760</v>
      </c>
      <c r="C197" s="92" t="s">
        <v>66</v>
      </c>
      <c r="D197" s="92" t="s">
        <v>302</v>
      </c>
      <c r="E197" s="92" t="s">
        <v>412</v>
      </c>
      <c r="F197" s="92" t="s">
        <v>413</v>
      </c>
      <c r="G197" s="92" t="s">
        <v>323</v>
      </c>
      <c r="H197" s="215"/>
    </row>
    <row r="198" spans="2:8" s="90" customFormat="1" ht="12.75">
      <c r="B198" s="76" t="s">
        <v>414</v>
      </c>
      <c r="C198" s="88" t="s">
        <v>66</v>
      </c>
      <c r="D198" s="88" t="s">
        <v>302</v>
      </c>
      <c r="E198" s="88" t="s">
        <v>415</v>
      </c>
      <c r="F198" s="88"/>
      <c r="G198" s="88"/>
      <c r="H198" s="214">
        <f>H199</f>
        <v>-954966.78</v>
      </c>
    </row>
    <row r="199" spans="2:8" s="90" customFormat="1" ht="12.75">
      <c r="B199" s="76" t="s">
        <v>416</v>
      </c>
      <c r="C199" s="88" t="s">
        <v>66</v>
      </c>
      <c r="D199" s="88" t="s">
        <v>302</v>
      </c>
      <c r="E199" s="88" t="s">
        <v>415</v>
      </c>
      <c r="F199" s="88" t="s">
        <v>417</v>
      </c>
      <c r="G199" s="88"/>
      <c r="H199" s="214">
        <f>H200</f>
        <v>-954966.78</v>
      </c>
    </row>
    <row r="200" spans="2:8" s="90" customFormat="1" ht="12.75">
      <c r="B200" s="85" t="s">
        <v>418</v>
      </c>
      <c r="C200" s="92" t="s">
        <v>66</v>
      </c>
      <c r="D200" s="92" t="s">
        <v>302</v>
      </c>
      <c r="E200" s="92" t="s">
        <v>415</v>
      </c>
      <c r="F200" s="92" t="s">
        <v>417</v>
      </c>
      <c r="G200" s="92" t="s">
        <v>318</v>
      </c>
      <c r="H200" s="215">
        <f>H201</f>
        <v>-954966.78</v>
      </c>
    </row>
    <row r="201" spans="2:8" s="90" customFormat="1" ht="12.75">
      <c r="B201" s="85" t="s">
        <v>419</v>
      </c>
      <c r="C201" s="92" t="s">
        <v>66</v>
      </c>
      <c r="D201" s="92" t="s">
        <v>302</v>
      </c>
      <c r="E201" s="92" t="s">
        <v>415</v>
      </c>
      <c r="F201" s="92" t="s">
        <v>417</v>
      </c>
      <c r="G201" s="92" t="s">
        <v>420</v>
      </c>
      <c r="H201" s="215">
        <f>-185540.17-30328-23000-10000-138500-50889.61-68977-287732-20000-140000</f>
        <v>-954966.78</v>
      </c>
    </row>
    <row r="202" spans="2:8" s="90" customFormat="1" ht="12.75" hidden="1">
      <c r="B202" s="76" t="s">
        <v>421</v>
      </c>
      <c r="C202" s="88" t="s">
        <v>66</v>
      </c>
      <c r="D202" s="88" t="s">
        <v>302</v>
      </c>
      <c r="E202" s="88" t="s">
        <v>404</v>
      </c>
      <c r="F202" s="88"/>
      <c r="G202" s="88"/>
      <c r="H202" s="214">
        <f>H203</f>
        <v>0</v>
      </c>
    </row>
    <row r="203" spans="2:8" s="90" customFormat="1" ht="121.5" customHeight="1" hidden="1">
      <c r="B203" s="99" t="s">
        <v>422</v>
      </c>
      <c r="C203" s="88" t="s">
        <v>66</v>
      </c>
      <c r="D203" s="88" t="s">
        <v>302</v>
      </c>
      <c r="E203" s="88" t="s">
        <v>404</v>
      </c>
      <c r="F203" s="88" t="s">
        <v>423</v>
      </c>
      <c r="G203" s="88"/>
      <c r="H203" s="214">
        <f>H204</f>
        <v>0</v>
      </c>
    </row>
    <row r="204" spans="2:8" s="90" customFormat="1" ht="12.75" hidden="1">
      <c r="B204" s="94" t="s">
        <v>424</v>
      </c>
      <c r="C204" s="92" t="s">
        <v>66</v>
      </c>
      <c r="D204" s="92" t="s">
        <v>302</v>
      </c>
      <c r="E204" s="92" t="s">
        <v>404</v>
      </c>
      <c r="F204" s="92" t="s">
        <v>423</v>
      </c>
      <c r="G204" s="92" t="s">
        <v>425</v>
      </c>
      <c r="H204" s="215">
        <f>H205</f>
        <v>0</v>
      </c>
    </row>
    <row r="205" spans="2:8" s="90" customFormat="1" ht="16.5" customHeight="1" hidden="1">
      <c r="B205" s="94" t="s">
        <v>426</v>
      </c>
      <c r="C205" s="92" t="s">
        <v>66</v>
      </c>
      <c r="D205" s="92" t="s">
        <v>302</v>
      </c>
      <c r="E205" s="92" t="s">
        <v>404</v>
      </c>
      <c r="F205" s="92" t="s">
        <v>423</v>
      </c>
      <c r="G205" s="92" t="s">
        <v>427</v>
      </c>
      <c r="H205" s="215"/>
    </row>
    <row r="206" spans="2:9" s="90" customFormat="1" ht="13.5" customHeight="1">
      <c r="B206" s="76" t="s">
        <v>428</v>
      </c>
      <c r="C206" s="88" t="s">
        <v>429</v>
      </c>
      <c r="D206" s="88" t="s">
        <v>340</v>
      </c>
      <c r="E206" s="88"/>
      <c r="F206" s="88"/>
      <c r="G206" s="88"/>
      <c r="H206" s="214">
        <f>H207</f>
        <v>-74116</v>
      </c>
      <c r="I206" s="91"/>
    </row>
    <row r="207" spans="2:8" s="90" customFormat="1" ht="12" customHeight="1">
      <c r="B207" s="76" t="s">
        <v>430</v>
      </c>
      <c r="C207" s="88" t="s">
        <v>66</v>
      </c>
      <c r="D207" s="88" t="s">
        <v>340</v>
      </c>
      <c r="E207" s="88" t="s">
        <v>304</v>
      </c>
      <c r="F207" s="88"/>
      <c r="G207" s="88"/>
      <c r="H207" s="214">
        <f>H208</f>
        <v>-74116</v>
      </c>
    </row>
    <row r="208" spans="2:8" s="90" customFormat="1" ht="52.5" customHeight="1">
      <c r="B208" s="76" t="s">
        <v>431</v>
      </c>
      <c r="C208" s="88" t="s">
        <v>66</v>
      </c>
      <c r="D208" s="88" t="s">
        <v>340</v>
      </c>
      <c r="E208" s="88" t="s">
        <v>304</v>
      </c>
      <c r="F208" s="88" t="s">
        <v>432</v>
      </c>
      <c r="G208" s="88"/>
      <c r="H208" s="214">
        <f>H209</f>
        <v>-74116</v>
      </c>
    </row>
    <row r="209" spans="2:8" s="90" customFormat="1" ht="12.75">
      <c r="B209" s="85" t="s">
        <v>433</v>
      </c>
      <c r="C209" s="92" t="s">
        <v>66</v>
      </c>
      <c r="D209" s="92" t="s">
        <v>340</v>
      </c>
      <c r="E209" s="92" t="s">
        <v>304</v>
      </c>
      <c r="F209" s="92" t="s">
        <v>432</v>
      </c>
      <c r="G209" s="92" t="s">
        <v>425</v>
      </c>
      <c r="H209" s="215">
        <f>H210</f>
        <v>-74116</v>
      </c>
    </row>
    <row r="210" spans="2:8" s="90" customFormat="1" ht="16.5" customHeight="1">
      <c r="B210" s="85" t="s">
        <v>426</v>
      </c>
      <c r="C210" s="92" t="s">
        <v>66</v>
      </c>
      <c r="D210" s="92" t="s">
        <v>340</v>
      </c>
      <c r="E210" s="92" t="s">
        <v>304</v>
      </c>
      <c r="F210" s="92" t="s">
        <v>432</v>
      </c>
      <c r="G210" s="92" t="s">
        <v>427</v>
      </c>
      <c r="H210" s="215">
        <v>-74116</v>
      </c>
    </row>
    <row r="211" spans="2:8" s="90" customFormat="1" ht="30" customHeight="1">
      <c r="B211" s="76" t="s">
        <v>472</v>
      </c>
      <c r="C211" s="88" t="s">
        <v>66</v>
      </c>
      <c r="D211" s="88" t="s">
        <v>304</v>
      </c>
      <c r="E211" s="88"/>
      <c r="F211" s="88"/>
      <c r="G211" s="88"/>
      <c r="H211" s="214">
        <f>H212</f>
        <v>185540.17</v>
      </c>
    </row>
    <row r="212" spans="2:8" s="90" customFormat="1" ht="16.5" customHeight="1">
      <c r="B212" s="76" t="s">
        <v>867</v>
      </c>
      <c r="C212" s="88" t="s">
        <v>66</v>
      </c>
      <c r="D212" s="88" t="s">
        <v>304</v>
      </c>
      <c r="E212" s="88" t="s">
        <v>394</v>
      </c>
      <c r="F212" s="88"/>
      <c r="G212" s="88"/>
      <c r="H212" s="214">
        <f>H213</f>
        <v>185540.17</v>
      </c>
    </row>
    <row r="213" spans="2:8" s="90" customFormat="1" ht="16.5" customHeight="1">
      <c r="B213" s="85" t="s">
        <v>416</v>
      </c>
      <c r="C213" s="92" t="s">
        <v>66</v>
      </c>
      <c r="D213" s="92" t="s">
        <v>304</v>
      </c>
      <c r="E213" s="92" t="s">
        <v>394</v>
      </c>
      <c r="F213" s="92" t="s">
        <v>417</v>
      </c>
      <c r="G213" s="92"/>
      <c r="H213" s="215">
        <f>H214</f>
        <v>185540.17</v>
      </c>
    </row>
    <row r="214" spans="2:8" s="90" customFormat="1" ht="16.5" customHeight="1">
      <c r="B214" s="85" t="s">
        <v>433</v>
      </c>
      <c r="C214" s="92" t="s">
        <v>66</v>
      </c>
      <c r="D214" s="92" t="s">
        <v>304</v>
      </c>
      <c r="E214" s="92" t="s">
        <v>394</v>
      </c>
      <c r="F214" s="92" t="s">
        <v>417</v>
      </c>
      <c r="G214" s="92" t="s">
        <v>425</v>
      </c>
      <c r="H214" s="215">
        <f>H215</f>
        <v>185540.17</v>
      </c>
    </row>
    <row r="215" spans="2:8" s="90" customFormat="1" ht="16.5" customHeight="1">
      <c r="B215" s="85" t="s">
        <v>287</v>
      </c>
      <c r="C215" s="92" t="s">
        <v>66</v>
      </c>
      <c r="D215" s="92" t="s">
        <v>304</v>
      </c>
      <c r="E215" s="92" t="s">
        <v>394</v>
      </c>
      <c r="F215" s="92" t="s">
        <v>417</v>
      </c>
      <c r="G215" s="92" t="s">
        <v>868</v>
      </c>
      <c r="H215" s="215">
        <v>185540.17</v>
      </c>
    </row>
    <row r="216" spans="2:8" s="90" customFormat="1" ht="12.75" customHeight="1">
      <c r="B216" s="76" t="s">
        <v>483</v>
      </c>
      <c r="C216" s="88" t="s">
        <v>66</v>
      </c>
      <c r="D216" s="88" t="s">
        <v>396</v>
      </c>
      <c r="E216" s="88"/>
      <c r="F216" s="88"/>
      <c r="G216" s="88"/>
      <c r="H216" s="214">
        <f>H217+H221</f>
        <v>27710600.06</v>
      </c>
    </row>
    <row r="217" spans="2:8" s="90" customFormat="1" ht="19.5" customHeight="1">
      <c r="B217" s="76" t="s">
        <v>496</v>
      </c>
      <c r="C217" s="88" t="s">
        <v>66</v>
      </c>
      <c r="D217" s="88" t="s">
        <v>396</v>
      </c>
      <c r="E217" s="88" t="s">
        <v>412</v>
      </c>
      <c r="F217" s="88"/>
      <c r="G217" s="88"/>
      <c r="H217" s="214">
        <f>H218</f>
        <v>30328</v>
      </c>
    </row>
    <row r="218" spans="2:8" s="90" customFormat="1" ht="16.5" customHeight="1">
      <c r="B218" s="85" t="s">
        <v>416</v>
      </c>
      <c r="C218" s="92" t="s">
        <v>66</v>
      </c>
      <c r="D218" s="92" t="s">
        <v>396</v>
      </c>
      <c r="E218" s="92" t="s">
        <v>412</v>
      </c>
      <c r="F218" s="92" t="s">
        <v>417</v>
      </c>
      <c r="G218" s="92"/>
      <c r="H218" s="215">
        <f>H219</f>
        <v>30328</v>
      </c>
    </row>
    <row r="219" spans="2:8" s="90" customFormat="1" ht="16.5" customHeight="1">
      <c r="B219" s="85" t="s">
        <v>433</v>
      </c>
      <c r="C219" s="92" t="s">
        <v>66</v>
      </c>
      <c r="D219" s="92" t="s">
        <v>396</v>
      </c>
      <c r="E219" s="92" t="s">
        <v>412</v>
      </c>
      <c r="F219" s="92" t="s">
        <v>417</v>
      </c>
      <c r="G219" s="92" t="s">
        <v>425</v>
      </c>
      <c r="H219" s="215">
        <f>H220</f>
        <v>30328</v>
      </c>
    </row>
    <row r="220" spans="2:8" s="90" customFormat="1" ht="16.5" customHeight="1">
      <c r="B220" s="85" t="s">
        <v>287</v>
      </c>
      <c r="C220" s="92" t="s">
        <v>66</v>
      </c>
      <c r="D220" s="92" t="s">
        <v>396</v>
      </c>
      <c r="E220" s="92" t="s">
        <v>412</v>
      </c>
      <c r="F220" s="92" t="s">
        <v>417</v>
      </c>
      <c r="G220" s="92" t="s">
        <v>868</v>
      </c>
      <c r="H220" s="215">
        <v>30328</v>
      </c>
    </row>
    <row r="221" spans="2:8" s="90" customFormat="1" ht="16.5" customHeight="1">
      <c r="B221" s="76" t="s">
        <v>506</v>
      </c>
      <c r="C221" s="88" t="s">
        <v>66</v>
      </c>
      <c r="D221" s="88" t="s">
        <v>396</v>
      </c>
      <c r="E221" s="88" t="s">
        <v>358</v>
      </c>
      <c r="F221" s="92"/>
      <c r="G221" s="92"/>
      <c r="H221" s="214">
        <f>H225+H228+H222</f>
        <v>27680272.06</v>
      </c>
    </row>
    <row r="222" spans="2:8" s="90" customFormat="1" ht="45.75" customHeight="1">
      <c r="B222" s="76" t="s">
        <v>732</v>
      </c>
      <c r="C222" s="88" t="s">
        <v>66</v>
      </c>
      <c r="D222" s="88" t="s">
        <v>396</v>
      </c>
      <c r="E222" s="88" t="s">
        <v>358</v>
      </c>
      <c r="F222" s="88" t="s">
        <v>874</v>
      </c>
      <c r="G222" s="88"/>
      <c r="H222" s="214">
        <f>H223</f>
        <v>16707353</v>
      </c>
    </row>
    <row r="223" spans="2:8" s="90" customFormat="1" ht="16.5" customHeight="1">
      <c r="B223" s="85" t="s">
        <v>433</v>
      </c>
      <c r="C223" s="92" t="s">
        <v>66</v>
      </c>
      <c r="D223" s="92" t="s">
        <v>396</v>
      </c>
      <c r="E223" s="92" t="s">
        <v>358</v>
      </c>
      <c r="F223" s="92" t="s">
        <v>874</v>
      </c>
      <c r="G223" s="92" t="s">
        <v>425</v>
      </c>
      <c r="H223" s="215">
        <f>H224</f>
        <v>16707353</v>
      </c>
    </row>
    <row r="224" spans="2:8" s="90" customFormat="1" ht="16.5" customHeight="1">
      <c r="B224" s="85" t="s">
        <v>287</v>
      </c>
      <c r="C224" s="92" t="s">
        <v>66</v>
      </c>
      <c r="D224" s="92" t="s">
        <v>396</v>
      </c>
      <c r="E224" s="92" t="s">
        <v>358</v>
      </c>
      <c r="F224" s="92" t="s">
        <v>874</v>
      </c>
      <c r="G224" s="92" t="s">
        <v>868</v>
      </c>
      <c r="H224" s="215">
        <v>16707353</v>
      </c>
    </row>
    <row r="225" spans="2:8" s="90" customFormat="1" ht="41.25" customHeight="1">
      <c r="B225" s="76" t="s">
        <v>832</v>
      </c>
      <c r="C225" s="88" t="s">
        <v>66</v>
      </c>
      <c r="D225" s="88" t="s">
        <v>396</v>
      </c>
      <c r="E225" s="88" t="s">
        <v>358</v>
      </c>
      <c r="F225" s="88" t="s">
        <v>872</v>
      </c>
      <c r="G225" s="88"/>
      <c r="H225" s="214">
        <f>H226</f>
        <v>5293566.06</v>
      </c>
    </row>
    <row r="226" spans="2:8" s="90" customFormat="1" ht="17.25" customHeight="1">
      <c r="B226" s="85" t="s">
        <v>433</v>
      </c>
      <c r="C226" s="92" t="s">
        <v>66</v>
      </c>
      <c r="D226" s="92" t="s">
        <v>396</v>
      </c>
      <c r="E226" s="92" t="s">
        <v>358</v>
      </c>
      <c r="F226" s="92" t="s">
        <v>872</v>
      </c>
      <c r="G226" s="92" t="s">
        <v>425</v>
      </c>
      <c r="H226" s="215">
        <f>H227</f>
        <v>5293566.06</v>
      </c>
    </row>
    <row r="227" spans="2:8" s="90" customFormat="1" ht="18.75" customHeight="1">
      <c r="B227" s="85" t="s">
        <v>287</v>
      </c>
      <c r="C227" s="92" t="s">
        <v>66</v>
      </c>
      <c r="D227" s="92" t="s">
        <v>396</v>
      </c>
      <c r="E227" s="92" t="s">
        <v>358</v>
      </c>
      <c r="F227" s="92" t="s">
        <v>872</v>
      </c>
      <c r="G227" s="92" t="s">
        <v>868</v>
      </c>
      <c r="H227" s="215">
        <v>5293566.06</v>
      </c>
    </row>
    <row r="228" spans="2:8" s="90" customFormat="1" ht="45.75" customHeight="1">
      <c r="B228" s="76" t="s">
        <v>507</v>
      </c>
      <c r="C228" s="88" t="s">
        <v>66</v>
      </c>
      <c r="D228" s="88" t="s">
        <v>396</v>
      </c>
      <c r="E228" s="88" t="s">
        <v>358</v>
      </c>
      <c r="F228" s="88" t="s">
        <v>873</v>
      </c>
      <c r="G228" s="88"/>
      <c r="H228" s="214">
        <f>H229</f>
        <v>5679353</v>
      </c>
    </row>
    <row r="229" spans="2:8" s="90" customFormat="1" ht="16.5" customHeight="1">
      <c r="B229" s="85" t="s">
        <v>433</v>
      </c>
      <c r="C229" s="92" t="s">
        <v>66</v>
      </c>
      <c r="D229" s="92" t="s">
        <v>396</v>
      </c>
      <c r="E229" s="92" t="s">
        <v>358</v>
      </c>
      <c r="F229" s="92" t="s">
        <v>873</v>
      </c>
      <c r="G229" s="92" t="s">
        <v>425</v>
      </c>
      <c r="H229" s="215">
        <f>H230</f>
        <v>5679353</v>
      </c>
    </row>
    <row r="230" spans="2:8" s="90" customFormat="1" ht="18" customHeight="1">
      <c r="B230" s="85" t="s">
        <v>287</v>
      </c>
      <c r="C230" s="92" t="s">
        <v>66</v>
      </c>
      <c r="D230" s="92" t="s">
        <v>396</v>
      </c>
      <c r="E230" s="92" t="s">
        <v>358</v>
      </c>
      <c r="F230" s="92" t="s">
        <v>873</v>
      </c>
      <c r="G230" s="92" t="s">
        <v>868</v>
      </c>
      <c r="H230" s="215">
        <v>5679353</v>
      </c>
    </row>
    <row r="231" spans="2:8" s="90" customFormat="1" ht="18" customHeight="1">
      <c r="B231" s="76" t="s">
        <v>519</v>
      </c>
      <c r="C231" s="88" t="s">
        <v>66</v>
      </c>
      <c r="D231" s="88" t="s">
        <v>457</v>
      </c>
      <c r="E231" s="88"/>
      <c r="F231" s="88"/>
      <c r="G231" s="88"/>
      <c r="H231" s="214">
        <f>H232</f>
        <v>140000</v>
      </c>
    </row>
    <row r="232" spans="2:8" s="90" customFormat="1" ht="18" customHeight="1">
      <c r="B232" s="76" t="s">
        <v>880</v>
      </c>
      <c r="C232" s="88" t="s">
        <v>66</v>
      </c>
      <c r="D232" s="88" t="s">
        <v>457</v>
      </c>
      <c r="E232" s="88" t="s">
        <v>304</v>
      </c>
      <c r="F232" s="88"/>
      <c r="G232" s="88"/>
      <c r="H232" s="214">
        <f>H233</f>
        <v>140000</v>
      </c>
    </row>
    <row r="233" spans="2:8" s="90" customFormat="1" ht="18" customHeight="1">
      <c r="B233" s="85" t="s">
        <v>416</v>
      </c>
      <c r="C233" s="92" t="s">
        <v>66</v>
      </c>
      <c r="D233" s="92" t="s">
        <v>457</v>
      </c>
      <c r="E233" s="92" t="s">
        <v>304</v>
      </c>
      <c r="F233" s="92" t="s">
        <v>417</v>
      </c>
      <c r="G233" s="92"/>
      <c r="H233" s="215">
        <f>H234</f>
        <v>140000</v>
      </c>
    </row>
    <row r="234" spans="2:8" s="90" customFormat="1" ht="18" customHeight="1">
      <c r="B234" s="85" t="s">
        <v>433</v>
      </c>
      <c r="C234" s="92" t="s">
        <v>66</v>
      </c>
      <c r="D234" s="92" t="s">
        <v>457</v>
      </c>
      <c r="E234" s="92" t="s">
        <v>304</v>
      </c>
      <c r="F234" s="92" t="s">
        <v>417</v>
      </c>
      <c r="G234" s="92" t="s">
        <v>425</v>
      </c>
      <c r="H234" s="215">
        <f>H235</f>
        <v>140000</v>
      </c>
    </row>
    <row r="235" spans="2:8" s="90" customFormat="1" ht="18" customHeight="1">
      <c r="B235" s="85" t="s">
        <v>287</v>
      </c>
      <c r="C235" s="92" t="s">
        <v>66</v>
      </c>
      <c r="D235" s="92" t="s">
        <v>457</v>
      </c>
      <c r="E235" s="92" t="s">
        <v>304</v>
      </c>
      <c r="F235" s="92" t="s">
        <v>417</v>
      </c>
      <c r="G235" s="92" t="s">
        <v>868</v>
      </c>
      <c r="H235" s="215">
        <v>140000</v>
      </c>
    </row>
    <row r="236" spans="2:9" s="90" customFormat="1" ht="16.5" customHeight="1">
      <c r="B236" s="76" t="s">
        <v>434</v>
      </c>
      <c r="C236" s="88" t="s">
        <v>66</v>
      </c>
      <c r="D236" s="88" t="s">
        <v>435</v>
      </c>
      <c r="E236" s="88"/>
      <c r="F236" s="88"/>
      <c r="G236" s="88"/>
      <c r="H236" s="214">
        <f>H237</f>
        <v>23000</v>
      </c>
      <c r="I236" s="91"/>
    </row>
    <row r="237" spans="2:8" s="90" customFormat="1" ht="12.75">
      <c r="B237" s="76" t="s">
        <v>436</v>
      </c>
      <c r="C237" s="88" t="s">
        <v>66</v>
      </c>
      <c r="D237" s="88" t="s">
        <v>435</v>
      </c>
      <c r="E237" s="88" t="s">
        <v>302</v>
      </c>
      <c r="F237" s="88"/>
      <c r="G237" s="88"/>
      <c r="H237" s="214">
        <f>H238+H241</f>
        <v>23000</v>
      </c>
    </row>
    <row r="238" spans="2:8" s="90" customFormat="1" ht="82.5" customHeight="1" hidden="1">
      <c r="B238" s="76" t="s">
        <v>437</v>
      </c>
      <c r="C238" s="88" t="s">
        <v>66</v>
      </c>
      <c r="D238" s="88" t="s">
        <v>435</v>
      </c>
      <c r="E238" s="88" t="s">
        <v>302</v>
      </c>
      <c r="F238" s="88" t="s">
        <v>438</v>
      </c>
      <c r="G238" s="88"/>
      <c r="H238" s="214">
        <f>H239</f>
        <v>0</v>
      </c>
    </row>
    <row r="239" spans="2:8" s="90" customFormat="1" ht="14.25" customHeight="1" hidden="1">
      <c r="B239" s="85" t="s">
        <v>424</v>
      </c>
      <c r="C239" s="92" t="s">
        <v>66</v>
      </c>
      <c r="D239" s="92" t="s">
        <v>435</v>
      </c>
      <c r="E239" s="92" t="s">
        <v>302</v>
      </c>
      <c r="F239" s="92" t="s">
        <v>438</v>
      </c>
      <c r="G239" s="92" t="s">
        <v>425</v>
      </c>
      <c r="H239" s="215">
        <f>H240</f>
        <v>0</v>
      </c>
    </row>
    <row r="240" spans="2:8" s="90" customFormat="1" ht="12" customHeight="1" hidden="1">
      <c r="B240" s="85" t="s">
        <v>426</v>
      </c>
      <c r="C240" s="92" t="s">
        <v>66</v>
      </c>
      <c r="D240" s="92" t="s">
        <v>435</v>
      </c>
      <c r="E240" s="92" t="s">
        <v>302</v>
      </c>
      <c r="F240" s="92" t="s">
        <v>438</v>
      </c>
      <c r="G240" s="92" t="s">
        <v>427</v>
      </c>
      <c r="H240" s="215"/>
    </row>
    <row r="241" spans="2:8" s="90" customFormat="1" ht="12" customHeight="1">
      <c r="B241" s="76" t="s">
        <v>416</v>
      </c>
      <c r="C241" s="88" t="s">
        <v>66</v>
      </c>
      <c r="D241" s="88" t="s">
        <v>435</v>
      </c>
      <c r="E241" s="88" t="s">
        <v>302</v>
      </c>
      <c r="F241" s="88" t="s">
        <v>417</v>
      </c>
      <c r="G241" s="88"/>
      <c r="H241" s="214">
        <f>H243</f>
        <v>23000</v>
      </c>
    </row>
    <row r="242" spans="2:8" s="90" customFormat="1" ht="15" customHeight="1">
      <c r="B242" s="85" t="s">
        <v>433</v>
      </c>
      <c r="C242" s="92" t="s">
        <v>66</v>
      </c>
      <c r="D242" s="92" t="s">
        <v>435</v>
      </c>
      <c r="E242" s="92" t="s">
        <v>302</v>
      </c>
      <c r="F242" s="92" t="s">
        <v>417</v>
      </c>
      <c r="G242" s="92" t="s">
        <v>425</v>
      </c>
      <c r="H242" s="215">
        <f>H243</f>
        <v>23000</v>
      </c>
    </row>
    <row r="243" spans="2:8" s="90" customFormat="1" ht="19.5" customHeight="1">
      <c r="B243" s="85" t="s">
        <v>287</v>
      </c>
      <c r="C243" s="92" t="s">
        <v>66</v>
      </c>
      <c r="D243" s="92" t="s">
        <v>435</v>
      </c>
      <c r="E243" s="92" t="s">
        <v>302</v>
      </c>
      <c r="F243" s="92" t="s">
        <v>417</v>
      </c>
      <c r="G243" s="92" t="s">
        <v>868</v>
      </c>
      <c r="H243" s="215">
        <v>23000</v>
      </c>
    </row>
    <row r="244" spans="2:8" s="90" customFormat="1" ht="38.25">
      <c r="B244" s="76" t="s">
        <v>439</v>
      </c>
      <c r="C244" s="88" t="s">
        <v>66</v>
      </c>
      <c r="D244" s="88" t="s">
        <v>440</v>
      </c>
      <c r="E244" s="88"/>
      <c r="F244" s="88"/>
      <c r="G244" s="88"/>
      <c r="H244" s="214">
        <f>H245+H249</f>
        <v>-620600</v>
      </c>
    </row>
    <row r="245" spans="2:8" s="90" customFormat="1" ht="38.25" hidden="1">
      <c r="B245" s="76" t="s">
        <v>441</v>
      </c>
      <c r="C245" s="88" t="s">
        <v>66</v>
      </c>
      <c r="D245" s="88" t="s">
        <v>440</v>
      </c>
      <c r="E245" s="88" t="s">
        <v>302</v>
      </c>
      <c r="F245" s="88"/>
      <c r="G245" s="88"/>
      <c r="H245" s="214">
        <f>H246</f>
        <v>0</v>
      </c>
    </row>
    <row r="246" spans="2:8" s="90" customFormat="1" ht="66.75" customHeight="1" hidden="1">
      <c r="B246" s="85" t="s">
        <v>442</v>
      </c>
      <c r="C246" s="92" t="s">
        <v>66</v>
      </c>
      <c r="D246" s="92" t="s">
        <v>440</v>
      </c>
      <c r="E246" s="92" t="s">
        <v>302</v>
      </c>
      <c r="F246" s="92" t="s">
        <v>443</v>
      </c>
      <c r="G246" s="92"/>
      <c r="H246" s="215">
        <f>H247</f>
        <v>0</v>
      </c>
    </row>
    <row r="247" spans="2:8" s="90" customFormat="1" ht="17.25" customHeight="1" hidden="1">
      <c r="B247" s="85" t="s">
        <v>444</v>
      </c>
      <c r="C247" s="92" t="s">
        <v>66</v>
      </c>
      <c r="D247" s="92" t="s">
        <v>440</v>
      </c>
      <c r="E247" s="92" t="s">
        <v>302</v>
      </c>
      <c r="F247" s="92" t="s">
        <v>443</v>
      </c>
      <c r="G247" s="92" t="s">
        <v>425</v>
      </c>
      <c r="H247" s="215">
        <f>H248</f>
        <v>0</v>
      </c>
    </row>
    <row r="248" spans="2:8" s="90" customFormat="1" ht="12" customHeight="1" hidden="1">
      <c r="B248" s="85" t="s">
        <v>445</v>
      </c>
      <c r="C248" s="92" t="s">
        <v>66</v>
      </c>
      <c r="D248" s="92" t="s">
        <v>440</v>
      </c>
      <c r="E248" s="92" t="s">
        <v>302</v>
      </c>
      <c r="F248" s="92" t="s">
        <v>443</v>
      </c>
      <c r="G248" s="92" t="s">
        <v>446</v>
      </c>
      <c r="H248" s="215"/>
    </row>
    <row r="249" spans="2:8" s="90" customFormat="1" ht="12" customHeight="1">
      <c r="B249" s="76" t="s">
        <v>447</v>
      </c>
      <c r="C249" s="88" t="s">
        <v>66</v>
      </c>
      <c r="D249" s="88" t="s">
        <v>440</v>
      </c>
      <c r="E249" s="88" t="s">
        <v>340</v>
      </c>
      <c r="F249" s="88"/>
      <c r="G249" s="88"/>
      <c r="H249" s="214">
        <f>H250</f>
        <v>-620600</v>
      </c>
    </row>
    <row r="250" spans="2:8" s="90" customFormat="1" ht="29.25" customHeight="1">
      <c r="B250" s="85" t="s">
        <v>448</v>
      </c>
      <c r="C250" s="92" t="s">
        <v>66</v>
      </c>
      <c r="D250" s="92" t="s">
        <v>440</v>
      </c>
      <c r="E250" s="92" t="s">
        <v>340</v>
      </c>
      <c r="F250" s="92" t="s">
        <v>449</v>
      </c>
      <c r="G250" s="92"/>
      <c r="H250" s="215">
        <f>H251</f>
        <v>-620600</v>
      </c>
    </row>
    <row r="251" spans="2:8" s="90" customFormat="1" ht="14.25" customHeight="1">
      <c r="B251" s="85" t="s">
        <v>433</v>
      </c>
      <c r="C251" s="92" t="s">
        <v>66</v>
      </c>
      <c r="D251" s="92" t="s">
        <v>440</v>
      </c>
      <c r="E251" s="92" t="s">
        <v>340</v>
      </c>
      <c r="F251" s="92" t="s">
        <v>449</v>
      </c>
      <c r="G251" s="92" t="s">
        <v>425</v>
      </c>
      <c r="H251" s="215">
        <f>H252</f>
        <v>-620600</v>
      </c>
    </row>
    <row r="252" spans="2:8" s="90" customFormat="1" ht="16.5" customHeight="1">
      <c r="B252" s="85" t="s">
        <v>447</v>
      </c>
      <c r="C252" s="92" t="s">
        <v>66</v>
      </c>
      <c r="D252" s="92" t="s">
        <v>440</v>
      </c>
      <c r="E252" s="92" t="s">
        <v>340</v>
      </c>
      <c r="F252" s="92" t="s">
        <v>449</v>
      </c>
      <c r="G252" s="92" t="s">
        <v>450</v>
      </c>
      <c r="H252" s="215">
        <f>-1320600+700000</f>
        <v>-620600</v>
      </c>
    </row>
    <row r="253" spans="2:9" s="90" customFormat="1" ht="25.5">
      <c r="B253" s="76" t="s">
        <v>451</v>
      </c>
      <c r="C253" s="88" t="s">
        <v>70</v>
      </c>
      <c r="D253" s="88"/>
      <c r="E253" s="88"/>
      <c r="F253" s="88"/>
      <c r="G253" s="88"/>
      <c r="H253" s="214">
        <f>H254+H290+H313+H362+H383+H390+H395+H423+H469</f>
        <v>-22980771.89</v>
      </c>
      <c r="I253" s="101"/>
    </row>
    <row r="254" spans="2:9" s="90" customFormat="1" ht="12.75">
      <c r="B254" s="76" t="s">
        <v>301</v>
      </c>
      <c r="C254" s="88" t="s">
        <v>70</v>
      </c>
      <c r="D254" s="88" t="s">
        <v>302</v>
      </c>
      <c r="E254" s="88"/>
      <c r="F254" s="88"/>
      <c r="G254" s="88"/>
      <c r="H254" s="214">
        <f>H255+H272+H278+H268</f>
        <v>-83454</v>
      </c>
      <c r="I254" s="101"/>
    </row>
    <row r="255" spans="2:9" s="90" customFormat="1" ht="57" customHeight="1">
      <c r="B255" s="76" t="s">
        <v>452</v>
      </c>
      <c r="C255" s="88" t="s">
        <v>70</v>
      </c>
      <c r="D255" s="88" t="s">
        <v>302</v>
      </c>
      <c r="E255" s="88" t="s">
        <v>396</v>
      </c>
      <c r="F255" s="88"/>
      <c r="G255" s="88"/>
      <c r="H255" s="214">
        <f>H259+H256</f>
        <v>0</v>
      </c>
      <c r="I255" s="101"/>
    </row>
    <row r="256" spans="2:8" s="90" customFormat="1" ht="25.5" hidden="1">
      <c r="B256" s="76" t="s">
        <v>453</v>
      </c>
      <c r="C256" s="88" t="s">
        <v>70</v>
      </c>
      <c r="D256" s="88" t="s">
        <v>302</v>
      </c>
      <c r="E256" s="88" t="s">
        <v>396</v>
      </c>
      <c r="F256" s="88" t="s">
        <v>454</v>
      </c>
      <c r="G256" s="88"/>
      <c r="H256" s="214">
        <f>H257</f>
        <v>0</v>
      </c>
    </row>
    <row r="257" spans="2:8" s="90" customFormat="1" ht="51" hidden="1">
      <c r="B257" s="94" t="s">
        <v>309</v>
      </c>
      <c r="C257" s="92" t="s">
        <v>70</v>
      </c>
      <c r="D257" s="92" t="s">
        <v>302</v>
      </c>
      <c r="E257" s="92" t="s">
        <v>396</v>
      </c>
      <c r="F257" s="92" t="s">
        <v>454</v>
      </c>
      <c r="G257" s="92" t="s">
        <v>310</v>
      </c>
      <c r="H257" s="215">
        <f>H258</f>
        <v>0</v>
      </c>
    </row>
    <row r="258" spans="2:8" s="90" customFormat="1" ht="25.5" hidden="1">
      <c r="B258" s="94" t="s">
        <v>311</v>
      </c>
      <c r="C258" s="92" t="s">
        <v>70</v>
      </c>
      <c r="D258" s="92" t="s">
        <v>302</v>
      </c>
      <c r="E258" s="92" t="s">
        <v>396</v>
      </c>
      <c r="F258" s="92" t="s">
        <v>454</v>
      </c>
      <c r="G258" s="92" t="s">
        <v>312</v>
      </c>
      <c r="H258" s="215"/>
    </row>
    <row r="259" spans="2:8" s="90" customFormat="1" ht="33" customHeight="1">
      <c r="B259" s="76" t="s">
        <v>359</v>
      </c>
      <c r="C259" s="88" t="s">
        <v>70</v>
      </c>
      <c r="D259" s="88" t="s">
        <v>302</v>
      </c>
      <c r="E259" s="88" t="s">
        <v>396</v>
      </c>
      <c r="F259" s="88" t="s">
        <v>455</v>
      </c>
      <c r="G259" s="88"/>
      <c r="H259" s="214">
        <f>H260+H262+H264</f>
        <v>0</v>
      </c>
    </row>
    <row r="260" spans="2:8" s="90" customFormat="1" ht="56.25" customHeight="1">
      <c r="B260" s="94" t="s">
        <v>309</v>
      </c>
      <c r="C260" s="92" t="s">
        <v>70</v>
      </c>
      <c r="D260" s="92" t="s">
        <v>302</v>
      </c>
      <c r="E260" s="92" t="s">
        <v>396</v>
      </c>
      <c r="F260" s="92" t="s">
        <v>455</v>
      </c>
      <c r="G260" s="92" t="s">
        <v>310</v>
      </c>
      <c r="H260" s="215">
        <f>H261</f>
        <v>116500</v>
      </c>
    </row>
    <row r="261" spans="2:8" s="90" customFormat="1" ht="17.25" customHeight="1">
      <c r="B261" s="94" t="s">
        <v>311</v>
      </c>
      <c r="C261" s="92" t="s">
        <v>70</v>
      </c>
      <c r="D261" s="92" t="s">
        <v>302</v>
      </c>
      <c r="E261" s="92" t="s">
        <v>396</v>
      </c>
      <c r="F261" s="92" t="s">
        <v>455</v>
      </c>
      <c r="G261" s="92" t="s">
        <v>312</v>
      </c>
      <c r="H261" s="215">
        <v>116500</v>
      </c>
    </row>
    <row r="262" spans="2:8" s="90" customFormat="1" ht="25.5">
      <c r="B262" s="94" t="s">
        <v>313</v>
      </c>
      <c r="C262" s="92" t="s">
        <v>70</v>
      </c>
      <c r="D262" s="92" t="s">
        <v>302</v>
      </c>
      <c r="E262" s="92" t="s">
        <v>396</v>
      </c>
      <c r="F262" s="92" t="s">
        <v>455</v>
      </c>
      <c r="G262" s="92" t="s">
        <v>314</v>
      </c>
      <c r="H262" s="215">
        <f>H263</f>
        <v>30945</v>
      </c>
    </row>
    <row r="263" spans="2:8" s="90" customFormat="1" ht="25.5">
      <c r="B263" s="94" t="s">
        <v>315</v>
      </c>
      <c r="C263" s="92" t="s">
        <v>70</v>
      </c>
      <c r="D263" s="92" t="s">
        <v>302</v>
      </c>
      <c r="E263" s="92" t="s">
        <v>396</v>
      </c>
      <c r="F263" s="92" t="s">
        <v>455</v>
      </c>
      <c r="G263" s="92" t="s">
        <v>316</v>
      </c>
      <c r="H263" s="215">
        <f>-20000+20000+147945-500-116500</f>
        <v>30945</v>
      </c>
    </row>
    <row r="264" spans="2:8" s="90" customFormat="1" ht="12.75">
      <c r="B264" s="85" t="s">
        <v>343</v>
      </c>
      <c r="C264" s="92" t="s">
        <v>70</v>
      </c>
      <c r="D264" s="92" t="s">
        <v>302</v>
      </c>
      <c r="E264" s="92" t="s">
        <v>396</v>
      </c>
      <c r="F264" s="92" t="s">
        <v>455</v>
      </c>
      <c r="G264" s="92" t="s">
        <v>318</v>
      </c>
      <c r="H264" s="215">
        <f>H265+H266+H267</f>
        <v>-147445</v>
      </c>
    </row>
    <row r="265" spans="2:8" s="90" customFormat="1" ht="25.5">
      <c r="B265" s="85" t="s">
        <v>344</v>
      </c>
      <c r="C265" s="92" t="s">
        <v>70</v>
      </c>
      <c r="D265" s="92" t="s">
        <v>302</v>
      </c>
      <c r="E265" s="92" t="s">
        <v>396</v>
      </c>
      <c r="F265" s="92" t="s">
        <v>455</v>
      </c>
      <c r="G265" s="92" t="s">
        <v>320</v>
      </c>
      <c r="H265" s="215">
        <v>-115674</v>
      </c>
    </row>
    <row r="266" spans="2:8" s="90" customFormat="1" ht="12.75">
      <c r="B266" s="85" t="s">
        <v>760</v>
      </c>
      <c r="C266" s="92" t="s">
        <v>70</v>
      </c>
      <c r="D266" s="92" t="s">
        <v>302</v>
      </c>
      <c r="E266" s="92" t="s">
        <v>396</v>
      </c>
      <c r="F266" s="92" t="s">
        <v>455</v>
      </c>
      <c r="G266" s="92" t="s">
        <v>323</v>
      </c>
      <c r="H266" s="215">
        <v>-25271</v>
      </c>
    </row>
    <row r="267" spans="2:8" s="90" customFormat="1" ht="12.75">
      <c r="B267" s="85" t="s">
        <v>780</v>
      </c>
      <c r="C267" s="92" t="s">
        <v>70</v>
      </c>
      <c r="D267" s="92" t="s">
        <v>302</v>
      </c>
      <c r="E267" s="92" t="s">
        <v>396</v>
      </c>
      <c r="F267" s="92" t="s">
        <v>455</v>
      </c>
      <c r="G267" s="92" t="s">
        <v>781</v>
      </c>
      <c r="H267" s="215">
        <f>-7000+500</f>
        <v>-6500</v>
      </c>
    </row>
    <row r="268" spans="2:8" s="90" customFormat="1" ht="12.75" hidden="1">
      <c r="B268" s="76" t="s">
        <v>456</v>
      </c>
      <c r="C268" s="88" t="s">
        <v>70</v>
      </c>
      <c r="D268" s="88" t="s">
        <v>302</v>
      </c>
      <c r="E268" s="88" t="s">
        <v>457</v>
      </c>
      <c r="F268" s="88"/>
      <c r="G268" s="88"/>
      <c r="H268" s="214">
        <f>H269</f>
        <v>0</v>
      </c>
    </row>
    <row r="269" spans="2:8" s="90" customFormat="1" ht="38.25" hidden="1">
      <c r="B269" s="76" t="s">
        <v>458</v>
      </c>
      <c r="C269" s="88" t="s">
        <v>70</v>
      </c>
      <c r="D269" s="88" t="s">
        <v>302</v>
      </c>
      <c r="E269" s="88" t="s">
        <v>457</v>
      </c>
      <c r="F269" s="88" t="s">
        <v>459</v>
      </c>
      <c r="G269" s="88"/>
      <c r="H269" s="214">
        <f>H270</f>
        <v>0</v>
      </c>
    </row>
    <row r="270" spans="2:8" s="90" customFormat="1" ht="25.5" hidden="1">
      <c r="B270" s="94" t="s">
        <v>460</v>
      </c>
      <c r="C270" s="92" t="s">
        <v>70</v>
      </c>
      <c r="D270" s="92" t="s">
        <v>302</v>
      </c>
      <c r="E270" s="92" t="s">
        <v>457</v>
      </c>
      <c r="F270" s="92" t="s">
        <v>459</v>
      </c>
      <c r="G270" s="92" t="s">
        <v>314</v>
      </c>
      <c r="H270" s="215">
        <f>H271</f>
        <v>0</v>
      </c>
    </row>
    <row r="271" spans="2:8" s="90" customFormat="1" ht="25.5" hidden="1">
      <c r="B271" s="94" t="s">
        <v>461</v>
      </c>
      <c r="C271" s="92" t="s">
        <v>70</v>
      </c>
      <c r="D271" s="92" t="s">
        <v>302</v>
      </c>
      <c r="E271" s="92" t="s">
        <v>457</v>
      </c>
      <c r="F271" s="92" t="s">
        <v>462</v>
      </c>
      <c r="G271" s="92" t="s">
        <v>316</v>
      </c>
      <c r="H271" s="215"/>
    </row>
    <row r="272" spans="2:8" s="90" customFormat="1" ht="18" customHeight="1" hidden="1">
      <c r="B272" s="76" t="s">
        <v>463</v>
      </c>
      <c r="C272" s="88" t="s">
        <v>70</v>
      </c>
      <c r="D272" s="88" t="s">
        <v>302</v>
      </c>
      <c r="E272" s="88" t="s">
        <v>327</v>
      </c>
      <c r="F272" s="88"/>
      <c r="G272" s="88"/>
      <c r="H272" s="214">
        <f>H273</f>
        <v>0</v>
      </c>
    </row>
    <row r="273" spans="2:8" s="90" customFormat="1" ht="16.5" customHeight="1" hidden="1">
      <c r="B273" s="76" t="s">
        <v>464</v>
      </c>
      <c r="C273" s="102">
        <v>916</v>
      </c>
      <c r="D273" s="96" t="s">
        <v>302</v>
      </c>
      <c r="E273" s="96" t="s">
        <v>327</v>
      </c>
      <c r="F273" s="96" t="s">
        <v>465</v>
      </c>
      <c r="G273" s="96"/>
      <c r="H273" s="214">
        <f>H274</f>
        <v>0</v>
      </c>
    </row>
    <row r="274" spans="2:8" s="90" customFormat="1" ht="12.75" hidden="1">
      <c r="B274" s="86" t="s">
        <v>466</v>
      </c>
      <c r="C274" s="103">
        <v>916</v>
      </c>
      <c r="D274" s="97" t="s">
        <v>302</v>
      </c>
      <c r="E274" s="97" t="s">
        <v>327</v>
      </c>
      <c r="F274" s="97" t="s">
        <v>465</v>
      </c>
      <c r="G274" s="97" t="s">
        <v>318</v>
      </c>
      <c r="H274" s="216">
        <f>H275</f>
        <v>0</v>
      </c>
    </row>
    <row r="275" spans="2:8" s="90" customFormat="1" ht="12.75" hidden="1">
      <c r="B275" s="85" t="s">
        <v>467</v>
      </c>
      <c r="C275" s="103">
        <v>916</v>
      </c>
      <c r="D275" s="97" t="s">
        <v>302</v>
      </c>
      <c r="E275" s="97" t="s">
        <v>327</v>
      </c>
      <c r="F275" s="97" t="s">
        <v>465</v>
      </c>
      <c r="G275" s="97" t="s">
        <v>468</v>
      </c>
      <c r="H275" s="216"/>
    </row>
    <row r="276" spans="2:8" s="90" customFormat="1" ht="12.75" hidden="1">
      <c r="B276" s="85" t="s">
        <v>760</v>
      </c>
      <c r="C276" s="92" t="s">
        <v>70</v>
      </c>
      <c r="D276" s="92" t="s">
        <v>302</v>
      </c>
      <c r="E276" s="92" t="s">
        <v>396</v>
      </c>
      <c r="F276" s="92" t="s">
        <v>455</v>
      </c>
      <c r="G276" s="92" t="s">
        <v>323</v>
      </c>
      <c r="H276" s="215"/>
    </row>
    <row r="277" spans="2:8" s="90" customFormat="1" ht="12.75" hidden="1">
      <c r="B277" s="85" t="s">
        <v>780</v>
      </c>
      <c r="C277" s="92" t="s">
        <v>70</v>
      </c>
      <c r="D277" s="92" t="s">
        <v>302</v>
      </c>
      <c r="E277" s="92" t="s">
        <v>396</v>
      </c>
      <c r="F277" s="92" t="s">
        <v>455</v>
      </c>
      <c r="G277" s="92" t="s">
        <v>781</v>
      </c>
      <c r="H277" s="215"/>
    </row>
    <row r="278" spans="2:8" s="90" customFormat="1" ht="12.75">
      <c r="B278" s="76" t="s">
        <v>421</v>
      </c>
      <c r="C278" s="88" t="s">
        <v>70</v>
      </c>
      <c r="D278" s="88" t="s">
        <v>302</v>
      </c>
      <c r="E278" s="88" t="s">
        <v>404</v>
      </c>
      <c r="F278" s="88"/>
      <c r="G278" s="88"/>
      <c r="H278" s="214">
        <f>H282+H279</f>
        <v>-83454</v>
      </c>
    </row>
    <row r="279" spans="2:8" s="90" customFormat="1" ht="12.75" hidden="1">
      <c r="B279" s="76" t="s">
        <v>469</v>
      </c>
      <c r="C279" s="88" t="s">
        <v>70</v>
      </c>
      <c r="D279" s="88" t="s">
        <v>302</v>
      </c>
      <c r="E279" s="88" t="s">
        <v>404</v>
      </c>
      <c r="F279" s="88" t="s">
        <v>470</v>
      </c>
      <c r="G279" s="88"/>
      <c r="H279" s="214">
        <f>H280</f>
        <v>0</v>
      </c>
    </row>
    <row r="280" spans="2:8" s="90" customFormat="1" ht="27" customHeight="1" hidden="1">
      <c r="B280" s="85" t="s">
        <v>332</v>
      </c>
      <c r="C280" s="92" t="s">
        <v>70</v>
      </c>
      <c r="D280" s="92" t="s">
        <v>302</v>
      </c>
      <c r="E280" s="92" t="s">
        <v>404</v>
      </c>
      <c r="F280" s="92" t="s">
        <v>470</v>
      </c>
      <c r="G280" s="92" t="s">
        <v>333</v>
      </c>
      <c r="H280" s="215">
        <f>H281</f>
        <v>0</v>
      </c>
    </row>
    <row r="281" spans="2:8" s="90" customFormat="1" ht="39.75" customHeight="1" hidden="1">
      <c r="B281" s="85" t="s">
        <v>334</v>
      </c>
      <c r="C281" s="92" t="s">
        <v>70</v>
      </c>
      <c r="D281" s="92" t="s">
        <v>302</v>
      </c>
      <c r="E281" s="92" t="s">
        <v>404</v>
      </c>
      <c r="F281" s="92" t="s">
        <v>470</v>
      </c>
      <c r="G281" s="92" t="s">
        <v>335</v>
      </c>
      <c r="H281" s="215"/>
    </row>
    <row r="282" spans="2:8" s="90" customFormat="1" ht="120" customHeight="1">
      <c r="B282" s="99" t="s">
        <v>422</v>
      </c>
      <c r="C282" s="88" t="s">
        <v>70</v>
      </c>
      <c r="D282" s="88" t="s">
        <v>302</v>
      </c>
      <c r="E282" s="88" t="s">
        <v>404</v>
      </c>
      <c r="F282" s="88" t="s">
        <v>471</v>
      </c>
      <c r="G282" s="88"/>
      <c r="H282" s="214">
        <f>H283+H285+H287</f>
        <v>-83454</v>
      </c>
    </row>
    <row r="283" spans="2:8" s="90" customFormat="1" ht="60.75" customHeight="1">
      <c r="B283" s="94" t="s">
        <v>309</v>
      </c>
      <c r="C283" s="92" t="s">
        <v>70</v>
      </c>
      <c r="D283" s="92" t="s">
        <v>302</v>
      </c>
      <c r="E283" s="92" t="s">
        <v>404</v>
      </c>
      <c r="F283" s="92" t="s">
        <v>471</v>
      </c>
      <c r="G283" s="92" t="s">
        <v>310</v>
      </c>
      <c r="H283" s="215">
        <f>H284</f>
        <v>-120631</v>
      </c>
    </row>
    <row r="284" spans="2:8" s="90" customFormat="1" ht="18" customHeight="1">
      <c r="B284" s="94" t="s">
        <v>311</v>
      </c>
      <c r="C284" s="92" t="s">
        <v>70</v>
      </c>
      <c r="D284" s="92" t="s">
        <v>302</v>
      </c>
      <c r="E284" s="92" t="s">
        <v>404</v>
      </c>
      <c r="F284" s="92" t="s">
        <v>471</v>
      </c>
      <c r="G284" s="92" t="s">
        <v>312</v>
      </c>
      <c r="H284" s="215">
        <f>-37177-33454-50000</f>
        <v>-120631</v>
      </c>
    </row>
    <row r="285" spans="2:8" s="90" customFormat="1" ht="26.25" customHeight="1">
      <c r="B285" s="94" t="s">
        <v>313</v>
      </c>
      <c r="C285" s="92" t="s">
        <v>70</v>
      </c>
      <c r="D285" s="92" t="s">
        <v>302</v>
      </c>
      <c r="E285" s="92" t="s">
        <v>404</v>
      </c>
      <c r="F285" s="92" t="s">
        <v>471</v>
      </c>
      <c r="G285" s="92" t="s">
        <v>314</v>
      </c>
      <c r="H285" s="215">
        <f>H286</f>
        <v>37177</v>
      </c>
    </row>
    <row r="286" spans="2:9" s="90" customFormat="1" ht="30.75" customHeight="1">
      <c r="B286" s="94" t="s">
        <v>315</v>
      </c>
      <c r="C286" s="92" t="s">
        <v>70</v>
      </c>
      <c r="D286" s="92" t="s">
        <v>302</v>
      </c>
      <c r="E286" s="92" t="s">
        <v>404</v>
      </c>
      <c r="F286" s="92" t="s">
        <v>471</v>
      </c>
      <c r="G286" s="92" t="s">
        <v>316</v>
      </c>
      <c r="H286" s="215">
        <v>37177</v>
      </c>
      <c r="I286" s="90">
        <v>0</v>
      </c>
    </row>
    <row r="287" spans="2:8" s="90" customFormat="1" ht="12.75" hidden="1">
      <c r="B287" s="85" t="s">
        <v>343</v>
      </c>
      <c r="C287" s="92" t="s">
        <v>70</v>
      </c>
      <c r="D287" s="92" t="s">
        <v>302</v>
      </c>
      <c r="E287" s="92" t="s">
        <v>404</v>
      </c>
      <c r="F287" s="92" t="s">
        <v>471</v>
      </c>
      <c r="G287" s="92" t="s">
        <v>318</v>
      </c>
      <c r="H287" s="215">
        <f>H288+H289</f>
        <v>0</v>
      </c>
    </row>
    <row r="288" spans="2:8" s="90" customFormat="1" ht="25.5" hidden="1">
      <c r="B288" s="85" t="s">
        <v>344</v>
      </c>
      <c r="C288" s="92" t="s">
        <v>70</v>
      </c>
      <c r="D288" s="92" t="s">
        <v>302</v>
      </c>
      <c r="E288" s="92" t="s">
        <v>404</v>
      </c>
      <c r="F288" s="92" t="s">
        <v>471</v>
      </c>
      <c r="G288" s="92" t="s">
        <v>320</v>
      </c>
      <c r="H288" s="215"/>
    </row>
    <row r="289" spans="2:8" s="90" customFormat="1" ht="12.75" hidden="1">
      <c r="B289" s="85" t="s">
        <v>345</v>
      </c>
      <c r="C289" s="92" t="s">
        <v>70</v>
      </c>
      <c r="D289" s="92" t="s">
        <v>302</v>
      </c>
      <c r="E289" s="92" t="s">
        <v>404</v>
      </c>
      <c r="F289" s="92" t="s">
        <v>471</v>
      </c>
      <c r="G289" s="92" t="s">
        <v>323</v>
      </c>
      <c r="H289" s="215"/>
    </row>
    <row r="290" spans="2:8" s="90" customFormat="1" ht="25.5">
      <c r="B290" s="76" t="s">
        <v>472</v>
      </c>
      <c r="C290" s="88" t="s">
        <v>70</v>
      </c>
      <c r="D290" s="88" t="s">
        <v>304</v>
      </c>
      <c r="E290" s="88"/>
      <c r="F290" s="88"/>
      <c r="G290" s="88"/>
      <c r="H290" s="214">
        <f>H291+H302</f>
        <v>297732</v>
      </c>
    </row>
    <row r="291" spans="2:8" s="90" customFormat="1" ht="38.25" hidden="1">
      <c r="B291" s="76" t="s">
        <v>473</v>
      </c>
      <c r="C291" s="88" t="s">
        <v>70</v>
      </c>
      <c r="D291" s="88" t="s">
        <v>304</v>
      </c>
      <c r="E291" s="88" t="s">
        <v>358</v>
      </c>
      <c r="F291" s="88"/>
      <c r="G291" s="88"/>
      <c r="H291" s="214">
        <f>H292</f>
        <v>0</v>
      </c>
    </row>
    <row r="292" spans="2:8" s="90" customFormat="1" ht="12.75" hidden="1">
      <c r="B292" s="76" t="s">
        <v>474</v>
      </c>
      <c r="C292" s="88" t="s">
        <v>70</v>
      </c>
      <c r="D292" s="88" t="s">
        <v>304</v>
      </c>
      <c r="E292" s="88" t="s">
        <v>358</v>
      </c>
      <c r="F292" s="88" t="s">
        <v>475</v>
      </c>
      <c r="G292" s="88"/>
      <c r="H292" s="214">
        <f>H293+H297+H299</f>
        <v>0</v>
      </c>
    </row>
    <row r="293" spans="2:8" s="90" customFormat="1" ht="51" hidden="1">
      <c r="B293" s="94" t="s">
        <v>309</v>
      </c>
      <c r="C293" s="92" t="s">
        <v>70</v>
      </c>
      <c r="D293" s="92" t="s">
        <v>304</v>
      </c>
      <c r="E293" s="92" t="s">
        <v>358</v>
      </c>
      <c r="F293" s="92" t="s">
        <v>475</v>
      </c>
      <c r="G293" s="92" t="s">
        <v>310</v>
      </c>
      <c r="H293" s="215">
        <f>H296+H294</f>
        <v>0</v>
      </c>
    </row>
    <row r="294" spans="2:8" s="90" customFormat="1" ht="12.75" hidden="1">
      <c r="B294" s="94" t="s">
        <v>782</v>
      </c>
      <c r="C294" s="92" t="s">
        <v>70</v>
      </c>
      <c r="D294" s="92" t="s">
        <v>304</v>
      </c>
      <c r="E294" s="92" t="s">
        <v>358</v>
      </c>
      <c r="F294" s="92" t="s">
        <v>475</v>
      </c>
      <c r="G294" s="92" t="s">
        <v>783</v>
      </c>
      <c r="H294" s="215">
        <f>H295</f>
        <v>0</v>
      </c>
    </row>
    <row r="295" spans="2:8" s="90" customFormat="1" ht="25.5" hidden="1">
      <c r="B295" s="94" t="s">
        <v>784</v>
      </c>
      <c r="C295" s="92" t="s">
        <v>70</v>
      </c>
      <c r="D295" s="92" t="s">
        <v>304</v>
      </c>
      <c r="E295" s="92" t="s">
        <v>358</v>
      </c>
      <c r="F295" s="92" t="s">
        <v>475</v>
      </c>
      <c r="G295" s="92" t="s">
        <v>785</v>
      </c>
      <c r="H295" s="215"/>
    </row>
    <row r="296" spans="2:8" s="90" customFormat="1" ht="37.5" customHeight="1" hidden="1">
      <c r="B296" s="86" t="s">
        <v>476</v>
      </c>
      <c r="C296" s="92" t="s">
        <v>70</v>
      </c>
      <c r="D296" s="92" t="s">
        <v>304</v>
      </c>
      <c r="E296" s="92" t="s">
        <v>358</v>
      </c>
      <c r="F296" s="92" t="s">
        <v>475</v>
      </c>
      <c r="G296" s="92" t="s">
        <v>477</v>
      </c>
      <c r="H296" s="215"/>
    </row>
    <row r="297" spans="2:8" s="90" customFormat="1" ht="25.5" hidden="1">
      <c r="B297" s="94" t="s">
        <v>313</v>
      </c>
      <c r="C297" s="92" t="s">
        <v>70</v>
      </c>
      <c r="D297" s="92" t="s">
        <v>304</v>
      </c>
      <c r="E297" s="92" t="s">
        <v>358</v>
      </c>
      <c r="F297" s="92" t="s">
        <v>475</v>
      </c>
      <c r="G297" s="92" t="s">
        <v>314</v>
      </c>
      <c r="H297" s="215">
        <f>H298</f>
        <v>0</v>
      </c>
    </row>
    <row r="298" spans="2:8" s="90" customFormat="1" ht="28.5" customHeight="1" hidden="1">
      <c r="B298" s="94" t="s">
        <v>315</v>
      </c>
      <c r="C298" s="92" t="s">
        <v>70</v>
      </c>
      <c r="D298" s="92" t="s">
        <v>304</v>
      </c>
      <c r="E298" s="92" t="s">
        <v>358</v>
      </c>
      <c r="F298" s="92" t="s">
        <v>475</v>
      </c>
      <c r="G298" s="92" t="s">
        <v>316</v>
      </c>
      <c r="H298" s="215"/>
    </row>
    <row r="299" spans="2:8" s="90" customFormat="1" ht="15" customHeight="1" hidden="1">
      <c r="B299" s="85" t="s">
        <v>343</v>
      </c>
      <c r="C299" s="92" t="s">
        <v>70</v>
      </c>
      <c r="D299" s="92" t="s">
        <v>304</v>
      </c>
      <c r="E299" s="92" t="s">
        <v>358</v>
      </c>
      <c r="F299" s="92" t="s">
        <v>475</v>
      </c>
      <c r="G299" s="92" t="s">
        <v>318</v>
      </c>
      <c r="H299" s="215">
        <f>H300+H301</f>
        <v>0</v>
      </c>
    </row>
    <row r="300" spans="2:8" s="90" customFormat="1" ht="25.5" hidden="1">
      <c r="B300" s="85" t="s">
        <v>344</v>
      </c>
      <c r="C300" s="92" t="s">
        <v>70</v>
      </c>
      <c r="D300" s="92" t="s">
        <v>304</v>
      </c>
      <c r="E300" s="92" t="s">
        <v>358</v>
      </c>
      <c r="F300" s="92" t="s">
        <v>475</v>
      </c>
      <c r="G300" s="92" t="s">
        <v>320</v>
      </c>
      <c r="H300" s="215"/>
    </row>
    <row r="301" spans="2:8" s="90" customFormat="1" ht="12.75" hidden="1">
      <c r="B301" s="85" t="s">
        <v>345</v>
      </c>
      <c r="C301" s="92" t="s">
        <v>70</v>
      </c>
      <c r="D301" s="92" t="s">
        <v>304</v>
      </c>
      <c r="E301" s="92" t="s">
        <v>358</v>
      </c>
      <c r="F301" s="92" t="s">
        <v>475</v>
      </c>
      <c r="G301" s="92" t="s">
        <v>323</v>
      </c>
      <c r="H301" s="215"/>
    </row>
    <row r="302" spans="2:8" s="90" customFormat="1" ht="29.25" customHeight="1">
      <c r="B302" s="76" t="s">
        <v>478</v>
      </c>
      <c r="C302" s="88" t="s">
        <v>70</v>
      </c>
      <c r="D302" s="88" t="s">
        <v>304</v>
      </c>
      <c r="E302" s="88" t="s">
        <v>440</v>
      </c>
      <c r="F302" s="88"/>
      <c r="G302" s="88"/>
      <c r="H302" s="214">
        <f>H306+H303+H309</f>
        <v>297732</v>
      </c>
    </row>
    <row r="303" spans="2:8" s="90" customFormat="1" ht="41.25" customHeight="1" hidden="1">
      <c r="B303" s="76" t="s">
        <v>479</v>
      </c>
      <c r="C303" s="88" t="s">
        <v>70</v>
      </c>
      <c r="D303" s="88" t="s">
        <v>304</v>
      </c>
      <c r="E303" s="88" t="s">
        <v>440</v>
      </c>
      <c r="F303" s="88" t="s">
        <v>480</v>
      </c>
      <c r="G303" s="88"/>
      <c r="H303" s="214">
        <f>H304</f>
        <v>0</v>
      </c>
    </row>
    <row r="304" spans="2:8" s="90" customFormat="1" ht="19.5" customHeight="1" hidden="1">
      <c r="B304" s="94" t="s">
        <v>313</v>
      </c>
      <c r="C304" s="92" t="s">
        <v>70</v>
      </c>
      <c r="D304" s="92" t="s">
        <v>304</v>
      </c>
      <c r="E304" s="92" t="s">
        <v>440</v>
      </c>
      <c r="F304" s="92" t="s">
        <v>480</v>
      </c>
      <c r="G304" s="92" t="s">
        <v>314</v>
      </c>
      <c r="H304" s="215">
        <f>H305</f>
        <v>0</v>
      </c>
    </row>
    <row r="305" spans="2:8" s="90" customFormat="1" ht="29.25" customHeight="1" hidden="1">
      <c r="B305" s="94" t="s">
        <v>315</v>
      </c>
      <c r="C305" s="92" t="s">
        <v>70</v>
      </c>
      <c r="D305" s="92" t="s">
        <v>304</v>
      </c>
      <c r="E305" s="92" t="s">
        <v>440</v>
      </c>
      <c r="F305" s="92" t="s">
        <v>480</v>
      </c>
      <c r="G305" s="92" t="s">
        <v>316</v>
      </c>
      <c r="H305" s="215"/>
    </row>
    <row r="306" spans="2:8" s="90" customFormat="1" ht="38.25" hidden="1">
      <c r="B306" s="76" t="s">
        <v>481</v>
      </c>
      <c r="C306" s="88" t="s">
        <v>70</v>
      </c>
      <c r="D306" s="88" t="s">
        <v>304</v>
      </c>
      <c r="E306" s="88" t="s">
        <v>440</v>
      </c>
      <c r="F306" s="88" t="s">
        <v>482</v>
      </c>
      <c r="G306" s="88"/>
      <c r="H306" s="214">
        <f>H307</f>
        <v>0</v>
      </c>
    </row>
    <row r="307" spans="2:8" s="90" customFormat="1" ht="25.5" hidden="1">
      <c r="B307" s="94" t="s">
        <v>313</v>
      </c>
      <c r="C307" s="92" t="s">
        <v>70</v>
      </c>
      <c r="D307" s="92" t="s">
        <v>304</v>
      </c>
      <c r="E307" s="92" t="s">
        <v>440</v>
      </c>
      <c r="F307" s="92" t="s">
        <v>482</v>
      </c>
      <c r="G307" s="92" t="s">
        <v>314</v>
      </c>
      <c r="H307" s="215">
        <f>H308</f>
        <v>0</v>
      </c>
    </row>
    <row r="308" spans="2:8" s="90" customFormat="1" ht="25.5" hidden="1">
      <c r="B308" s="94" t="s">
        <v>315</v>
      </c>
      <c r="C308" s="92" t="s">
        <v>70</v>
      </c>
      <c r="D308" s="92" t="s">
        <v>304</v>
      </c>
      <c r="E308" s="92" t="s">
        <v>440</v>
      </c>
      <c r="F308" s="92" t="s">
        <v>482</v>
      </c>
      <c r="G308" s="92" t="s">
        <v>316</v>
      </c>
      <c r="H308" s="215"/>
    </row>
    <row r="309" spans="2:8" s="90" customFormat="1" ht="20.25" customHeight="1">
      <c r="B309" s="76" t="s">
        <v>416</v>
      </c>
      <c r="C309" s="88" t="s">
        <v>70</v>
      </c>
      <c r="D309" s="88" t="s">
        <v>304</v>
      </c>
      <c r="E309" s="88" t="s">
        <v>440</v>
      </c>
      <c r="F309" s="88" t="s">
        <v>417</v>
      </c>
      <c r="G309" s="88"/>
      <c r="H309" s="214">
        <f>H310</f>
        <v>297732</v>
      </c>
    </row>
    <row r="310" spans="2:8" s="90" customFormat="1" ht="27.75" customHeight="1">
      <c r="B310" s="94" t="s">
        <v>313</v>
      </c>
      <c r="C310" s="92" t="s">
        <v>70</v>
      </c>
      <c r="D310" s="92" t="s">
        <v>304</v>
      </c>
      <c r="E310" s="92" t="s">
        <v>440</v>
      </c>
      <c r="F310" s="92" t="s">
        <v>417</v>
      </c>
      <c r="G310" s="92" t="s">
        <v>314</v>
      </c>
      <c r="H310" s="215">
        <f>H311</f>
        <v>297732</v>
      </c>
    </row>
    <row r="311" spans="2:8" s="90" customFormat="1" ht="32.25" customHeight="1">
      <c r="B311" s="94" t="s">
        <v>315</v>
      </c>
      <c r="C311" s="92" t="s">
        <v>70</v>
      </c>
      <c r="D311" s="92" t="s">
        <v>304</v>
      </c>
      <c r="E311" s="92" t="s">
        <v>440</v>
      </c>
      <c r="F311" s="92" t="s">
        <v>417</v>
      </c>
      <c r="G311" s="92" t="s">
        <v>316</v>
      </c>
      <c r="H311" s="215">
        <f>10000+287732</f>
        <v>297732</v>
      </c>
    </row>
    <row r="312" spans="2:8" s="90" customFormat="1" ht="12.75" hidden="1">
      <c r="B312" s="94"/>
      <c r="C312" s="92"/>
      <c r="D312" s="92"/>
      <c r="E312" s="92"/>
      <c r="F312" s="92"/>
      <c r="G312" s="92"/>
      <c r="H312" s="215"/>
    </row>
    <row r="313" spans="2:8" s="90" customFormat="1" ht="17.25" customHeight="1">
      <c r="B313" s="76" t="s">
        <v>483</v>
      </c>
      <c r="C313" s="88" t="s">
        <v>70</v>
      </c>
      <c r="D313" s="88" t="s">
        <v>396</v>
      </c>
      <c r="E313" s="88"/>
      <c r="F313" s="88"/>
      <c r="G313" s="88"/>
      <c r="H313" s="214">
        <f>H314+H352+H330+H336+H340</f>
        <v>-26961851</v>
      </c>
    </row>
    <row r="314" spans="2:8" s="90" customFormat="1" ht="17.25" customHeight="1">
      <c r="B314" s="76" t="s">
        <v>484</v>
      </c>
      <c r="C314" s="88" t="s">
        <v>70</v>
      </c>
      <c r="D314" s="88" t="s">
        <v>396</v>
      </c>
      <c r="E314" s="88" t="s">
        <v>457</v>
      </c>
      <c r="F314" s="88"/>
      <c r="G314" s="88"/>
      <c r="H314" s="214">
        <f>H315+H318+H321+H324+H327</f>
        <v>-4763000</v>
      </c>
    </row>
    <row r="315" spans="2:8" s="90" customFormat="1" ht="131.25" customHeight="1" hidden="1">
      <c r="B315" s="76" t="s">
        <v>485</v>
      </c>
      <c r="C315" s="88" t="s">
        <v>70</v>
      </c>
      <c r="D315" s="88" t="s">
        <v>396</v>
      </c>
      <c r="E315" s="88" t="s">
        <v>457</v>
      </c>
      <c r="F315" s="88" t="s">
        <v>486</v>
      </c>
      <c r="G315" s="88"/>
      <c r="H315" s="214">
        <f>H316</f>
        <v>0</v>
      </c>
    </row>
    <row r="316" spans="2:8" s="90" customFormat="1" ht="20.25" customHeight="1" hidden="1">
      <c r="B316" s="94" t="s">
        <v>313</v>
      </c>
      <c r="C316" s="92" t="s">
        <v>70</v>
      </c>
      <c r="D316" s="92" t="s">
        <v>396</v>
      </c>
      <c r="E316" s="92" t="s">
        <v>457</v>
      </c>
      <c r="F316" s="92" t="s">
        <v>486</v>
      </c>
      <c r="G316" s="92" t="s">
        <v>314</v>
      </c>
      <c r="H316" s="215">
        <f>H317</f>
        <v>0</v>
      </c>
    </row>
    <row r="317" spans="2:8" s="90" customFormat="1" ht="27" customHeight="1" hidden="1">
      <c r="B317" s="94" t="s">
        <v>315</v>
      </c>
      <c r="C317" s="92" t="s">
        <v>70</v>
      </c>
      <c r="D317" s="92" t="s">
        <v>396</v>
      </c>
      <c r="E317" s="92" t="s">
        <v>457</v>
      </c>
      <c r="F317" s="92" t="s">
        <v>486</v>
      </c>
      <c r="G317" s="92" t="s">
        <v>316</v>
      </c>
      <c r="H317" s="215"/>
    </row>
    <row r="318" spans="2:8" s="90" customFormat="1" ht="56.25" customHeight="1">
      <c r="B318" s="76" t="s">
        <v>487</v>
      </c>
      <c r="C318" s="88" t="s">
        <v>70</v>
      </c>
      <c r="D318" s="88" t="s">
        <v>396</v>
      </c>
      <c r="E318" s="88" t="s">
        <v>457</v>
      </c>
      <c r="F318" s="88" t="s">
        <v>488</v>
      </c>
      <c r="G318" s="88"/>
      <c r="H318" s="214">
        <f>H319</f>
        <v>-500000</v>
      </c>
    </row>
    <row r="319" spans="2:8" s="90" customFormat="1" ht="16.5" customHeight="1">
      <c r="B319" s="85" t="s">
        <v>317</v>
      </c>
      <c r="C319" s="92" t="s">
        <v>70</v>
      </c>
      <c r="D319" s="92" t="s">
        <v>396</v>
      </c>
      <c r="E319" s="92" t="s">
        <v>457</v>
      </c>
      <c r="F319" s="92" t="s">
        <v>488</v>
      </c>
      <c r="G319" s="92" t="s">
        <v>318</v>
      </c>
      <c r="H319" s="215">
        <f>H320</f>
        <v>-500000</v>
      </c>
    </row>
    <row r="320" spans="2:8" s="90" customFormat="1" ht="39" customHeight="1">
      <c r="B320" s="85" t="s">
        <v>489</v>
      </c>
      <c r="C320" s="92" t="s">
        <v>70</v>
      </c>
      <c r="D320" s="92" t="s">
        <v>396</v>
      </c>
      <c r="E320" s="92" t="s">
        <v>457</v>
      </c>
      <c r="F320" s="92" t="s">
        <v>488</v>
      </c>
      <c r="G320" s="92" t="s">
        <v>73</v>
      </c>
      <c r="H320" s="215">
        <v>-500000</v>
      </c>
    </row>
    <row r="321" spans="2:8" s="90" customFormat="1" ht="17.25" customHeight="1">
      <c r="B321" s="76" t="s">
        <v>490</v>
      </c>
      <c r="C321" s="88" t="s">
        <v>70</v>
      </c>
      <c r="D321" s="88" t="s">
        <v>396</v>
      </c>
      <c r="E321" s="88" t="s">
        <v>457</v>
      </c>
      <c r="F321" s="88" t="s">
        <v>491</v>
      </c>
      <c r="G321" s="88"/>
      <c r="H321" s="214">
        <f>H322</f>
        <v>-500000</v>
      </c>
    </row>
    <row r="322" spans="2:8" s="90" customFormat="1" ht="17.25" customHeight="1">
      <c r="B322" s="85" t="s">
        <v>317</v>
      </c>
      <c r="C322" s="92" t="s">
        <v>70</v>
      </c>
      <c r="D322" s="92" t="s">
        <v>396</v>
      </c>
      <c r="E322" s="92" t="s">
        <v>457</v>
      </c>
      <c r="F322" s="92" t="s">
        <v>491</v>
      </c>
      <c r="G322" s="92" t="s">
        <v>318</v>
      </c>
      <c r="H322" s="215">
        <f>H323</f>
        <v>-500000</v>
      </c>
    </row>
    <row r="323" spans="2:8" s="90" customFormat="1" ht="38.25">
      <c r="B323" s="85" t="s">
        <v>489</v>
      </c>
      <c r="C323" s="92" t="s">
        <v>70</v>
      </c>
      <c r="D323" s="92" t="s">
        <v>396</v>
      </c>
      <c r="E323" s="92" t="s">
        <v>457</v>
      </c>
      <c r="F323" s="92" t="s">
        <v>491</v>
      </c>
      <c r="G323" s="92" t="s">
        <v>73</v>
      </c>
      <c r="H323" s="215">
        <v>-500000</v>
      </c>
    </row>
    <row r="324" spans="2:8" s="90" customFormat="1" ht="12.75">
      <c r="B324" s="76" t="s">
        <v>492</v>
      </c>
      <c r="C324" s="88" t="s">
        <v>70</v>
      </c>
      <c r="D324" s="88" t="s">
        <v>396</v>
      </c>
      <c r="E324" s="88" t="s">
        <v>457</v>
      </c>
      <c r="F324" s="88" t="s">
        <v>493</v>
      </c>
      <c r="G324" s="88"/>
      <c r="H324" s="214">
        <f>H325</f>
        <v>-3000000</v>
      </c>
    </row>
    <row r="325" spans="2:8" s="90" customFormat="1" ht="12.75">
      <c r="B325" s="85" t="s">
        <v>317</v>
      </c>
      <c r="C325" s="92" t="s">
        <v>70</v>
      </c>
      <c r="D325" s="92" t="s">
        <v>396</v>
      </c>
      <c r="E325" s="92" t="s">
        <v>457</v>
      </c>
      <c r="F325" s="92" t="s">
        <v>493</v>
      </c>
      <c r="G325" s="92" t="s">
        <v>318</v>
      </c>
      <c r="H325" s="215">
        <f>H326</f>
        <v>-3000000</v>
      </c>
    </row>
    <row r="326" spans="2:8" s="90" customFormat="1" ht="42" customHeight="1">
      <c r="B326" s="85" t="s">
        <v>489</v>
      </c>
      <c r="C326" s="92" t="s">
        <v>70</v>
      </c>
      <c r="D326" s="92" t="s">
        <v>396</v>
      </c>
      <c r="E326" s="92" t="s">
        <v>457</v>
      </c>
      <c r="F326" s="92" t="s">
        <v>493</v>
      </c>
      <c r="G326" s="92" t="s">
        <v>73</v>
      </c>
      <c r="H326" s="215">
        <v>-3000000</v>
      </c>
    </row>
    <row r="327" spans="2:8" s="90" customFormat="1" ht="32.25" customHeight="1">
      <c r="B327" s="76" t="s">
        <v>494</v>
      </c>
      <c r="C327" s="88" t="s">
        <v>70</v>
      </c>
      <c r="D327" s="88" t="s">
        <v>396</v>
      </c>
      <c r="E327" s="88" t="s">
        <v>457</v>
      </c>
      <c r="F327" s="88" t="s">
        <v>495</v>
      </c>
      <c r="G327" s="88"/>
      <c r="H327" s="214">
        <f>H328</f>
        <v>-763000</v>
      </c>
    </row>
    <row r="328" spans="2:8" s="90" customFormat="1" ht="14.25" customHeight="1">
      <c r="B328" s="85" t="s">
        <v>317</v>
      </c>
      <c r="C328" s="92" t="s">
        <v>70</v>
      </c>
      <c r="D328" s="92" t="s">
        <v>396</v>
      </c>
      <c r="E328" s="92" t="s">
        <v>457</v>
      </c>
      <c r="F328" s="92" t="s">
        <v>495</v>
      </c>
      <c r="G328" s="92" t="s">
        <v>318</v>
      </c>
      <c r="H328" s="215">
        <f>H329</f>
        <v>-763000</v>
      </c>
    </row>
    <row r="329" spans="2:8" s="90" customFormat="1" ht="41.25" customHeight="1">
      <c r="B329" s="85" t="s">
        <v>489</v>
      </c>
      <c r="C329" s="92" t="s">
        <v>70</v>
      </c>
      <c r="D329" s="92" t="s">
        <v>396</v>
      </c>
      <c r="E329" s="92" t="s">
        <v>457</v>
      </c>
      <c r="F329" s="92" t="s">
        <v>495</v>
      </c>
      <c r="G329" s="92" t="s">
        <v>73</v>
      </c>
      <c r="H329" s="215">
        <v>-763000</v>
      </c>
    </row>
    <row r="330" spans="2:8" s="90" customFormat="1" ht="12.75">
      <c r="B330" s="76" t="s">
        <v>496</v>
      </c>
      <c r="C330" s="88" t="s">
        <v>70</v>
      </c>
      <c r="D330" s="88" t="s">
        <v>396</v>
      </c>
      <c r="E330" s="88" t="s">
        <v>412</v>
      </c>
      <c r="F330" s="88"/>
      <c r="G330" s="88"/>
      <c r="H330" s="214">
        <f>H331</f>
        <v>200000</v>
      </c>
    </row>
    <row r="331" spans="2:8" s="90" customFormat="1" ht="27.75" customHeight="1">
      <c r="B331" s="76" t="s">
        <v>497</v>
      </c>
      <c r="C331" s="88" t="s">
        <v>70</v>
      </c>
      <c r="D331" s="88" t="s">
        <v>396</v>
      </c>
      <c r="E331" s="88" t="s">
        <v>412</v>
      </c>
      <c r="F331" s="88" t="s">
        <v>498</v>
      </c>
      <c r="G331" s="88"/>
      <c r="H331" s="214">
        <f>H332+H334</f>
        <v>200000</v>
      </c>
    </row>
    <row r="332" spans="2:8" s="90" customFormat="1" ht="25.5" hidden="1">
      <c r="B332" s="73" t="s">
        <v>499</v>
      </c>
      <c r="C332" s="92" t="s">
        <v>70</v>
      </c>
      <c r="D332" s="92" t="s">
        <v>396</v>
      </c>
      <c r="E332" s="92" t="s">
        <v>412</v>
      </c>
      <c r="F332" s="92" t="s">
        <v>498</v>
      </c>
      <c r="G332" s="92" t="s">
        <v>500</v>
      </c>
      <c r="H332" s="215">
        <f>H333</f>
        <v>0</v>
      </c>
    </row>
    <row r="333" spans="2:8" s="90" customFormat="1" ht="12.75" hidden="1">
      <c r="B333" s="85" t="s">
        <v>501</v>
      </c>
      <c r="C333" s="92" t="s">
        <v>70</v>
      </c>
      <c r="D333" s="92" t="s">
        <v>396</v>
      </c>
      <c r="E333" s="92" t="s">
        <v>412</v>
      </c>
      <c r="F333" s="92" t="s">
        <v>498</v>
      </c>
      <c r="G333" s="92" t="s">
        <v>502</v>
      </c>
      <c r="H333" s="215"/>
    </row>
    <row r="334" spans="2:8" s="90" customFormat="1" ht="12.75">
      <c r="B334" s="85" t="s">
        <v>317</v>
      </c>
      <c r="C334" s="92" t="s">
        <v>70</v>
      </c>
      <c r="D334" s="92" t="s">
        <v>396</v>
      </c>
      <c r="E334" s="92" t="s">
        <v>412</v>
      </c>
      <c r="F334" s="92" t="s">
        <v>498</v>
      </c>
      <c r="G334" s="92" t="s">
        <v>318</v>
      </c>
      <c r="H334" s="215">
        <f>H335</f>
        <v>200000</v>
      </c>
    </row>
    <row r="335" spans="2:8" s="90" customFormat="1" ht="42" customHeight="1">
      <c r="B335" s="85" t="s">
        <v>489</v>
      </c>
      <c r="C335" s="92" t="s">
        <v>70</v>
      </c>
      <c r="D335" s="92" t="s">
        <v>396</v>
      </c>
      <c r="E335" s="92" t="s">
        <v>412</v>
      </c>
      <c r="F335" s="92" t="s">
        <v>498</v>
      </c>
      <c r="G335" s="92" t="s">
        <v>73</v>
      </c>
      <c r="H335" s="215">
        <v>200000</v>
      </c>
    </row>
    <row r="336" spans="2:8" s="90" customFormat="1" ht="12.75" hidden="1">
      <c r="B336" s="76" t="s">
        <v>503</v>
      </c>
      <c r="C336" s="88" t="s">
        <v>70</v>
      </c>
      <c r="D336" s="88" t="s">
        <v>396</v>
      </c>
      <c r="E336" s="88" t="s">
        <v>435</v>
      </c>
      <c r="F336" s="88"/>
      <c r="G336" s="88"/>
      <c r="H336" s="214">
        <f>H337</f>
        <v>0</v>
      </c>
    </row>
    <row r="337" spans="2:8" s="90" customFormat="1" ht="81.75" customHeight="1" hidden="1">
      <c r="B337" s="76" t="s">
        <v>504</v>
      </c>
      <c r="C337" s="88" t="s">
        <v>70</v>
      </c>
      <c r="D337" s="88" t="s">
        <v>396</v>
      </c>
      <c r="E337" s="88" t="s">
        <v>435</v>
      </c>
      <c r="F337" s="88" t="s">
        <v>505</v>
      </c>
      <c r="G337" s="88"/>
      <c r="H337" s="214">
        <f>H338</f>
        <v>0</v>
      </c>
    </row>
    <row r="338" spans="2:8" s="90" customFormat="1" ht="12.75" hidden="1">
      <c r="B338" s="85" t="s">
        <v>317</v>
      </c>
      <c r="C338" s="92" t="s">
        <v>70</v>
      </c>
      <c r="D338" s="92" t="s">
        <v>396</v>
      </c>
      <c r="E338" s="92" t="s">
        <v>435</v>
      </c>
      <c r="F338" s="92" t="s">
        <v>505</v>
      </c>
      <c r="G338" s="92" t="s">
        <v>318</v>
      </c>
      <c r="H338" s="215">
        <f>H339</f>
        <v>0</v>
      </c>
    </row>
    <row r="339" spans="2:8" s="90" customFormat="1" ht="38.25" hidden="1">
      <c r="B339" s="85" t="s">
        <v>489</v>
      </c>
      <c r="C339" s="92" t="s">
        <v>70</v>
      </c>
      <c r="D339" s="92" t="s">
        <v>396</v>
      </c>
      <c r="E339" s="92" t="s">
        <v>435</v>
      </c>
      <c r="F339" s="92" t="s">
        <v>505</v>
      </c>
      <c r="G339" s="92" t="s">
        <v>73</v>
      </c>
      <c r="H339" s="215"/>
    </row>
    <row r="340" spans="2:8" s="90" customFormat="1" ht="15" customHeight="1">
      <c r="B340" s="76" t="s">
        <v>506</v>
      </c>
      <c r="C340" s="88" t="s">
        <v>70</v>
      </c>
      <c r="D340" s="88" t="s">
        <v>396</v>
      </c>
      <c r="E340" s="88" t="s">
        <v>358</v>
      </c>
      <c r="F340" s="88"/>
      <c r="G340" s="88"/>
      <c r="H340" s="214">
        <f>H349+H341+H346</f>
        <v>-22386706</v>
      </c>
    </row>
    <row r="341" spans="2:8" s="90" customFormat="1" ht="38.25">
      <c r="B341" s="76" t="s">
        <v>732</v>
      </c>
      <c r="C341" s="88" t="s">
        <v>70</v>
      </c>
      <c r="D341" s="88" t="s">
        <v>396</v>
      </c>
      <c r="E341" s="88" t="s">
        <v>358</v>
      </c>
      <c r="F341" s="88" t="s">
        <v>733</v>
      </c>
      <c r="G341" s="88"/>
      <c r="H341" s="214">
        <f>H344+H342</f>
        <v>-16707353</v>
      </c>
    </row>
    <row r="342" spans="2:8" s="90" customFormat="1" ht="25.5" hidden="1">
      <c r="B342" s="94" t="s">
        <v>313</v>
      </c>
      <c r="C342" s="92" t="s">
        <v>70</v>
      </c>
      <c r="D342" s="92" t="s">
        <v>396</v>
      </c>
      <c r="E342" s="92" t="s">
        <v>358</v>
      </c>
      <c r="F342" s="92" t="s">
        <v>733</v>
      </c>
      <c r="G342" s="92" t="s">
        <v>314</v>
      </c>
      <c r="H342" s="215">
        <f>H343</f>
        <v>0</v>
      </c>
    </row>
    <row r="343" spans="2:8" s="90" customFormat="1" ht="25.5" hidden="1">
      <c r="B343" s="94" t="s">
        <v>315</v>
      </c>
      <c r="C343" s="92" t="s">
        <v>70</v>
      </c>
      <c r="D343" s="92" t="s">
        <v>396</v>
      </c>
      <c r="E343" s="92" t="s">
        <v>358</v>
      </c>
      <c r="F343" s="92" t="s">
        <v>733</v>
      </c>
      <c r="G343" s="92" t="s">
        <v>316</v>
      </c>
      <c r="H343" s="215">
        <f>16707353-16707353</f>
        <v>0</v>
      </c>
    </row>
    <row r="344" spans="2:8" s="90" customFormat="1" ht="12.75">
      <c r="B344" s="85" t="s">
        <v>317</v>
      </c>
      <c r="C344" s="92" t="s">
        <v>70</v>
      </c>
      <c r="D344" s="92" t="s">
        <v>396</v>
      </c>
      <c r="E344" s="92" t="s">
        <v>358</v>
      </c>
      <c r="F344" s="92" t="s">
        <v>733</v>
      </c>
      <c r="G344" s="92" t="s">
        <v>318</v>
      </c>
      <c r="H344" s="215">
        <f>H345</f>
        <v>-16707353</v>
      </c>
    </row>
    <row r="345" spans="2:8" s="90" customFormat="1" ht="38.25">
      <c r="B345" s="85" t="s">
        <v>489</v>
      </c>
      <c r="C345" s="92" t="s">
        <v>70</v>
      </c>
      <c r="D345" s="92" t="s">
        <v>396</v>
      </c>
      <c r="E345" s="92" t="s">
        <v>358</v>
      </c>
      <c r="F345" s="92" t="s">
        <v>733</v>
      </c>
      <c r="G345" s="92" t="s">
        <v>73</v>
      </c>
      <c r="H345" s="215">
        <v>-16707353</v>
      </c>
    </row>
    <row r="346" spans="2:8" s="90" customFormat="1" ht="38.25" hidden="1">
      <c r="B346" s="76" t="s">
        <v>832</v>
      </c>
      <c r="C346" s="88" t="s">
        <v>70</v>
      </c>
      <c r="D346" s="88" t="s">
        <v>396</v>
      </c>
      <c r="E346" s="88" t="s">
        <v>358</v>
      </c>
      <c r="F346" s="88" t="s">
        <v>833</v>
      </c>
      <c r="G346" s="88"/>
      <c r="H346" s="214">
        <f>H347</f>
        <v>0</v>
      </c>
    </row>
    <row r="347" spans="2:8" s="90" customFormat="1" ht="25.5" hidden="1">
      <c r="B347" s="94" t="s">
        <v>313</v>
      </c>
      <c r="C347" s="92" t="s">
        <v>70</v>
      </c>
      <c r="D347" s="92" t="s">
        <v>396</v>
      </c>
      <c r="E347" s="92" t="s">
        <v>358</v>
      </c>
      <c r="F347" s="92" t="s">
        <v>833</v>
      </c>
      <c r="G347" s="92" t="s">
        <v>314</v>
      </c>
      <c r="H347" s="215">
        <f>H348</f>
        <v>0</v>
      </c>
    </row>
    <row r="348" spans="2:8" s="90" customFormat="1" ht="25.5" hidden="1">
      <c r="B348" s="94" t="s">
        <v>315</v>
      </c>
      <c r="C348" s="92" t="s">
        <v>70</v>
      </c>
      <c r="D348" s="92" t="s">
        <v>396</v>
      </c>
      <c r="E348" s="92" t="s">
        <v>358</v>
      </c>
      <c r="F348" s="92" t="s">
        <v>833</v>
      </c>
      <c r="G348" s="92" t="s">
        <v>316</v>
      </c>
      <c r="H348" s="215">
        <f>5293566.06-5293566.06</f>
        <v>0</v>
      </c>
    </row>
    <row r="349" spans="2:8" s="90" customFormat="1" ht="38.25">
      <c r="B349" s="76" t="s">
        <v>507</v>
      </c>
      <c r="C349" s="88" t="s">
        <v>70</v>
      </c>
      <c r="D349" s="88" t="s">
        <v>396</v>
      </c>
      <c r="E349" s="88" t="s">
        <v>358</v>
      </c>
      <c r="F349" s="88" t="s">
        <v>508</v>
      </c>
      <c r="G349" s="88"/>
      <c r="H349" s="214">
        <f>H350</f>
        <v>-5679353</v>
      </c>
    </row>
    <row r="350" spans="2:8" s="90" customFormat="1" ht="25.5">
      <c r="B350" s="94" t="s">
        <v>313</v>
      </c>
      <c r="C350" s="92" t="s">
        <v>70</v>
      </c>
      <c r="D350" s="92" t="s">
        <v>396</v>
      </c>
      <c r="E350" s="92" t="s">
        <v>358</v>
      </c>
      <c r="F350" s="92" t="s">
        <v>508</v>
      </c>
      <c r="G350" s="92" t="s">
        <v>314</v>
      </c>
      <c r="H350" s="215">
        <f>H351</f>
        <v>-5679353</v>
      </c>
    </row>
    <row r="351" spans="2:8" s="90" customFormat="1" ht="25.5">
      <c r="B351" s="94" t="s">
        <v>315</v>
      </c>
      <c r="C351" s="92" t="s">
        <v>70</v>
      </c>
      <c r="D351" s="92" t="s">
        <v>396</v>
      </c>
      <c r="E351" s="92" t="s">
        <v>358</v>
      </c>
      <c r="F351" s="92" t="s">
        <v>508</v>
      </c>
      <c r="G351" s="92" t="s">
        <v>316</v>
      </c>
      <c r="H351" s="215">
        <v>-5679353</v>
      </c>
    </row>
    <row r="352" spans="2:8" s="90" customFormat="1" ht="27.75" customHeight="1">
      <c r="B352" s="76" t="s">
        <v>509</v>
      </c>
      <c r="C352" s="88" t="s">
        <v>70</v>
      </c>
      <c r="D352" s="88" t="s">
        <v>396</v>
      </c>
      <c r="E352" s="88" t="s">
        <v>510</v>
      </c>
      <c r="F352" s="88"/>
      <c r="G352" s="88"/>
      <c r="H352" s="214">
        <f>H353+H356+H359</f>
        <v>-12145</v>
      </c>
    </row>
    <row r="353" spans="2:8" s="90" customFormat="1" ht="57.75" customHeight="1">
      <c r="B353" s="76" t="s">
        <v>511</v>
      </c>
      <c r="C353" s="88" t="s">
        <v>70</v>
      </c>
      <c r="D353" s="88" t="s">
        <v>396</v>
      </c>
      <c r="E353" s="88" t="s">
        <v>510</v>
      </c>
      <c r="F353" s="88" t="s">
        <v>512</v>
      </c>
      <c r="G353" s="88"/>
      <c r="H353" s="214">
        <f>H354</f>
        <v>-12145</v>
      </c>
    </row>
    <row r="354" spans="2:8" s="90" customFormat="1" ht="59.25" customHeight="1">
      <c r="B354" s="94" t="s">
        <v>309</v>
      </c>
      <c r="C354" s="92" t="s">
        <v>513</v>
      </c>
      <c r="D354" s="92" t="s">
        <v>396</v>
      </c>
      <c r="E354" s="92" t="s">
        <v>510</v>
      </c>
      <c r="F354" s="92" t="s">
        <v>512</v>
      </c>
      <c r="G354" s="92" t="s">
        <v>310</v>
      </c>
      <c r="H354" s="215">
        <f>H355</f>
        <v>-12145</v>
      </c>
    </row>
    <row r="355" spans="2:8" s="90" customFormat="1" ht="19.5" customHeight="1">
      <c r="B355" s="94" t="s">
        <v>311</v>
      </c>
      <c r="C355" s="92" t="s">
        <v>70</v>
      </c>
      <c r="D355" s="92" t="s">
        <v>396</v>
      </c>
      <c r="E355" s="92" t="s">
        <v>510</v>
      </c>
      <c r="F355" s="92" t="s">
        <v>512</v>
      </c>
      <c r="G355" s="92" t="s">
        <v>312</v>
      </c>
      <c r="H355" s="215">
        <f>-3145-9000</f>
        <v>-12145</v>
      </c>
    </row>
    <row r="356" spans="2:8" s="90" customFormat="1" ht="25.5" hidden="1">
      <c r="B356" s="99" t="s">
        <v>514</v>
      </c>
      <c r="C356" s="88" t="s">
        <v>70</v>
      </c>
      <c r="D356" s="88" t="s">
        <v>396</v>
      </c>
      <c r="E356" s="88" t="s">
        <v>510</v>
      </c>
      <c r="F356" s="88" t="s">
        <v>515</v>
      </c>
      <c r="G356" s="88"/>
      <c r="H356" s="214">
        <f>H357</f>
        <v>0</v>
      </c>
    </row>
    <row r="357" spans="2:8" s="90" customFormat="1" ht="25.5" hidden="1">
      <c r="B357" s="94" t="s">
        <v>313</v>
      </c>
      <c r="C357" s="92" t="s">
        <v>70</v>
      </c>
      <c r="D357" s="92" t="s">
        <v>396</v>
      </c>
      <c r="E357" s="92" t="s">
        <v>510</v>
      </c>
      <c r="F357" s="92" t="s">
        <v>515</v>
      </c>
      <c r="G357" s="92" t="s">
        <v>314</v>
      </c>
      <c r="H357" s="215">
        <f>H358</f>
        <v>0</v>
      </c>
    </row>
    <row r="358" spans="2:8" s="90" customFormat="1" ht="25.5" hidden="1">
      <c r="B358" s="94" t="s">
        <v>315</v>
      </c>
      <c r="C358" s="92" t="s">
        <v>70</v>
      </c>
      <c r="D358" s="92" t="s">
        <v>396</v>
      </c>
      <c r="E358" s="92" t="s">
        <v>510</v>
      </c>
      <c r="F358" s="92" t="s">
        <v>515</v>
      </c>
      <c r="G358" s="92" t="s">
        <v>316</v>
      </c>
      <c r="H358" s="215"/>
    </row>
    <row r="359" spans="2:8" s="90" customFormat="1" ht="25.5" hidden="1">
      <c r="B359" s="99" t="s">
        <v>516</v>
      </c>
      <c r="C359" s="88" t="s">
        <v>70</v>
      </c>
      <c r="D359" s="88" t="s">
        <v>396</v>
      </c>
      <c r="E359" s="88" t="s">
        <v>510</v>
      </c>
      <c r="F359" s="88" t="s">
        <v>517</v>
      </c>
      <c r="G359" s="88"/>
      <c r="H359" s="214">
        <f>H360</f>
        <v>0</v>
      </c>
    </row>
    <row r="360" spans="2:8" s="90" customFormat="1" ht="25.5" hidden="1">
      <c r="B360" s="94" t="s">
        <v>313</v>
      </c>
      <c r="C360" s="92" t="s">
        <v>70</v>
      </c>
      <c r="D360" s="92" t="s">
        <v>396</v>
      </c>
      <c r="E360" s="92" t="s">
        <v>510</v>
      </c>
      <c r="F360" s="92" t="s">
        <v>518</v>
      </c>
      <c r="G360" s="92" t="s">
        <v>314</v>
      </c>
      <c r="H360" s="215">
        <f>H361</f>
        <v>0</v>
      </c>
    </row>
    <row r="361" spans="2:8" s="90" customFormat="1" ht="30.75" customHeight="1" hidden="1">
      <c r="B361" s="94" t="s">
        <v>315</v>
      </c>
      <c r="C361" s="92" t="s">
        <v>70</v>
      </c>
      <c r="D361" s="92" t="s">
        <v>396</v>
      </c>
      <c r="E361" s="92" t="s">
        <v>510</v>
      </c>
      <c r="F361" s="92" t="s">
        <v>518</v>
      </c>
      <c r="G361" s="92" t="s">
        <v>316</v>
      </c>
      <c r="H361" s="215"/>
    </row>
    <row r="362" spans="2:8" s="90" customFormat="1" ht="12.75" hidden="1">
      <c r="B362" s="76" t="s">
        <v>519</v>
      </c>
      <c r="C362" s="88" t="s">
        <v>70</v>
      </c>
      <c r="D362" s="88" t="s">
        <v>457</v>
      </c>
      <c r="E362" s="88"/>
      <c r="F362" s="88"/>
      <c r="G362" s="88"/>
      <c r="H362" s="214">
        <f>H363</f>
        <v>0</v>
      </c>
    </row>
    <row r="363" spans="2:8" s="90" customFormat="1" ht="15" customHeight="1" hidden="1">
      <c r="B363" s="76" t="s">
        <v>520</v>
      </c>
      <c r="C363" s="88" t="s">
        <v>70</v>
      </c>
      <c r="D363" s="88" t="s">
        <v>457</v>
      </c>
      <c r="E363" s="88" t="s">
        <v>302</v>
      </c>
      <c r="F363" s="88"/>
      <c r="G363" s="88"/>
      <c r="H363" s="214">
        <f>H364+H367+H372+H377+H380</f>
        <v>0</v>
      </c>
    </row>
    <row r="364" spans="2:8" s="90" customFormat="1" ht="35.25" customHeight="1" hidden="1">
      <c r="B364" s="76" t="s">
        <v>521</v>
      </c>
      <c r="C364" s="88" t="s">
        <v>70</v>
      </c>
      <c r="D364" s="88" t="s">
        <v>522</v>
      </c>
      <c r="E364" s="88" t="s">
        <v>302</v>
      </c>
      <c r="F364" s="88" t="s">
        <v>480</v>
      </c>
      <c r="G364" s="88"/>
      <c r="H364" s="214">
        <f>H365</f>
        <v>0</v>
      </c>
    </row>
    <row r="365" spans="2:8" s="90" customFormat="1" ht="15.75" customHeight="1" hidden="1">
      <c r="B365" s="85" t="s">
        <v>317</v>
      </c>
      <c r="C365" s="92" t="s">
        <v>70</v>
      </c>
      <c r="D365" s="92" t="s">
        <v>457</v>
      </c>
      <c r="E365" s="92" t="s">
        <v>302</v>
      </c>
      <c r="F365" s="92" t="s">
        <v>480</v>
      </c>
      <c r="G365" s="92" t="s">
        <v>318</v>
      </c>
      <c r="H365" s="215">
        <f>H366</f>
        <v>0</v>
      </c>
    </row>
    <row r="366" spans="2:8" s="90" customFormat="1" ht="42" customHeight="1" hidden="1">
      <c r="B366" s="85" t="s">
        <v>489</v>
      </c>
      <c r="C366" s="92" t="s">
        <v>70</v>
      </c>
      <c r="D366" s="92" t="s">
        <v>457</v>
      </c>
      <c r="E366" s="92" t="s">
        <v>302</v>
      </c>
      <c r="F366" s="92" t="s">
        <v>480</v>
      </c>
      <c r="G366" s="92" t="s">
        <v>73</v>
      </c>
      <c r="H366" s="215">
        <v>0</v>
      </c>
    </row>
    <row r="367" spans="2:8" s="90" customFormat="1" ht="18" customHeight="1" hidden="1">
      <c r="B367" s="76" t="s">
        <v>523</v>
      </c>
      <c r="C367" s="88" t="s">
        <v>70</v>
      </c>
      <c r="D367" s="88" t="s">
        <v>457</v>
      </c>
      <c r="E367" s="88" t="s">
        <v>302</v>
      </c>
      <c r="F367" s="88" t="s">
        <v>524</v>
      </c>
      <c r="G367" s="88"/>
      <c r="H367" s="214">
        <f>H370+H368</f>
        <v>0</v>
      </c>
    </row>
    <row r="368" spans="2:8" s="90" customFormat="1" ht="26.25" customHeight="1" hidden="1">
      <c r="B368" s="94" t="s">
        <v>313</v>
      </c>
      <c r="C368" s="92" t="s">
        <v>70</v>
      </c>
      <c r="D368" s="92" t="s">
        <v>457</v>
      </c>
      <c r="E368" s="92" t="s">
        <v>302</v>
      </c>
      <c r="F368" s="92" t="s">
        <v>524</v>
      </c>
      <c r="G368" s="92" t="s">
        <v>314</v>
      </c>
      <c r="H368" s="215">
        <f>H369</f>
        <v>0</v>
      </c>
    </row>
    <row r="369" spans="2:8" s="90" customFormat="1" ht="27" customHeight="1" hidden="1">
      <c r="B369" s="94" t="s">
        <v>315</v>
      </c>
      <c r="C369" s="92" t="s">
        <v>70</v>
      </c>
      <c r="D369" s="92" t="s">
        <v>457</v>
      </c>
      <c r="E369" s="92" t="s">
        <v>302</v>
      </c>
      <c r="F369" s="92" t="s">
        <v>524</v>
      </c>
      <c r="G369" s="92" t="s">
        <v>316</v>
      </c>
      <c r="H369" s="215"/>
    </row>
    <row r="370" spans="2:8" s="90" customFormat="1" ht="25.5" hidden="1">
      <c r="B370" s="73" t="s">
        <v>499</v>
      </c>
      <c r="C370" s="92" t="s">
        <v>70</v>
      </c>
      <c r="D370" s="92" t="s">
        <v>457</v>
      </c>
      <c r="E370" s="92" t="s">
        <v>302</v>
      </c>
      <c r="F370" s="92" t="s">
        <v>524</v>
      </c>
      <c r="G370" s="92" t="s">
        <v>500</v>
      </c>
      <c r="H370" s="215">
        <f>H371</f>
        <v>0</v>
      </c>
    </row>
    <row r="371" spans="2:8" s="90" customFormat="1" ht="16.5" customHeight="1" hidden="1">
      <c r="B371" s="85" t="s">
        <v>501</v>
      </c>
      <c r="C371" s="92" t="s">
        <v>70</v>
      </c>
      <c r="D371" s="92" t="s">
        <v>457</v>
      </c>
      <c r="E371" s="92" t="s">
        <v>302</v>
      </c>
      <c r="F371" s="92" t="s">
        <v>524</v>
      </c>
      <c r="G371" s="92" t="s">
        <v>502</v>
      </c>
      <c r="H371" s="215"/>
    </row>
    <row r="372" spans="2:8" s="90" customFormat="1" ht="25.5" hidden="1">
      <c r="B372" s="76" t="s">
        <v>525</v>
      </c>
      <c r="C372" s="88" t="s">
        <v>70</v>
      </c>
      <c r="D372" s="88" t="s">
        <v>457</v>
      </c>
      <c r="E372" s="88" t="s">
        <v>302</v>
      </c>
      <c r="F372" s="88" t="s">
        <v>526</v>
      </c>
      <c r="G372" s="88"/>
      <c r="H372" s="214">
        <f>H375+H373</f>
        <v>0</v>
      </c>
    </row>
    <row r="373" spans="2:8" s="90" customFormat="1" ht="25.5" hidden="1">
      <c r="B373" s="94" t="s">
        <v>313</v>
      </c>
      <c r="C373" s="92" t="s">
        <v>70</v>
      </c>
      <c r="D373" s="92" t="s">
        <v>457</v>
      </c>
      <c r="E373" s="92" t="s">
        <v>302</v>
      </c>
      <c r="F373" s="92" t="s">
        <v>526</v>
      </c>
      <c r="G373" s="92" t="s">
        <v>314</v>
      </c>
      <c r="H373" s="215">
        <f>H374</f>
        <v>0</v>
      </c>
    </row>
    <row r="374" spans="2:8" s="90" customFormat="1" ht="25.5" hidden="1">
      <c r="B374" s="94" t="s">
        <v>315</v>
      </c>
      <c r="C374" s="92" t="s">
        <v>70</v>
      </c>
      <c r="D374" s="92" t="s">
        <v>457</v>
      </c>
      <c r="E374" s="92" t="s">
        <v>302</v>
      </c>
      <c r="F374" s="92" t="s">
        <v>526</v>
      </c>
      <c r="G374" s="92" t="s">
        <v>316</v>
      </c>
      <c r="H374" s="215"/>
    </row>
    <row r="375" spans="2:8" s="90" customFormat="1" ht="30" customHeight="1" hidden="1">
      <c r="B375" s="73" t="s">
        <v>499</v>
      </c>
      <c r="C375" s="92" t="s">
        <v>70</v>
      </c>
      <c r="D375" s="92" t="s">
        <v>457</v>
      </c>
      <c r="E375" s="92" t="s">
        <v>302</v>
      </c>
      <c r="F375" s="92" t="s">
        <v>526</v>
      </c>
      <c r="G375" s="92" t="s">
        <v>500</v>
      </c>
      <c r="H375" s="215">
        <f>H376</f>
        <v>0</v>
      </c>
    </row>
    <row r="376" spans="2:8" s="90" customFormat="1" ht="17.25" customHeight="1" hidden="1">
      <c r="B376" s="85" t="s">
        <v>501</v>
      </c>
      <c r="C376" s="92" t="s">
        <v>70</v>
      </c>
      <c r="D376" s="92" t="s">
        <v>457</v>
      </c>
      <c r="E376" s="92" t="s">
        <v>302</v>
      </c>
      <c r="F376" s="92" t="s">
        <v>526</v>
      </c>
      <c r="G376" s="92" t="s">
        <v>502</v>
      </c>
      <c r="H376" s="215"/>
    </row>
    <row r="377" spans="2:8" s="90" customFormat="1" ht="43.5" customHeight="1" hidden="1">
      <c r="B377" s="76" t="s">
        <v>527</v>
      </c>
      <c r="C377" s="88" t="s">
        <v>70</v>
      </c>
      <c r="D377" s="88" t="s">
        <v>457</v>
      </c>
      <c r="E377" s="88" t="s">
        <v>302</v>
      </c>
      <c r="F377" s="88" t="s">
        <v>528</v>
      </c>
      <c r="G377" s="88"/>
      <c r="H377" s="214">
        <f>H378</f>
        <v>0</v>
      </c>
    </row>
    <row r="378" spans="2:8" s="90" customFormat="1" ht="25.5" hidden="1">
      <c r="B378" s="94" t="s">
        <v>313</v>
      </c>
      <c r="C378" s="92" t="s">
        <v>70</v>
      </c>
      <c r="D378" s="92" t="s">
        <v>457</v>
      </c>
      <c r="E378" s="92" t="s">
        <v>302</v>
      </c>
      <c r="F378" s="92" t="s">
        <v>528</v>
      </c>
      <c r="G378" s="92" t="s">
        <v>314</v>
      </c>
      <c r="H378" s="215">
        <f>H379</f>
        <v>0</v>
      </c>
    </row>
    <row r="379" spans="2:8" s="90" customFormat="1" ht="25.5" hidden="1">
      <c r="B379" s="94" t="s">
        <v>315</v>
      </c>
      <c r="C379" s="92" t="s">
        <v>70</v>
      </c>
      <c r="D379" s="92" t="s">
        <v>457</v>
      </c>
      <c r="E379" s="92" t="s">
        <v>302</v>
      </c>
      <c r="F379" s="92" t="s">
        <v>528</v>
      </c>
      <c r="G379" s="92" t="s">
        <v>316</v>
      </c>
      <c r="H379" s="215"/>
    </row>
    <row r="380" spans="2:8" s="90" customFormat="1" ht="27" customHeight="1" hidden="1">
      <c r="B380" s="99" t="s">
        <v>529</v>
      </c>
      <c r="C380" s="88" t="s">
        <v>70</v>
      </c>
      <c r="D380" s="88" t="s">
        <v>457</v>
      </c>
      <c r="E380" s="88" t="s">
        <v>302</v>
      </c>
      <c r="F380" s="88" t="s">
        <v>530</v>
      </c>
      <c r="G380" s="88"/>
      <c r="H380" s="214">
        <f>H381</f>
        <v>0</v>
      </c>
    </row>
    <row r="381" spans="2:8" s="90" customFormat="1" ht="25.5" hidden="1">
      <c r="B381" s="94" t="s">
        <v>313</v>
      </c>
      <c r="C381" s="92" t="s">
        <v>70</v>
      </c>
      <c r="D381" s="92" t="s">
        <v>457</v>
      </c>
      <c r="E381" s="92" t="s">
        <v>302</v>
      </c>
      <c r="F381" s="92" t="s">
        <v>530</v>
      </c>
      <c r="G381" s="92" t="s">
        <v>314</v>
      </c>
      <c r="H381" s="215">
        <f>H382</f>
        <v>0</v>
      </c>
    </row>
    <row r="382" spans="2:8" s="90" customFormat="1" ht="25.5" hidden="1">
      <c r="B382" s="94" t="s">
        <v>315</v>
      </c>
      <c r="C382" s="92" t="s">
        <v>70</v>
      </c>
      <c r="D382" s="92" t="s">
        <v>457</v>
      </c>
      <c r="E382" s="92" t="s">
        <v>302</v>
      </c>
      <c r="F382" s="92" t="s">
        <v>530</v>
      </c>
      <c r="G382" s="92" t="s">
        <v>316</v>
      </c>
      <c r="H382" s="215"/>
    </row>
    <row r="383" spans="2:8" s="90" customFormat="1" ht="12.75">
      <c r="B383" s="99" t="s">
        <v>531</v>
      </c>
      <c r="C383" s="88" t="s">
        <v>70</v>
      </c>
      <c r="D383" s="88" t="s">
        <v>412</v>
      </c>
      <c r="E383" s="88"/>
      <c r="F383" s="88"/>
      <c r="G383" s="88"/>
      <c r="H383" s="214">
        <f>H384</f>
        <v>2737000</v>
      </c>
    </row>
    <row r="384" spans="2:8" s="90" customFormat="1" ht="27" customHeight="1">
      <c r="B384" s="99" t="s">
        <v>532</v>
      </c>
      <c r="C384" s="88" t="s">
        <v>70</v>
      </c>
      <c r="D384" s="88" t="s">
        <v>412</v>
      </c>
      <c r="E384" s="88" t="s">
        <v>457</v>
      </c>
      <c r="F384" s="88"/>
      <c r="G384" s="88"/>
      <c r="H384" s="214">
        <f>H385</f>
        <v>2737000</v>
      </c>
    </row>
    <row r="385" spans="2:8" s="90" customFormat="1" ht="18" customHeight="1">
      <c r="B385" s="99" t="s">
        <v>533</v>
      </c>
      <c r="C385" s="88" t="s">
        <v>70</v>
      </c>
      <c r="D385" s="88" t="s">
        <v>412</v>
      </c>
      <c r="E385" s="88" t="s">
        <v>457</v>
      </c>
      <c r="F385" s="88" t="s">
        <v>534</v>
      </c>
      <c r="G385" s="88"/>
      <c r="H385" s="214">
        <f>H386+H421</f>
        <v>2737000</v>
      </c>
    </row>
    <row r="386" spans="2:8" s="90" customFormat="1" ht="23.25" customHeight="1">
      <c r="B386" s="94" t="s">
        <v>313</v>
      </c>
      <c r="C386" s="92" t="s">
        <v>70</v>
      </c>
      <c r="D386" s="92" t="s">
        <v>412</v>
      </c>
      <c r="E386" s="92" t="s">
        <v>457</v>
      </c>
      <c r="F386" s="92" t="s">
        <v>534</v>
      </c>
      <c r="G386" s="92" t="s">
        <v>314</v>
      </c>
      <c r="H386" s="215">
        <f>H387</f>
        <v>2502000</v>
      </c>
    </row>
    <row r="387" spans="2:8" s="90" customFormat="1" ht="25.5">
      <c r="B387" s="94" t="s">
        <v>315</v>
      </c>
      <c r="C387" s="92" t="s">
        <v>70</v>
      </c>
      <c r="D387" s="92" t="s">
        <v>412</v>
      </c>
      <c r="E387" s="92" t="s">
        <v>457</v>
      </c>
      <c r="F387" s="92" t="s">
        <v>534</v>
      </c>
      <c r="G387" s="92" t="s">
        <v>316</v>
      </c>
      <c r="H387" s="215">
        <f>2500000+2000</f>
        <v>2502000</v>
      </c>
    </row>
    <row r="388" spans="2:8" s="90" customFormat="1" ht="12.75" hidden="1">
      <c r="B388" s="94"/>
      <c r="C388" s="92"/>
      <c r="D388" s="92"/>
      <c r="E388" s="92"/>
      <c r="F388" s="92"/>
      <c r="G388" s="92"/>
      <c r="H388" s="215"/>
    </row>
    <row r="389" spans="2:8" s="90" customFormat="1" ht="12.75" hidden="1">
      <c r="B389" s="94"/>
      <c r="C389" s="92"/>
      <c r="D389" s="92"/>
      <c r="E389" s="92"/>
      <c r="F389" s="92"/>
      <c r="G389" s="92"/>
      <c r="H389" s="215"/>
    </row>
    <row r="390" spans="2:8" s="90" customFormat="1" ht="12.75" hidden="1">
      <c r="B390" s="99" t="s">
        <v>326</v>
      </c>
      <c r="C390" s="88" t="s">
        <v>70</v>
      </c>
      <c r="D390" s="88" t="s">
        <v>327</v>
      </c>
      <c r="E390" s="88"/>
      <c r="F390" s="88"/>
      <c r="G390" s="88"/>
      <c r="H390" s="214">
        <f>H391</f>
        <v>0</v>
      </c>
    </row>
    <row r="391" spans="2:8" s="90" customFormat="1" ht="12.75" hidden="1">
      <c r="B391" s="99" t="s">
        <v>357</v>
      </c>
      <c r="C391" s="88" t="s">
        <v>70</v>
      </c>
      <c r="D391" s="88" t="s">
        <v>327</v>
      </c>
      <c r="E391" s="88" t="s">
        <v>358</v>
      </c>
      <c r="F391" s="88"/>
      <c r="G391" s="88"/>
      <c r="H391" s="214">
        <f>H392</f>
        <v>0</v>
      </c>
    </row>
    <row r="392" spans="2:8" s="90" customFormat="1" ht="31.5" customHeight="1" hidden="1">
      <c r="B392" s="76" t="s">
        <v>535</v>
      </c>
      <c r="C392" s="88" t="s">
        <v>70</v>
      </c>
      <c r="D392" s="88" t="s">
        <v>327</v>
      </c>
      <c r="E392" s="88" t="s">
        <v>358</v>
      </c>
      <c r="F392" s="88" t="s">
        <v>536</v>
      </c>
      <c r="G392" s="88"/>
      <c r="H392" s="214">
        <f>H393</f>
        <v>0</v>
      </c>
    </row>
    <row r="393" spans="2:8" s="90" customFormat="1" ht="25.5" customHeight="1" hidden="1">
      <c r="B393" s="94" t="s">
        <v>313</v>
      </c>
      <c r="C393" s="92" t="s">
        <v>70</v>
      </c>
      <c r="D393" s="92" t="s">
        <v>327</v>
      </c>
      <c r="E393" s="92" t="s">
        <v>358</v>
      </c>
      <c r="F393" s="92" t="s">
        <v>536</v>
      </c>
      <c r="G393" s="92" t="s">
        <v>314</v>
      </c>
      <c r="H393" s="215">
        <f>H394</f>
        <v>0</v>
      </c>
    </row>
    <row r="394" spans="2:8" s="90" customFormat="1" ht="25.5" hidden="1">
      <c r="B394" s="94" t="s">
        <v>315</v>
      </c>
      <c r="C394" s="92" t="s">
        <v>70</v>
      </c>
      <c r="D394" s="92" t="s">
        <v>327</v>
      </c>
      <c r="E394" s="92" t="s">
        <v>358</v>
      </c>
      <c r="F394" s="92" t="s">
        <v>536</v>
      </c>
      <c r="G394" s="92" t="s">
        <v>316</v>
      </c>
      <c r="H394" s="215"/>
    </row>
    <row r="395" spans="2:8" s="90" customFormat="1" ht="12.75" hidden="1">
      <c r="B395" s="76" t="s">
        <v>537</v>
      </c>
      <c r="C395" s="88" t="s">
        <v>70</v>
      </c>
      <c r="D395" s="88" t="s">
        <v>435</v>
      </c>
      <c r="E395" s="88"/>
      <c r="F395" s="88"/>
      <c r="G395" s="88"/>
      <c r="H395" s="214">
        <f>H396</f>
        <v>0</v>
      </c>
    </row>
    <row r="396" spans="2:8" s="90" customFormat="1" ht="12.75" hidden="1">
      <c r="B396" s="76" t="s">
        <v>436</v>
      </c>
      <c r="C396" s="88" t="s">
        <v>70</v>
      </c>
      <c r="D396" s="88" t="s">
        <v>435</v>
      </c>
      <c r="E396" s="88" t="s">
        <v>302</v>
      </c>
      <c r="F396" s="88"/>
      <c r="G396" s="88"/>
      <c r="H396" s="214">
        <f>H397+H400+H415+H403+H406+H409+H418+H412</f>
        <v>0</v>
      </c>
    </row>
    <row r="397" spans="2:8" s="90" customFormat="1" ht="12.75" hidden="1">
      <c r="B397" s="76" t="s">
        <v>538</v>
      </c>
      <c r="C397" s="88" t="s">
        <v>70</v>
      </c>
      <c r="D397" s="88" t="s">
        <v>435</v>
      </c>
      <c r="E397" s="88" t="s">
        <v>302</v>
      </c>
      <c r="F397" s="88" t="s">
        <v>539</v>
      </c>
      <c r="G397" s="88"/>
      <c r="H397" s="214">
        <f>H398</f>
        <v>0</v>
      </c>
    </row>
    <row r="398" spans="2:8" s="90" customFormat="1" ht="27.75" customHeight="1" hidden="1">
      <c r="B398" s="85" t="s">
        <v>332</v>
      </c>
      <c r="C398" s="92" t="s">
        <v>70</v>
      </c>
      <c r="D398" s="92" t="s">
        <v>435</v>
      </c>
      <c r="E398" s="92" t="s">
        <v>302</v>
      </c>
      <c r="F398" s="92" t="s">
        <v>539</v>
      </c>
      <c r="G398" s="92" t="s">
        <v>333</v>
      </c>
      <c r="H398" s="215">
        <f>H399</f>
        <v>0</v>
      </c>
    </row>
    <row r="399" spans="2:8" s="90" customFormat="1" ht="38.25" hidden="1">
      <c r="B399" s="85" t="s">
        <v>334</v>
      </c>
      <c r="C399" s="92" t="s">
        <v>70</v>
      </c>
      <c r="D399" s="92" t="s">
        <v>435</v>
      </c>
      <c r="E399" s="92" t="s">
        <v>302</v>
      </c>
      <c r="F399" s="92" t="s">
        <v>539</v>
      </c>
      <c r="G399" s="92" t="s">
        <v>335</v>
      </c>
      <c r="H399" s="215"/>
    </row>
    <row r="400" spans="2:8" s="90" customFormat="1" ht="12.75" hidden="1">
      <c r="B400" s="76" t="s">
        <v>540</v>
      </c>
      <c r="C400" s="88" t="s">
        <v>70</v>
      </c>
      <c r="D400" s="88" t="s">
        <v>435</v>
      </c>
      <c r="E400" s="88" t="s">
        <v>302</v>
      </c>
      <c r="F400" s="88" t="s">
        <v>541</v>
      </c>
      <c r="G400" s="88"/>
      <c r="H400" s="214">
        <f>H401</f>
        <v>0</v>
      </c>
    </row>
    <row r="401" spans="2:8" s="90" customFormat="1" ht="27.75" customHeight="1" hidden="1">
      <c r="B401" s="85" t="s">
        <v>332</v>
      </c>
      <c r="C401" s="92" t="s">
        <v>70</v>
      </c>
      <c r="D401" s="92" t="s">
        <v>435</v>
      </c>
      <c r="E401" s="92" t="s">
        <v>302</v>
      </c>
      <c r="F401" s="92" t="s">
        <v>541</v>
      </c>
      <c r="G401" s="92" t="s">
        <v>333</v>
      </c>
      <c r="H401" s="215">
        <f>H402</f>
        <v>0</v>
      </c>
    </row>
    <row r="402" spans="2:8" s="90" customFormat="1" ht="43.5" customHeight="1" hidden="1">
      <c r="B402" s="85" t="s">
        <v>334</v>
      </c>
      <c r="C402" s="92" t="s">
        <v>70</v>
      </c>
      <c r="D402" s="92" t="s">
        <v>435</v>
      </c>
      <c r="E402" s="92" t="s">
        <v>302</v>
      </c>
      <c r="F402" s="92" t="s">
        <v>541</v>
      </c>
      <c r="G402" s="92" t="s">
        <v>335</v>
      </c>
      <c r="H402" s="215"/>
    </row>
    <row r="403" spans="2:8" s="90" customFormat="1" ht="69.75" customHeight="1" hidden="1">
      <c r="B403" s="76" t="s">
        <v>542</v>
      </c>
      <c r="C403" s="88" t="s">
        <v>70</v>
      </c>
      <c r="D403" s="88" t="s">
        <v>435</v>
      </c>
      <c r="E403" s="88" t="s">
        <v>302</v>
      </c>
      <c r="F403" s="88" t="s">
        <v>543</v>
      </c>
      <c r="G403" s="88"/>
      <c r="H403" s="214">
        <f>H404</f>
        <v>0</v>
      </c>
    </row>
    <row r="404" spans="2:8" s="90" customFormat="1" ht="34.5" customHeight="1" hidden="1">
      <c r="B404" s="85" t="s">
        <v>332</v>
      </c>
      <c r="C404" s="92" t="s">
        <v>70</v>
      </c>
      <c r="D404" s="92" t="s">
        <v>435</v>
      </c>
      <c r="E404" s="92" t="s">
        <v>302</v>
      </c>
      <c r="F404" s="92" t="s">
        <v>543</v>
      </c>
      <c r="G404" s="92" t="s">
        <v>333</v>
      </c>
      <c r="H404" s="215">
        <f>H405</f>
        <v>0</v>
      </c>
    </row>
    <row r="405" spans="2:8" s="90" customFormat="1" ht="43.5" customHeight="1" hidden="1">
      <c r="B405" s="85" t="s">
        <v>334</v>
      </c>
      <c r="C405" s="92" t="s">
        <v>70</v>
      </c>
      <c r="D405" s="92" t="s">
        <v>435</v>
      </c>
      <c r="E405" s="92" t="s">
        <v>302</v>
      </c>
      <c r="F405" s="92" t="s">
        <v>543</v>
      </c>
      <c r="G405" s="92" t="s">
        <v>335</v>
      </c>
      <c r="H405" s="215"/>
    </row>
    <row r="406" spans="2:8" s="90" customFormat="1" ht="56.25" customHeight="1" hidden="1">
      <c r="B406" s="76" t="s">
        <v>544</v>
      </c>
      <c r="C406" s="88" t="s">
        <v>70</v>
      </c>
      <c r="D406" s="88" t="s">
        <v>435</v>
      </c>
      <c r="E406" s="88" t="s">
        <v>302</v>
      </c>
      <c r="F406" s="88" t="s">
        <v>545</v>
      </c>
      <c r="G406" s="88"/>
      <c r="H406" s="214">
        <f>H407</f>
        <v>0</v>
      </c>
    </row>
    <row r="407" spans="2:8" s="90" customFormat="1" ht="32.25" customHeight="1" hidden="1">
      <c r="B407" s="85" t="s">
        <v>332</v>
      </c>
      <c r="C407" s="92" t="s">
        <v>70</v>
      </c>
      <c r="D407" s="92" t="s">
        <v>435</v>
      </c>
      <c r="E407" s="92" t="s">
        <v>302</v>
      </c>
      <c r="F407" s="92" t="s">
        <v>545</v>
      </c>
      <c r="G407" s="92" t="s">
        <v>333</v>
      </c>
      <c r="H407" s="215">
        <f>H408</f>
        <v>0</v>
      </c>
    </row>
    <row r="408" spans="2:8" s="90" customFormat="1" ht="42.75" customHeight="1" hidden="1">
      <c r="B408" s="85" t="s">
        <v>334</v>
      </c>
      <c r="C408" s="92" t="s">
        <v>70</v>
      </c>
      <c r="D408" s="92" t="s">
        <v>435</v>
      </c>
      <c r="E408" s="92" t="s">
        <v>302</v>
      </c>
      <c r="F408" s="92" t="s">
        <v>545</v>
      </c>
      <c r="G408" s="92" t="s">
        <v>335</v>
      </c>
      <c r="H408" s="215"/>
    </row>
    <row r="409" spans="2:8" s="90" customFormat="1" ht="56.25" customHeight="1" hidden="1">
      <c r="B409" s="76" t="s">
        <v>546</v>
      </c>
      <c r="C409" s="88" t="s">
        <v>70</v>
      </c>
      <c r="D409" s="88" t="s">
        <v>435</v>
      </c>
      <c r="E409" s="88" t="s">
        <v>302</v>
      </c>
      <c r="F409" s="88" t="s">
        <v>547</v>
      </c>
      <c r="G409" s="88"/>
      <c r="H409" s="214">
        <f>H410</f>
        <v>0</v>
      </c>
    </row>
    <row r="410" spans="2:8" s="90" customFormat="1" ht="32.25" customHeight="1" hidden="1">
      <c r="B410" s="85" t="s">
        <v>332</v>
      </c>
      <c r="C410" s="92" t="s">
        <v>70</v>
      </c>
      <c r="D410" s="92" t="s">
        <v>435</v>
      </c>
      <c r="E410" s="92" t="s">
        <v>302</v>
      </c>
      <c r="F410" s="92" t="s">
        <v>547</v>
      </c>
      <c r="G410" s="92" t="s">
        <v>333</v>
      </c>
      <c r="H410" s="215">
        <f>H411</f>
        <v>0</v>
      </c>
    </row>
    <row r="411" spans="2:8" s="90" customFormat="1" ht="42" customHeight="1" hidden="1">
      <c r="B411" s="85" t="s">
        <v>334</v>
      </c>
      <c r="C411" s="92" t="s">
        <v>70</v>
      </c>
      <c r="D411" s="92" t="s">
        <v>435</v>
      </c>
      <c r="E411" s="92" t="s">
        <v>302</v>
      </c>
      <c r="F411" s="92" t="s">
        <v>547</v>
      </c>
      <c r="G411" s="92" t="s">
        <v>335</v>
      </c>
      <c r="H411" s="215"/>
    </row>
    <row r="412" spans="2:8" s="90" customFormat="1" ht="102" customHeight="1" hidden="1">
      <c r="B412" s="76" t="s">
        <v>548</v>
      </c>
      <c r="C412" s="88" t="s">
        <v>70</v>
      </c>
      <c r="D412" s="88" t="s">
        <v>435</v>
      </c>
      <c r="E412" s="88" t="s">
        <v>302</v>
      </c>
      <c r="F412" s="88" t="s">
        <v>549</v>
      </c>
      <c r="G412" s="88"/>
      <c r="H412" s="214">
        <f>H413</f>
        <v>0</v>
      </c>
    </row>
    <row r="413" spans="2:8" s="90" customFormat="1" ht="28.5" customHeight="1" hidden="1">
      <c r="B413" s="85" t="s">
        <v>332</v>
      </c>
      <c r="C413" s="92" t="s">
        <v>70</v>
      </c>
      <c r="D413" s="92" t="s">
        <v>435</v>
      </c>
      <c r="E413" s="92" t="s">
        <v>302</v>
      </c>
      <c r="F413" s="92" t="s">
        <v>549</v>
      </c>
      <c r="G413" s="92" t="s">
        <v>333</v>
      </c>
      <c r="H413" s="215">
        <f>H414</f>
        <v>0</v>
      </c>
    </row>
    <row r="414" spans="2:8" s="90" customFormat="1" ht="20.25" customHeight="1" hidden="1">
      <c r="B414" s="85" t="s">
        <v>377</v>
      </c>
      <c r="C414" s="92" t="s">
        <v>70</v>
      </c>
      <c r="D414" s="92" t="s">
        <v>435</v>
      </c>
      <c r="E414" s="92" t="s">
        <v>302</v>
      </c>
      <c r="F414" s="92" t="s">
        <v>549</v>
      </c>
      <c r="G414" s="92" t="s">
        <v>378</v>
      </c>
      <c r="H414" s="215"/>
    </row>
    <row r="415" spans="2:8" s="90" customFormat="1" ht="13.5" customHeight="1" hidden="1">
      <c r="B415" s="76" t="s">
        <v>550</v>
      </c>
      <c r="C415" s="88" t="s">
        <v>70</v>
      </c>
      <c r="D415" s="88" t="s">
        <v>435</v>
      </c>
      <c r="E415" s="88" t="s">
        <v>302</v>
      </c>
      <c r="F415" s="88" t="s">
        <v>551</v>
      </c>
      <c r="G415" s="88"/>
      <c r="H415" s="214">
        <f>H416</f>
        <v>0</v>
      </c>
    </row>
    <row r="416" spans="2:8" s="90" customFormat="1" ht="25.5" customHeight="1" hidden="1">
      <c r="B416" s="94" t="s">
        <v>313</v>
      </c>
      <c r="C416" s="92" t="s">
        <v>70</v>
      </c>
      <c r="D416" s="92" t="s">
        <v>435</v>
      </c>
      <c r="E416" s="92" t="s">
        <v>302</v>
      </c>
      <c r="F416" s="92" t="s">
        <v>551</v>
      </c>
      <c r="G416" s="92" t="s">
        <v>314</v>
      </c>
      <c r="H416" s="215">
        <f>H417</f>
        <v>0</v>
      </c>
    </row>
    <row r="417" spans="2:8" s="90" customFormat="1" ht="25.5" customHeight="1" hidden="1">
      <c r="B417" s="94" t="s">
        <v>315</v>
      </c>
      <c r="C417" s="92" t="s">
        <v>70</v>
      </c>
      <c r="D417" s="92" t="s">
        <v>435</v>
      </c>
      <c r="E417" s="92" t="s">
        <v>302</v>
      </c>
      <c r="F417" s="92" t="s">
        <v>551</v>
      </c>
      <c r="G417" s="92" t="s">
        <v>316</v>
      </c>
      <c r="H417" s="215"/>
    </row>
    <row r="418" spans="2:8" s="90" customFormat="1" ht="45.75" customHeight="1" hidden="1">
      <c r="B418" s="105" t="s">
        <v>552</v>
      </c>
      <c r="C418" s="88" t="s">
        <v>70</v>
      </c>
      <c r="D418" s="88" t="s">
        <v>435</v>
      </c>
      <c r="E418" s="88" t="s">
        <v>302</v>
      </c>
      <c r="F418" s="88" t="s">
        <v>553</v>
      </c>
      <c r="G418" s="88"/>
      <c r="H418" s="214">
        <f>H419</f>
        <v>0</v>
      </c>
    </row>
    <row r="419" spans="2:8" s="90" customFormat="1" ht="22.5" customHeight="1" hidden="1">
      <c r="B419" s="94" t="s">
        <v>313</v>
      </c>
      <c r="C419" s="92" t="s">
        <v>70</v>
      </c>
      <c r="D419" s="92" t="s">
        <v>435</v>
      </c>
      <c r="E419" s="92" t="s">
        <v>302</v>
      </c>
      <c r="F419" s="92" t="s">
        <v>553</v>
      </c>
      <c r="G419" s="92" t="s">
        <v>314</v>
      </c>
      <c r="H419" s="215">
        <f>H420</f>
        <v>0</v>
      </c>
    </row>
    <row r="420" spans="2:8" s="90" customFormat="1" ht="26.25" customHeight="1" hidden="1">
      <c r="B420" s="94" t="s">
        <v>315</v>
      </c>
      <c r="C420" s="92" t="s">
        <v>70</v>
      </c>
      <c r="D420" s="92" t="s">
        <v>435</v>
      </c>
      <c r="E420" s="92" t="s">
        <v>302</v>
      </c>
      <c r="F420" s="92" t="s">
        <v>553</v>
      </c>
      <c r="G420" s="92" t="s">
        <v>316</v>
      </c>
      <c r="H420" s="215"/>
    </row>
    <row r="421" spans="2:8" s="90" customFormat="1" ht="20.25" customHeight="1">
      <c r="B421" s="85" t="s">
        <v>317</v>
      </c>
      <c r="C421" s="92" t="s">
        <v>70</v>
      </c>
      <c r="D421" s="92" t="s">
        <v>412</v>
      </c>
      <c r="E421" s="92" t="s">
        <v>457</v>
      </c>
      <c r="F421" s="92" t="s">
        <v>534</v>
      </c>
      <c r="G421" s="92" t="s">
        <v>318</v>
      </c>
      <c r="H421" s="215">
        <f>H422</f>
        <v>235000</v>
      </c>
    </row>
    <row r="422" spans="2:8" s="90" customFormat="1" ht="18" customHeight="1">
      <c r="B422" s="85" t="s">
        <v>780</v>
      </c>
      <c r="C422" s="92" t="s">
        <v>70</v>
      </c>
      <c r="D422" s="92" t="s">
        <v>412</v>
      </c>
      <c r="E422" s="92" t="s">
        <v>457</v>
      </c>
      <c r="F422" s="92" t="s">
        <v>534</v>
      </c>
      <c r="G422" s="92" t="s">
        <v>781</v>
      </c>
      <c r="H422" s="215">
        <v>235000</v>
      </c>
    </row>
    <row r="423" spans="2:8" s="90" customFormat="1" ht="12.75">
      <c r="B423" s="76" t="s">
        <v>393</v>
      </c>
      <c r="C423" s="88" t="s">
        <v>70</v>
      </c>
      <c r="D423" s="88" t="s">
        <v>394</v>
      </c>
      <c r="E423" s="88"/>
      <c r="F423" s="88"/>
      <c r="G423" s="88"/>
      <c r="H423" s="214">
        <f>H424+H428+H444+H457</f>
        <v>1029801.1099999999</v>
      </c>
    </row>
    <row r="424" spans="2:8" s="90" customFormat="1" ht="12.75" hidden="1">
      <c r="B424" s="76" t="s">
        <v>554</v>
      </c>
      <c r="C424" s="88" t="s">
        <v>70</v>
      </c>
      <c r="D424" s="88" t="s">
        <v>394</v>
      </c>
      <c r="E424" s="88" t="s">
        <v>302</v>
      </c>
      <c r="F424" s="88"/>
      <c r="G424" s="88"/>
      <c r="H424" s="214">
        <f>H425</f>
        <v>0</v>
      </c>
    </row>
    <row r="425" spans="2:8" s="90" customFormat="1" ht="25.5" hidden="1">
      <c r="B425" s="76" t="s">
        <v>555</v>
      </c>
      <c r="C425" s="88" t="s">
        <v>70</v>
      </c>
      <c r="D425" s="88" t="s">
        <v>394</v>
      </c>
      <c r="E425" s="88" t="s">
        <v>302</v>
      </c>
      <c r="F425" s="88" t="s">
        <v>556</v>
      </c>
      <c r="G425" s="88"/>
      <c r="H425" s="214">
        <f>H426</f>
        <v>0</v>
      </c>
    </row>
    <row r="426" spans="2:8" s="90" customFormat="1" ht="15.75" customHeight="1" hidden="1">
      <c r="B426" s="85" t="s">
        <v>557</v>
      </c>
      <c r="C426" s="92" t="s">
        <v>70</v>
      </c>
      <c r="D426" s="92" t="s">
        <v>394</v>
      </c>
      <c r="E426" s="92" t="s">
        <v>302</v>
      </c>
      <c r="F426" s="92" t="s">
        <v>556</v>
      </c>
      <c r="G426" s="92" t="s">
        <v>375</v>
      </c>
      <c r="H426" s="215">
        <f>H427</f>
        <v>0</v>
      </c>
    </row>
    <row r="427" spans="2:8" s="90" customFormat="1" ht="12.75" hidden="1">
      <c r="B427" s="85" t="s">
        <v>558</v>
      </c>
      <c r="C427" s="92" t="s">
        <v>70</v>
      </c>
      <c r="D427" s="92" t="s">
        <v>394</v>
      </c>
      <c r="E427" s="92" t="s">
        <v>302</v>
      </c>
      <c r="F427" s="92" t="s">
        <v>556</v>
      </c>
      <c r="G427" s="92" t="s">
        <v>559</v>
      </c>
      <c r="H427" s="215"/>
    </row>
    <row r="428" spans="2:8" s="90" customFormat="1" ht="12.75">
      <c r="B428" s="76" t="s">
        <v>560</v>
      </c>
      <c r="C428" s="88" t="s">
        <v>70</v>
      </c>
      <c r="D428" s="88" t="s">
        <v>394</v>
      </c>
      <c r="E428" s="88" t="s">
        <v>304</v>
      </c>
      <c r="F428" s="88"/>
      <c r="G428" s="88"/>
      <c r="H428" s="214">
        <f>H429+H432+H438+H441+H435</f>
        <v>1075861.1099999999</v>
      </c>
    </row>
    <row r="429" spans="2:8" s="90" customFormat="1" ht="25.5" hidden="1">
      <c r="B429" s="76" t="s">
        <v>561</v>
      </c>
      <c r="C429" s="88" t="s">
        <v>70</v>
      </c>
      <c r="D429" s="88" t="s">
        <v>394</v>
      </c>
      <c r="E429" s="88" t="s">
        <v>304</v>
      </c>
      <c r="F429" s="88" t="s">
        <v>562</v>
      </c>
      <c r="G429" s="88"/>
      <c r="H429" s="214">
        <f>H430</f>
        <v>0</v>
      </c>
    </row>
    <row r="430" spans="2:8" s="90" customFormat="1" ht="25.5" hidden="1">
      <c r="B430" s="94" t="s">
        <v>313</v>
      </c>
      <c r="C430" s="92" t="s">
        <v>70</v>
      </c>
      <c r="D430" s="92" t="s">
        <v>394</v>
      </c>
      <c r="E430" s="92" t="s">
        <v>304</v>
      </c>
      <c r="F430" s="92" t="s">
        <v>562</v>
      </c>
      <c r="G430" s="92" t="s">
        <v>314</v>
      </c>
      <c r="H430" s="215">
        <f>H431</f>
        <v>0</v>
      </c>
    </row>
    <row r="431" spans="2:8" s="90" customFormat="1" ht="25.5" hidden="1">
      <c r="B431" s="94" t="s">
        <v>315</v>
      </c>
      <c r="C431" s="92" t="s">
        <v>70</v>
      </c>
      <c r="D431" s="92" t="s">
        <v>394</v>
      </c>
      <c r="E431" s="92" t="s">
        <v>304</v>
      </c>
      <c r="F431" s="92" t="s">
        <v>562</v>
      </c>
      <c r="G431" s="92" t="s">
        <v>316</v>
      </c>
      <c r="H431" s="215"/>
    </row>
    <row r="432" spans="2:8" s="90" customFormat="1" ht="46.5" customHeight="1" hidden="1">
      <c r="B432" s="76" t="s">
        <v>563</v>
      </c>
      <c r="C432" s="88" t="s">
        <v>70</v>
      </c>
      <c r="D432" s="88" t="s">
        <v>394</v>
      </c>
      <c r="E432" s="88" t="s">
        <v>304</v>
      </c>
      <c r="F432" s="88" t="s">
        <v>564</v>
      </c>
      <c r="G432" s="88"/>
      <c r="H432" s="214">
        <f>H433</f>
        <v>0</v>
      </c>
    </row>
    <row r="433" spans="2:8" s="90" customFormat="1" ht="19.5" customHeight="1" hidden="1">
      <c r="B433" s="85" t="s">
        <v>557</v>
      </c>
      <c r="C433" s="92" t="s">
        <v>70</v>
      </c>
      <c r="D433" s="92" t="s">
        <v>394</v>
      </c>
      <c r="E433" s="92" t="s">
        <v>304</v>
      </c>
      <c r="F433" s="92" t="s">
        <v>564</v>
      </c>
      <c r="G433" s="92" t="s">
        <v>375</v>
      </c>
      <c r="H433" s="215">
        <f>H434</f>
        <v>0</v>
      </c>
    </row>
    <row r="434" spans="2:8" s="90" customFormat="1" ht="27" customHeight="1" hidden="1">
      <c r="B434" s="85" t="s">
        <v>565</v>
      </c>
      <c r="C434" s="92" t="s">
        <v>70</v>
      </c>
      <c r="D434" s="92" t="s">
        <v>394</v>
      </c>
      <c r="E434" s="92" t="s">
        <v>304</v>
      </c>
      <c r="F434" s="92" t="s">
        <v>564</v>
      </c>
      <c r="G434" s="92" t="s">
        <v>566</v>
      </c>
      <c r="H434" s="215"/>
    </row>
    <row r="435" spans="2:8" s="90" customFormat="1" ht="27" customHeight="1">
      <c r="B435" s="76" t="s">
        <v>869</v>
      </c>
      <c r="C435" s="88" t="s">
        <v>70</v>
      </c>
      <c r="D435" s="88" t="s">
        <v>394</v>
      </c>
      <c r="E435" s="88" t="s">
        <v>304</v>
      </c>
      <c r="F435" s="88" t="s">
        <v>870</v>
      </c>
      <c r="G435" s="88"/>
      <c r="H435" s="214">
        <f>H436</f>
        <v>797494.5</v>
      </c>
    </row>
    <row r="436" spans="2:8" s="90" customFormat="1" ht="17.25" customHeight="1">
      <c r="B436" s="85" t="s">
        <v>557</v>
      </c>
      <c r="C436" s="92" t="s">
        <v>70</v>
      </c>
      <c r="D436" s="92" t="s">
        <v>394</v>
      </c>
      <c r="E436" s="92" t="s">
        <v>304</v>
      </c>
      <c r="F436" s="92" t="s">
        <v>870</v>
      </c>
      <c r="G436" s="92" t="s">
        <v>375</v>
      </c>
      <c r="H436" s="215">
        <f>H437</f>
        <v>797494.5</v>
      </c>
    </row>
    <row r="437" spans="2:8" s="90" customFormat="1" ht="27" customHeight="1">
      <c r="B437" s="85" t="s">
        <v>565</v>
      </c>
      <c r="C437" s="92" t="s">
        <v>70</v>
      </c>
      <c r="D437" s="92" t="s">
        <v>394</v>
      </c>
      <c r="E437" s="92" t="s">
        <v>304</v>
      </c>
      <c r="F437" s="92" t="s">
        <v>870</v>
      </c>
      <c r="G437" s="92" t="s">
        <v>566</v>
      </c>
      <c r="H437" s="215">
        <v>797494.5</v>
      </c>
    </row>
    <row r="438" spans="2:8" s="90" customFormat="1" ht="27" customHeight="1" hidden="1">
      <c r="B438" s="76" t="s">
        <v>567</v>
      </c>
      <c r="C438" s="88" t="s">
        <v>70</v>
      </c>
      <c r="D438" s="88" t="s">
        <v>394</v>
      </c>
      <c r="E438" s="88" t="s">
        <v>304</v>
      </c>
      <c r="F438" s="88" t="s">
        <v>568</v>
      </c>
      <c r="G438" s="88"/>
      <c r="H438" s="214">
        <f>H439</f>
        <v>0</v>
      </c>
    </row>
    <row r="439" spans="2:8" s="90" customFormat="1" ht="18" customHeight="1" hidden="1">
      <c r="B439" s="85" t="s">
        <v>399</v>
      </c>
      <c r="C439" s="92" t="s">
        <v>70</v>
      </c>
      <c r="D439" s="92" t="s">
        <v>394</v>
      </c>
      <c r="E439" s="92" t="s">
        <v>304</v>
      </c>
      <c r="F439" s="92" t="s">
        <v>569</v>
      </c>
      <c r="G439" s="92" t="s">
        <v>375</v>
      </c>
      <c r="H439" s="215">
        <f>H440</f>
        <v>0</v>
      </c>
    </row>
    <row r="440" spans="2:8" s="90" customFormat="1" ht="15" customHeight="1" hidden="1">
      <c r="B440" s="85" t="s">
        <v>570</v>
      </c>
      <c r="C440" s="92" t="s">
        <v>70</v>
      </c>
      <c r="D440" s="92" t="s">
        <v>394</v>
      </c>
      <c r="E440" s="92" t="s">
        <v>304</v>
      </c>
      <c r="F440" s="92" t="s">
        <v>569</v>
      </c>
      <c r="G440" s="92" t="s">
        <v>571</v>
      </c>
      <c r="H440" s="215"/>
    </row>
    <row r="441" spans="2:8" s="90" customFormat="1" ht="15" customHeight="1">
      <c r="B441" s="76" t="s">
        <v>416</v>
      </c>
      <c r="C441" s="88" t="s">
        <v>70</v>
      </c>
      <c r="D441" s="88" t="s">
        <v>394</v>
      </c>
      <c r="E441" s="88" t="s">
        <v>304</v>
      </c>
      <c r="F441" s="88" t="s">
        <v>417</v>
      </c>
      <c r="G441" s="88"/>
      <c r="H441" s="214">
        <f>H442</f>
        <v>278366.61</v>
      </c>
    </row>
    <row r="442" spans="2:8" s="90" customFormat="1" ht="16.5" customHeight="1">
      <c r="B442" s="85" t="s">
        <v>399</v>
      </c>
      <c r="C442" s="92" t="s">
        <v>70</v>
      </c>
      <c r="D442" s="92" t="s">
        <v>394</v>
      </c>
      <c r="E442" s="92" t="s">
        <v>304</v>
      </c>
      <c r="F442" s="92" t="s">
        <v>417</v>
      </c>
      <c r="G442" s="92" t="s">
        <v>375</v>
      </c>
      <c r="H442" s="215">
        <f>H443</f>
        <v>278366.61</v>
      </c>
    </row>
    <row r="443" spans="2:8" s="90" customFormat="1" ht="37.5" customHeight="1">
      <c r="B443" s="85" t="s">
        <v>576</v>
      </c>
      <c r="C443" s="92" t="s">
        <v>70</v>
      </c>
      <c r="D443" s="92" t="s">
        <v>394</v>
      </c>
      <c r="E443" s="92" t="s">
        <v>304</v>
      </c>
      <c r="F443" s="92" t="s">
        <v>417</v>
      </c>
      <c r="G443" s="92" t="s">
        <v>72</v>
      </c>
      <c r="H443" s="215">
        <f>138500+50889.61+68977+20000</f>
        <v>278366.61</v>
      </c>
    </row>
    <row r="444" spans="2:8" s="90" customFormat="1" ht="12.75">
      <c r="B444" s="76" t="s">
        <v>395</v>
      </c>
      <c r="C444" s="88" t="s">
        <v>70</v>
      </c>
      <c r="D444" s="88" t="s">
        <v>394</v>
      </c>
      <c r="E444" s="88" t="s">
        <v>396</v>
      </c>
      <c r="F444" s="88"/>
      <c r="G444" s="88"/>
      <c r="H444" s="214">
        <f>H454+H445+H451</f>
        <v>0</v>
      </c>
    </row>
    <row r="445" spans="2:8" s="90" customFormat="1" ht="81" customHeight="1">
      <c r="B445" s="76" t="s">
        <v>572</v>
      </c>
      <c r="C445" s="88" t="s">
        <v>70</v>
      </c>
      <c r="D445" s="88" t="s">
        <v>394</v>
      </c>
      <c r="E445" s="88" t="s">
        <v>396</v>
      </c>
      <c r="F445" s="88" t="s">
        <v>573</v>
      </c>
      <c r="G445" s="88"/>
      <c r="H445" s="214">
        <f>H448+H446</f>
        <v>0</v>
      </c>
    </row>
    <row r="446" spans="2:8" s="90" customFormat="1" ht="27" customHeight="1">
      <c r="B446" s="94" t="s">
        <v>313</v>
      </c>
      <c r="C446" s="92" t="s">
        <v>70</v>
      </c>
      <c r="D446" s="92" t="s">
        <v>394</v>
      </c>
      <c r="E446" s="92" t="s">
        <v>396</v>
      </c>
      <c r="F446" s="92" t="s">
        <v>573</v>
      </c>
      <c r="G446" s="92" t="s">
        <v>314</v>
      </c>
      <c r="H446" s="215">
        <f>H447</f>
        <v>1775115</v>
      </c>
    </row>
    <row r="447" spans="2:8" s="90" customFormat="1" ht="27.75" customHeight="1">
      <c r="B447" s="94" t="s">
        <v>315</v>
      </c>
      <c r="C447" s="92" t="s">
        <v>70</v>
      </c>
      <c r="D447" s="92" t="s">
        <v>394</v>
      </c>
      <c r="E447" s="92" t="s">
        <v>396</v>
      </c>
      <c r="F447" s="92" t="s">
        <v>573</v>
      </c>
      <c r="G447" s="92" t="s">
        <v>316</v>
      </c>
      <c r="H447" s="215">
        <v>1775115</v>
      </c>
    </row>
    <row r="448" spans="2:8" s="90" customFormat="1" ht="16.5" customHeight="1">
      <c r="B448" s="85" t="s">
        <v>399</v>
      </c>
      <c r="C448" s="92" t="s">
        <v>70</v>
      </c>
      <c r="D448" s="92" t="s">
        <v>394</v>
      </c>
      <c r="E448" s="92" t="s">
        <v>396</v>
      </c>
      <c r="F448" s="92" t="s">
        <v>573</v>
      </c>
      <c r="G448" s="92" t="s">
        <v>375</v>
      </c>
      <c r="H448" s="215">
        <f>H449+H450</f>
        <v>-1775115</v>
      </c>
    </row>
    <row r="449" spans="2:8" s="90" customFormat="1" ht="30" customHeight="1" hidden="1">
      <c r="B449" s="85" t="s">
        <v>574</v>
      </c>
      <c r="C449" s="92" t="s">
        <v>70</v>
      </c>
      <c r="D449" s="92" t="s">
        <v>394</v>
      </c>
      <c r="E449" s="92" t="s">
        <v>396</v>
      </c>
      <c r="F449" s="92" t="s">
        <v>573</v>
      </c>
      <c r="G449" s="92" t="s">
        <v>575</v>
      </c>
      <c r="H449" s="215"/>
    </row>
    <row r="450" spans="2:8" s="90" customFormat="1" ht="29.25" customHeight="1">
      <c r="B450" s="85" t="s">
        <v>576</v>
      </c>
      <c r="C450" s="92" t="s">
        <v>70</v>
      </c>
      <c r="D450" s="92" t="s">
        <v>394</v>
      </c>
      <c r="E450" s="92" t="s">
        <v>396</v>
      </c>
      <c r="F450" s="92" t="s">
        <v>573</v>
      </c>
      <c r="G450" s="92" t="s">
        <v>72</v>
      </c>
      <c r="H450" s="215">
        <v>-1775115</v>
      </c>
    </row>
    <row r="451" spans="2:8" s="90" customFormat="1" ht="66.75" customHeight="1" hidden="1">
      <c r="B451" s="76" t="s">
        <v>577</v>
      </c>
      <c r="C451" s="88" t="s">
        <v>70</v>
      </c>
      <c r="D451" s="88" t="s">
        <v>394</v>
      </c>
      <c r="E451" s="88" t="s">
        <v>396</v>
      </c>
      <c r="F451" s="88" t="s">
        <v>578</v>
      </c>
      <c r="G451" s="88"/>
      <c r="H451" s="214">
        <f>H452</f>
        <v>0</v>
      </c>
    </row>
    <row r="452" spans="2:8" s="90" customFormat="1" ht="18" customHeight="1" hidden="1">
      <c r="B452" s="85" t="s">
        <v>399</v>
      </c>
      <c r="C452" s="92" t="s">
        <v>70</v>
      </c>
      <c r="D452" s="92" t="s">
        <v>394</v>
      </c>
      <c r="E452" s="92" t="s">
        <v>396</v>
      </c>
      <c r="F452" s="92" t="s">
        <v>578</v>
      </c>
      <c r="G452" s="92" t="s">
        <v>375</v>
      </c>
      <c r="H452" s="215">
        <f>H453</f>
        <v>0</v>
      </c>
    </row>
    <row r="453" spans="2:8" s="90" customFormat="1" ht="25.5" hidden="1">
      <c r="B453" s="85" t="s">
        <v>565</v>
      </c>
      <c r="C453" s="92" t="s">
        <v>70</v>
      </c>
      <c r="D453" s="92" t="s">
        <v>394</v>
      </c>
      <c r="E453" s="92" t="s">
        <v>396</v>
      </c>
      <c r="F453" s="92" t="s">
        <v>578</v>
      </c>
      <c r="G453" s="92" t="s">
        <v>566</v>
      </c>
      <c r="H453" s="215"/>
    </row>
    <row r="454" spans="2:8" s="90" customFormat="1" ht="38.25" hidden="1">
      <c r="B454" s="76" t="s">
        <v>579</v>
      </c>
      <c r="C454" s="88" t="s">
        <v>70</v>
      </c>
      <c r="D454" s="88" t="s">
        <v>394</v>
      </c>
      <c r="E454" s="88" t="s">
        <v>396</v>
      </c>
      <c r="F454" s="88" t="s">
        <v>580</v>
      </c>
      <c r="G454" s="88"/>
      <c r="H454" s="214">
        <f>H456</f>
        <v>0</v>
      </c>
    </row>
    <row r="455" spans="2:8" s="90" customFormat="1" ht="18" customHeight="1" hidden="1">
      <c r="B455" s="85" t="s">
        <v>399</v>
      </c>
      <c r="C455" s="92" t="s">
        <v>70</v>
      </c>
      <c r="D455" s="92" t="s">
        <v>394</v>
      </c>
      <c r="E455" s="92" t="s">
        <v>396</v>
      </c>
      <c r="F455" s="92" t="s">
        <v>580</v>
      </c>
      <c r="G455" s="92" t="s">
        <v>375</v>
      </c>
      <c r="H455" s="215">
        <f>H456</f>
        <v>0</v>
      </c>
    </row>
    <row r="456" spans="2:8" s="90" customFormat="1" ht="30" customHeight="1" hidden="1">
      <c r="B456" s="85" t="s">
        <v>581</v>
      </c>
      <c r="C456" s="92" t="s">
        <v>70</v>
      </c>
      <c r="D456" s="92" t="s">
        <v>394</v>
      </c>
      <c r="E456" s="92" t="s">
        <v>396</v>
      </c>
      <c r="F456" s="92" t="s">
        <v>580</v>
      </c>
      <c r="G456" s="92" t="s">
        <v>575</v>
      </c>
      <c r="H456" s="215"/>
    </row>
    <row r="457" spans="2:8" s="90" customFormat="1" ht="12.75">
      <c r="B457" s="76" t="s">
        <v>582</v>
      </c>
      <c r="C457" s="88" t="s">
        <v>70</v>
      </c>
      <c r="D457" s="88" t="s">
        <v>394</v>
      </c>
      <c r="E457" s="88" t="s">
        <v>412</v>
      </c>
      <c r="F457" s="88"/>
      <c r="G457" s="88"/>
      <c r="H457" s="214">
        <f>H458+H463+H466</f>
        <v>-46060</v>
      </c>
    </row>
    <row r="458" spans="2:8" s="90" customFormat="1" ht="81.75" customHeight="1">
      <c r="B458" s="76" t="s">
        <v>572</v>
      </c>
      <c r="C458" s="88" t="s">
        <v>70</v>
      </c>
      <c r="D458" s="88" t="s">
        <v>394</v>
      </c>
      <c r="E458" s="88" t="s">
        <v>412</v>
      </c>
      <c r="F458" s="88" t="s">
        <v>573</v>
      </c>
      <c r="G458" s="88"/>
      <c r="H458" s="214">
        <f>H459+H461</f>
        <v>-46060</v>
      </c>
    </row>
    <row r="459" spans="2:8" s="90" customFormat="1" ht="51">
      <c r="B459" s="94" t="s">
        <v>309</v>
      </c>
      <c r="C459" s="92" t="s">
        <v>70</v>
      </c>
      <c r="D459" s="92" t="s">
        <v>394</v>
      </c>
      <c r="E459" s="92" t="s">
        <v>412</v>
      </c>
      <c r="F459" s="92" t="s">
        <v>573</v>
      </c>
      <c r="G459" s="92" t="s">
        <v>310</v>
      </c>
      <c r="H459" s="215">
        <f>H460</f>
        <v>-30760</v>
      </c>
    </row>
    <row r="460" spans="2:8" s="90" customFormat="1" ht="27.75" customHeight="1">
      <c r="B460" s="94" t="s">
        <v>311</v>
      </c>
      <c r="C460" s="92" t="s">
        <v>70</v>
      </c>
      <c r="D460" s="92" t="s">
        <v>394</v>
      </c>
      <c r="E460" s="92" t="s">
        <v>412</v>
      </c>
      <c r="F460" s="92" t="s">
        <v>573</v>
      </c>
      <c r="G460" s="92" t="s">
        <v>312</v>
      </c>
      <c r="H460" s="215">
        <f>12000+3300-16060-30000</f>
        <v>-30760</v>
      </c>
    </row>
    <row r="461" spans="2:8" s="90" customFormat="1" ht="25.5">
      <c r="B461" s="94" t="s">
        <v>313</v>
      </c>
      <c r="C461" s="92" t="s">
        <v>70</v>
      </c>
      <c r="D461" s="92" t="s">
        <v>394</v>
      </c>
      <c r="E461" s="92" t="s">
        <v>412</v>
      </c>
      <c r="F461" s="92" t="s">
        <v>573</v>
      </c>
      <c r="G461" s="92" t="s">
        <v>314</v>
      </c>
      <c r="H461" s="215">
        <f>H462</f>
        <v>-15300</v>
      </c>
    </row>
    <row r="462" spans="2:8" s="90" customFormat="1" ht="28.5" customHeight="1">
      <c r="B462" s="94" t="s">
        <v>315</v>
      </c>
      <c r="C462" s="92" t="s">
        <v>70</v>
      </c>
      <c r="D462" s="92" t="s">
        <v>394</v>
      </c>
      <c r="E462" s="92" t="s">
        <v>412</v>
      </c>
      <c r="F462" s="92" t="s">
        <v>573</v>
      </c>
      <c r="G462" s="92" t="s">
        <v>316</v>
      </c>
      <c r="H462" s="215">
        <f>-1000-1000-10000-3300</f>
        <v>-15300</v>
      </c>
    </row>
    <row r="463" spans="2:8" s="90" customFormat="1" ht="12.75" hidden="1">
      <c r="B463" s="76" t="s">
        <v>583</v>
      </c>
      <c r="C463" s="88" t="s">
        <v>70</v>
      </c>
      <c r="D463" s="88" t="s">
        <v>394</v>
      </c>
      <c r="E463" s="88" t="s">
        <v>412</v>
      </c>
      <c r="F463" s="88" t="s">
        <v>584</v>
      </c>
      <c r="G463" s="88"/>
      <c r="H463" s="217">
        <f>H464</f>
        <v>0</v>
      </c>
    </row>
    <row r="464" spans="2:8" s="90" customFormat="1" ht="25.5" hidden="1">
      <c r="B464" s="94" t="s">
        <v>313</v>
      </c>
      <c r="C464" s="92" t="s">
        <v>70</v>
      </c>
      <c r="D464" s="92" t="s">
        <v>394</v>
      </c>
      <c r="E464" s="92" t="s">
        <v>412</v>
      </c>
      <c r="F464" s="92" t="s">
        <v>584</v>
      </c>
      <c r="G464" s="92" t="s">
        <v>314</v>
      </c>
      <c r="H464" s="216">
        <f>H465</f>
        <v>0</v>
      </c>
    </row>
    <row r="465" spans="2:8" s="90" customFormat="1" ht="25.5" hidden="1">
      <c r="B465" s="94" t="s">
        <v>315</v>
      </c>
      <c r="C465" s="92" t="s">
        <v>70</v>
      </c>
      <c r="D465" s="92" t="s">
        <v>394</v>
      </c>
      <c r="E465" s="92" t="s">
        <v>412</v>
      </c>
      <c r="F465" s="92" t="s">
        <v>584</v>
      </c>
      <c r="G465" s="92" t="s">
        <v>316</v>
      </c>
      <c r="H465" s="216"/>
    </row>
    <row r="466" spans="2:8" s="90" customFormat="1" ht="30.75" customHeight="1" hidden="1">
      <c r="B466" s="76" t="s">
        <v>585</v>
      </c>
      <c r="C466" s="88" t="s">
        <v>70</v>
      </c>
      <c r="D466" s="88" t="s">
        <v>394</v>
      </c>
      <c r="E466" s="88" t="s">
        <v>412</v>
      </c>
      <c r="F466" s="88" t="s">
        <v>586</v>
      </c>
      <c r="G466" s="88"/>
      <c r="H466" s="217">
        <f>H467</f>
        <v>0</v>
      </c>
    </row>
    <row r="467" spans="2:8" s="90" customFormat="1" ht="27" customHeight="1" hidden="1">
      <c r="B467" s="94" t="s">
        <v>313</v>
      </c>
      <c r="C467" s="92" t="s">
        <v>70</v>
      </c>
      <c r="D467" s="92" t="s">
        <v>394</v>
      </c>
      <c r="E467" s="92" t="s">
        <v>412</v>
      </c>
      <c r="F467" s="92" t="s">
        <v>586</v>
      </c>
      <c r="G467" s="92" t="s">
        <v>314</v>
      </c>
      <c r="H467" s="216">
        <f>H468</f>
        <v>0</v>
      </c>
    </row>
    <row r="468" spans="2:8" s="90" customFormat="1" ht="27.75" customHeight="1" hidden="1">
      <c r="B468" s="94" t="s">
        <v>315</v>
      </c>
      <c r="C468" s="92" t="s">
        <v>70</v>
      </c>
      <c r="D468" s="92" t="s">
        <v>394</v>
      </c>
      <c r="E468" s="92" t="s">
        <v>412</v>
      </c>
      <c r="F468" s="92" t="s">
        <v>586</v>
      </c>
      <c r="G468" s="92" t="s">
        <v>316</v>
      </c>
      <c r="H468" s="216"/>
    </row>
    <row r="469" spans="2:8" s="90" customFormat="1" ht="12.75" hidden="1">
      <c r="B469" s="99" t="s">
        <v>587</v>
      </c>
      <c r="C469" s="88" t="s">
        <v>70</v>
      </c>
      <c r="D469" s="88" t="s">
        <v>415</v>
      </c>
      <c r="E469" s="88"/>
      <c r="F469" s="88"/>
      <c r="G469" s="88"/>
      <c r="H469" s="217">
        <f>H474+H470</f>
        <v>0</v>
      </c>
    </row>
    <row r="470" spans="2:8" s="90" customFormat="1" ht="12.75" hidden="1">
      <c r="B470" s="99" t="s">
        <v>588</v>
      </c>
      <c r="C470" s="88" t="s">
        <v>70</v>
      </c>
      <c r="D470" s="88" t="s">
        <v>415</v>
      </c>
      <c r="E470" s="88" t="s">
        <v>302</v>
      </c>
      <c r="F470" s="88"/>
      <c r="G470" s="88"/>
      <c r="H470" s="217">
        <f>H471</f>
        <v>0</v>
      </c>
    </row>
    <row r="471" spans="2:8" s="90" customFormat="1" ht="26.25" customHeight="1" hidden="1">
      <c r="B471" s="99" t="s">
        <v>589</v>
      </c>
      <c r="C471" s="88" t="s">
        <v>70</v>
      </c>
      <c r="D471" s="88" t="s">
        <v>415</v>
      </c>
      <c r="E471" s="88" t="s">
        <v>302</v>
      </c>
      <c r="F471" s="88" t="s">
        <v>590</v>
      </c>
      <c r="G471" s="88"/>
      <c r="H471" s="217">
        <f>H472</f>
        <v>0</v>
      </c>
    </row>
    <row r="472" spans="2:8" s="90" customFormat="1" ht="29.25" customHeight="1" hidden="1">
      <c r="B472" s="85" t="s">
        <v>332</v>
      </c>
      <c r="C472" s="92" t="s">
        <v>70</v>
      </c>
      <c r="D472" s="92" t="s">
        <v>415</v>
      </c>
      <c r="E472" s="92" t="s">
        <v>302</v>
      </c>
      <c r="F472" s="92" t="s">
        <v>590</v>
      </c>
      <c r="G472" s="92" t="s">
        <v>333</v>
      </c>
      <c r="H472" s="216">
        <f>H473</f>
        <v>0</v>
      </c>
    </row>
    <row r="473" spans="2:8" s="90" customFormat="1" ht="38.25" hidden="1">
      <c r="B473" s="94" t="s">
        <v>591</v>
      </c>
      <c r="C473" s="92" t="s">
        <v>70</v>
      </c>
      <c r="D473" s="92" t="s">
        <v>415</v>
      </c>
      <c r="E473" s="92" t="s">
        <v>302</v>
      </c>
      <c r="F473" s="92" t="s">
        <v>590</v>
      </c>
      <c r="G473" s="92" t="s">
        <v>592</v>
      </c>
      <c r="H473" s="216"/>
    </row>
    <row r="474" spans="2:8" s="90" customFormat="1" ht="12.75" hidden="1">
      <c r="B474" s="99" t="s">
        <v>593</v>
      </c>
      <c r="C474" s="88" t="s">
        <v>70</v>
      </c>
      <c r="D474" s="88" t="s">
        <v>415</v>
      </c>
      <c r="E474" s="88" t="s">
        <v>340</v>
      </c>
      <c r="F474" s="88"/>
      <c r="G474" s="88"/>
      <c r="H474" s="217">
        <f>H475</f>
        <v>0</v>
      </c>
    </row>
    <row r="475" spans="2:8" s="90" customFormat="1" ht="25.5" customHeight="1" hidden="1">
      <c r="B475" s="107" t="s">
        <v>594</v>
      </c>
      <c r="C475" s="88" t="s">
        <v>70</v>
      </c>
      <c r="D475" s="88" t="s">
        <v>415</v>
      </c>
      <c r="E475" s="88" t="s">
        <v>340</v>
      </c>
      <c r="F475" s="88" t="s">
        <v>595</v>
      </c>
      <c r="G475" s="88"/>
      <c r="H475" s="214">
        <f>H476</f>
        <v>0</v>
      </c>
    </row>
    <row r="476" spans="2:8" s="90" customFormat="1" ht="25.5" hidden="1">
      <c r="B476" s="94" t="s">
        <v>313</v>
      </c>
      <c r="C476" s="92" t="s">
        <v>70</v>
      </c>
      <c r="D476" s="92" t="s">
        <v>415</v>
      </c>
      <c r="E476" s="92" t="s">
        <v>340</v>
      </c>
      <c r="F476" s="92" t="s">
        <v>595</v>
      </c>
      <c r="G476" s="92" t="s">
        <v>314</v>
      </c>
      <c r="H476" s="215">
        <f>H477</f>
        <v>0</v>
      </c>
    </row>
    <row r="477" spans="2:8" s="90" customFormat="1" ht="25.5" hidden="1">
      <c r="B477" s="94" t="s">
        <v>315</v>
      </c>
      <c r="C477" s="92" t="s">
        <v>70</v>
      </c>
      <c r="D477" s="92" t="s">
        <v>415</v>
      </c>
      <c r="E477" s="92" t="s">
        <v>340</v>
      </c>
      <c r="F477" s="92" t="s">
        <v>595</v>
      </c>
      <c r="G477" s="92" t="s">
        <v>316</v>
      </c>
      <c r="H477" s="215"/>
    </row>
    <row r="478" spans="2:8" s="90" customFormat="1" ht="12.75" hidden="1">
      <c r="B478" s="99" t="s">
        <v>596</v>
      </c>
      <c r="C478" s="88" t="s">
        <v>597</v>
      </c>
      <c r="D478" s="88"/>
      <c r="E478" s="88"/>
      <c r="F478" s="88"/>
      <c r="G478" s="88"/>
      <c r="H478" s="214">
        <f>H479</f>
        <v>0</v>
      </c>
    </row>
    <row r="479" spans="2:8" s="90" customFormat="1" ht="12.75" hidden="1">
      <c r="B479" s="76" t="s">
        <v>301</v>
      </c>
      <c r="C479" s="88" t="s">
        <v>597</v>
      </c>
      <c r="D479" s="88" t="s">
        <v>302</v>
      </c>
      <c r="E479" s="88" t="s">
        <v>598</v>
      </c>
      <c r="F479" s="88"/>
      <c r="G479" s="88"/>
      <c r="H479" s="214">
        <f>H480</f>
        <v>0</v>
      </c>
    </row>
    <row r="480" spans="2:8" s="90" customFormat="1" ht="45" customHeight="1" hidden="1">
      <c r="B480" s="76" t="s">
        <v>411</v>
      </c>
      <c r="C480" s="88" t="s">
        <v>597</v>
      </c>
      <c r="D480" s="88" t="s">
        <v>302</v>
      </c>
      <c r="E480" s="88" t="s">
        <v>412</v>
      </c>
      <c r="F480" s="88"/>
      <c r="G480" s="88"/>
      <c r="H480" s="214">
        <f>H484+H481</f>
        <v>0</v>
      </c>
    </row>
    <row r="481" spans="2:8" s="90" customFormat="1" ht="25.5" hidden="1">
      <c r="B481" s="76" t="s">
        <v>599</v>
      </c>
      <c r="C481" s="88" t="s">
        <v>597</v>
      </c>
      <c r="D481" s="88" t="s">
        <v>302</v>
      </c>
      <c r="E481" s="88" t="s">
        <v>412</v>
      </c>
      <c r="F481" s="88" t="s">
        <v>600</v>
      </c>
      <c r="G481" s="88"/>
      <c r="H481" s="214">
        <f>H482</f>
        <v>0</v>
      </c>
    </row>
    <row r="482" spans="2:8" s="90" customFormat="1" ht="58.5" customHeight="1" hidden="1">
      <c r="B482" s="94" t="s">
        <v>309</v>
      </c>
      <c r="C482" s="92" t="s">
        <v>597</v>
      </c>
      <c r="D482" s="92" t="s">
        <v>302</v>
      </c>
      <c r="E482" s="92" t="s">
        <v>412</v>
      </c>
      <c r="F482" s="92" t="s">
        <v>600</v>
      </c>
      <c r="G482" s="92" t="s">
        <v>310</v>
      </c>
      <c r="H482" s="215">
        <f>H483</f>
        <v>0</v>
      </c>
    </row>
    <row r="483" spans="2:8" s="90" customFormat="1" ht="25.5" hidden="1">
      <c r="B483" s="94" t="s">
        <v>311</v>
      </c>
      <c r="C483" s="92" t="s">
        <v>597</v>
      </c>
      <c r="D483" s="92" t="s">
        <v>302</v>
      </c>
      <c r="E483" s="92" t="s">
        <v>412</v>
      </c>
      <c r="F483" s="92" t="s">
        <v>600</v>
      </c>
      <c r="G483" s="92" t="s">
        <v>312</v>
      </c>
      <c r="H483" s="215"/>
    </row>
    <row r="484" spans="2:8" s="90" customFormat="1" ht="32.25" customHeight="1" hidden="1">
      <c r="B484" s="76" t="s">
        <v>601</v>
      </c>
      <c r="C484" s="88" t="s">
        <v>597</v>
      </c>
      <c r="D484" s="88" t="s">
        <v>302</v>
      </c>
      <c r="E484" s="88" t="s">
        <v>412</v>
      </c>
      <c r="F484" s="88" t="s">
        <v>602</v>
      </c>
      <c r="G484" s="88"/>
      <c r="H484" s="214">
        <f>H485+H487</f>
        <v>0</v>
      </c>
    </row>
    <row r="485" spans="2:8" s="90" customFormat="1" ht="57" customHeight="1" hidden="1">
      <c r="B485" s="94" t="s">
        <v>309</v>
      </c>
      <c r="C485" s="92" t="s">
        <v>597</v>
      </c>
      <c r="D485" s="92" t="s">
        <v>302</v>
      </c>
      <c r="E485" s="92" t="s">
        <v>412</v>
      </c>
      <c r="F485" s="92" t="s">
        <v>602</v>
      </c>
      <c r="G485" s="92" t="s">
        <v>310</v>
      </c>
      <c r="H485" s="215">
        <f>H486</f>
        <v>0</v>
      </c>
    </row>
    <row r="486" spans="2:8" s="90" customFormat="1" ht="25.5" hidden="1">
      <c r="B486" s="94" t="s">
        <v>311</v>
      </c>
      <c r="C486" s="92" t="s">
        <v>597</v>
      </c>
      <c r="D486" s="92" t="s">
        <v>302</v>
      </c>
      <c r="E486" s="92" t="s">
        <v>412</v>
      </c>
      <c r="F486" s="92" t="s">
        <v>602</v>
      </c>
      <c r="G486" s="92" t="s">
        <v>312</v>
      </c>
      <c r="H486" s="215"/>
    </row>
    <row r="487" spans="2:8" s="90" customFormat="1" ht="25.5" hidden="1">
      <c r="B487" s="94" t="s">
        <v>313</v>
      </c>
      <c r="C487" s="92" t="s">
        <v>597</v>
      </c>
      <c r="D487" s="92" t="s">
        <v>302</v>
      </c>
      <c r="E487" s="92" t="s">
        <v>412</v>
      </c>
      <c r="F487" s="92" t="s">
        <v>602</v>
      </c>
      <c r="G487" s="92" t="s">
        <v>314</v>
      </c>
      <c r="H487" s="215">
        <f>H488</f>
        <v>0</v>
      </c>
    </row>
    <row r="488" spans="2:8" s="90" customFormat="1" ht="29.25" customHeight="1" hidden="1">
      <c r="B488" s="94" t="s">
        <v>315</v>
      </c>
      <c r="C488" s="92" t="s">
        <v>597</v>
      </c>
      <c r="D488" s="92" t="s">
        <v>302</v>
      </c>
      <c r="E488" s="92" t="s">
        <v>412</v>
      </c>
      <c r="F488" s="92" t="s">
        <v>602</v>
      </c>
      <c r="G488" s="92" t="s">
        <v>316</v>
      </c>
      <c r="H488" s="215"/>
    </row>
    <row r="489" spans="2:8" ht="12.75">
      <c r="B489" s="108" t="s">
        <v>603</v>
      </c>
      <c r="C489" s="108"/>
      <c r="D489" s="108"/>
      <c r="E489" s="108"/>
      <c r="F489" s="108"/>
      <c r="G489" s="108"/>
      <c r="H489" s="218">
        <f>H25+H38+H161+H186+H253+H478</f>
        <v>6253321.559999999</v>
      </c>
    </row>
    <row r="490" ht="12.75">
      <c r="H490" s="110"/>
    </row>
    <row r="491" ht="12.75">
      <c r="H491" s="110"/>
    </row>
    <row r="492" ht="12.75">
      <c r="H492" s="110"/>
    </row>
    <row r="493" ht="12.75">
      <c r="H493" s="110"/>
    </row>
  </sheetData>
  <sheetProtection/>
  <autoFilter ref="B24:H164"/>
  <mergeCells count="26">
    <mergeCell ref="B17:J17"/>
    <mergeCell ref="B18:J18"/>
    <mergeCell ref="B19:J19"/>
    <mergeCell ref="C11:V11"/>
    <mergeCell ref="C12:V12"/>
    <mergeCell ref="C8:J8"/>
    <mergeCell ref="C9:J9"/>
    <mergeCell ref="C10:J10"/>
    <mergeCell ref="B14:J14"/>
    <mergeCell ref="B15:J15"/>
    <mergeCell ref="B16:J16"/>
    <mergeCell ref="B1:J1"/>
    <mergeCell ref="C3:H3"/>
    <mergeCell ref="C4:J4"/>
    <mergeCell ref="C5:J5"/>
    <mergeCell ref="C6:J6"/>
    <mergeCell ref="C7:J7"/>
    <mergeCell ref="G23:G24"/>
    <mergeCell ref="H23:H24"/>
    <mergeCell ref="C20:H20"/>
    <mergeCell ref="B21:H21"/>
    <mergeCell ref="B23:B24"/>
    <mergeCell ref="C23:C24"/>
    <mergeCell ref="D23:D24"/>
    <mergeCell ref="E23:E24"/>
    <mergeCell ref="F23:F24"/>
  </mergeCells>
  <printOptions/>
  <pageMargins left="0.5905511811023623" right="0.15748031496062992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41"/>
  <sheetViews>
    <sheetView showGridLines="0" showZeros="0" zoomScaleSheetLayoutView="115" zoomScalePageLayoutView="0" workbookViewId="0" topLeftCell="B1">
      <selection activeCell="C7" sqref="C7:J7"/>
    </sheetView>
  </sheetViews>
  <sheetFormatPr defaultColWidth="9.00390625" defaultRowHeight="12.75"/>
  <cols>
    <col min="1" max="1" width="0" style="10" hidden="1" customWidth="1"/>
    <col min="2" max="2" width="41.375" style="10" customWidth="1"/>
    <col min="3" max="3" width="6.00390625" style="10" customWidth="1"/>
    <col min="4" max="4" width="4.25390625" style="10" customWidth="1"/>
    <col min="5" max="5" width="4.625" style="10" customWidth="1"/>
    <col min="6" max="6" width="9.125" style="10" customWidth="1"/>
    <col min="7" max="7" width="7.00390625" style="10" customWidth="1"/>
    <col min="8" max="8" width="12.625" style="10" customWidth="1"/>
    <col min="9" max="9" width="13.00390625" style="10" customWidth="1"/>
    <col min="10" max="25" width="9.125" style="10" hidden="1" customWidth="1"/>
    <col min="26" max="26" width="0.12890625" style="10" customWidth="1"/>
    <col min="27" max="16384" width="9.125" style="10" customWidth="1"/>
  </cols>
  <sheetData>
    <row r="1" spans="2:10" ht="42.75" customHeight="1">
      <c r="B1" s="244" t="s">
        <v>964</v>
      </c>
      <c r="C1" s="244"/>
      <c r="D1" s="244"/>
      <c r="E1" s="244"/>
      <c r="F1" s="244"/>
      <c r="G1" s="244"/>
      <c r="H1" s="244"/>
      <c r="I1" s="244"/>
      <c r="J1" s="244"/>
    </row>
    <row r="2" spans="2:10" ht="18.75">
      <c r="B2" s="167"/>
      <c r="C2" s="167"/>
      <c r="D2" s="167"/>
      <c r="E2" s="167"/>
      <c r="F2" s="167"/>
      <c r="G2" s="167"/>
      <c r="H2" s="167"/>
      <c r="I2" s="167"/>
      <c r="J2" s="167"/>
    </row>
    <row r="3" spans="2:10" ht="12.75">
      <c r="B3" s="168"/>
      <c r="C3" s="242" t="s">
        <v>773</v>
      </c>
      <c r="D3" s="242"/>
      <c r="E3" s="242"/>
      <c r="F3" s="242"/>
      <c r="G3" s="242"/>
      <c r="H3" s="242"/>
      <c r="I3" s="168"/>
      <c r="J3" s="168"/>
    </row>
    <row r="4" spans="2:10" ht="12.75">
      <c r="B4" s="168"/>
      <c r="C4" s="242" t="s">
        <v>722</v>
      </c>
      <c r="D4" s="242"/>
      <c r="E4" s="242"/>
      <c r="F4" s="242"/>
      <c r="G4" s="242"/>
      <c r="H4" s="242"/>
      <c r="I4" s="242"/>
      <c r="J4" s="242"/>
    </row>
    <row r="5" spans="2:10" ht="12.75">
      <c r="B5" s="168"/>
      <c r="C5" s="242" t="s">
        <v>723</v>
      </c>
      <c r="D5" s="242"/>
      <c r="E5" s="242"/>
      <c r="F5" s="242"/>
      <c r="G5" s="242"/>
      <c r="H5" s="242"/>
      <c r="I5" s="242"/>
      <c r="J5" s="242"/>
    </row>
    <row r="6" spans="2:10" ht="12.75">
      <c r="B6" s="168"/>
      <c r="C6" s="242" t="s">
        <v>888</v>
      </c>
      <c r="D6" s="242"/>
      <c r="E6" s="242"/>
      <c r="F6" s="242"/>
      <c r="G6" s="242"/>
      <c r="H6" s="242"/>
      <c r="I6" s="242"/>
      <c r="J6" s="242"/>
    </row>
    <row r="7" spans="2:10" ht="12.75">
      <c r="B7" s="168"/>
      <c r="C7" s="242" t="s">
        <v>724</v>
      </c>
      <c r="D7" s="242"/>
      <c r="E7" s="242"/>
      <c r="F7" s="242"/>
      <c r="G7" s="242"/>
      <c r="H7" s="242"/>
      <c r="I7" s="242"/>
      <c r="J7" s="242"/>
    </row>
    <row r="8" spans="2:10" ht="12.75">
      <c r="B8" s="168"/>
      <c r="C8" s="242" t="s">
        <v>725</v>
      </c>
      <c r="D8" s="242"/>
      <c r="E8" s="242"/>
      <c r="F8" s="242"/>
      <c r="G8" s="242"/>
      <c r="H8" s="242"/>
      <c r="I8" s="242"/>
      <c r="J8" s="242"/>
    </row>
    <row r="9" spans="2:10" ht="12.75">
      <c r="B9" s="168"/>
      <c r="C9" s="242" t="s">
        <v>723</v>
      </c>
      <c r="D9" s="242"/>
      <c r="E9" s="242"/>
      <c r="F9" s="242"/>
      <c r="G9" s="242"/>
      <c r="H9" s="242"/>
      <c r="I9" s="242"/>
      <c r="J9" s="242"/>
    </row>
    <row r="10" spans="2:10" ht="12.75">
      <c r="B10" s="168"/>
      <c r="C10" s="242" t="s">
        <v>726</v>
      </c>
      <c r="D10" s="242"/>
      <c r="E10" s="242"/>
      <c r="F10" s="242"/>
      <c r="G10" s="242"/>
      <c r="H10" s="242"/>
      <c r="I10" s="242"/>
      <c r="J10" s="242"/>
    </row>
    <row r="11" spans="2:22" ht="12.75">
      <c r="B11" s="168"/>
      <c r="C11" s="242" t="s">
        <v>767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</row>
    <row r="12" spans="2:22" ht="12.75">
      <c r="B12" s="168"/>
      <c r="C12" s="242" t="s">
        <v>768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</row>
    <row r="13" spans="2:10" ht="12.7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10" ht="12.75">
      <c r="B14" s="242" t="s">
        <v>892</v>
      </c>
      <c r="C14" s="242"/>
      <c r="D14" s="242"/>
      <c r="E14" s="242"/>
      <c r="F14" s="242"/>
      <c r="G14" s="242"/>
      <c r="H14" s="242"/>
      <c r="I14" s="242"/>
      <c r="J14" s="242"/>
    </row>
    <row r="15" spans="2:10" ht="12.75">
      <c r="B15" s="242" t="s">
        <v>769</v>
      </c>
      <c r="C15" s="242"/>
      <c r="D15" s="242"/>
      <c r="E15" s="242"/>
      <c r="F15" s="242"/>
      <c r="G15" s="242"/>
      <c r="H15" s="242"/>
      <c r="I15" s="242"/>
      <c r="J15" s="242"/>
    </row>
    <row r="16" spans="2:10" ht="12.75">
      <c r="B16" s="242" t="s">
        <v>770</v>
      </c>
      <c r="C16" s="242"/>
      <c r="D16" s="242"/>
      <c r="E16" s="242"/>
      <c r="F16" s="242"/>
      <c r="G16" s="242"/>
      <c r="H16" s="242"/>
      <c r="I16" s="242"/>
      <c r="J16" s="242"/>
    </row>
    <row r="17" spans="2:10" ht="12.75">
      <c r="B17" s="243" t="s">
        <v>792</v>
      </c>
      <c r="C17" s="243"/>
      <c r="D17" s="243"/>
      <c r="E17" s="243"/>
      <c r="F17" s="243"/>
      <c r="G17" s="243"/>
      <c r="H17" s="243"/>
      <c r="I17" s="243"/>
      <c r="J17" s="243"/>
    </row>
    <row r="18" spans="2:10" ht="12.75">
      <c r="B18" s="243" t="s">
        <v>771</v>
      </c>
      <c r="C18" s="243"/>
      <c r="D18" s="243"/>
      <c r="E18" s="243"/>
      <c r="F18" s="243"/>
      <c r="G18" s="243"/>
      <c r="H18" s="243"/>
      <c r="I18" s="243"/>
      <c r="J18" s="243"/>
    </row>
    <row r="19" spans="2:10" ht="12.75">
      <c r="B19" s="243" t="s">
        <v>772</v>
      </c>
      <c r="C19" s="243"/>
      <c r="D19" s="243"/>
      <c r="E19" s="243"/>
      <c r="F19" s="243"/>
      <c r="G19" s="243"/>
      <c r="H19" s="243"/>
      <c r="I19" s="243"/>
      <c r="J19" s="243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9" ht="28.5" customHeight="1">
      <c r="A21" s="14"/>
      <c r="B21" s="246" t="s">
        <v>765</v>
      </c>
      <c r="C21" s="246"/>
      <c r="D21" s="246"/>
      <c r="E21" s="246"/>
      <c r="F21" s="246"/>
      <c r="G21" s="246"/>
      <c r="H21" s="246"/>
      <c r="I21" s="246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6"/>
      <c r="C23" s="16"/>
      <c r="D23" s="16"/>
      <c r="E23" s="16"/>
      <c r="F23" s="16"/>
      <c r="G23" s="16"/>
      <c r="H23" s="172" t="s">
        <v>292</v>
      </c>
    </row>
    <row r="24" spans="1:9" ht="10.5" customHeight="1">
      <c r="A24" s="16"/>
      <c r="B24" s="260" t="s">
        <v>293</v>
      </c>
      <c r="C24" s="256" t="s">
        <v>294</v>
      </c>
      <c r="D24" s="256" t="s">
        <v>295</v>
      </c>
      <c r="E24" s="256" t="s">
        <v>296</v>
      </c>
      <c r="F24" s="256" t="s">
        <v>297</v>
      </c>
      <c r="G24" s="256" t="s">
        <v>298</v>
      </c>
      <c r="H24" s="248" t="s">
        <v>740</v>
      </c>
      <c r="I24" s="248" t="s">
        <v>741</v>
      </c>
    </row>
    <row r="25" spans="1:9" ht="12.75" customHeight="1">
      <c r="A25" s="16"/>
      <c r="B25" s="261"/>
      <c r="C25" s="257"/>
      <c r="D25" s="257"/>
      <c r="E25" s="257"/>
      <c r="F25" s="257"/>
      <c r="G25" s="257"/>
      <c r="H25" s="258"/>
      <c r="I25" s="258"/>
    </row>
    <row r="26" spans="1:9" s="90" customFormat="1" ht="25.5" hidden="1">
      <c r="A26" s="87"/>
      <c r="B26" s="76" t="s">
        <v>299</v>
      </c>
      <c r="C26" s="88" t="s">
        <v>300</v>
      </c>
      <c r="D26" s="88"/>
      <c r="E26" s="88"/>
      <c r="F26" s="88"/>
      <c r="G26" s="88"/>
      <c r="H26" s="89">
        <f aca="true" t="shared" si="0" ref="H26:I29">H27</f>
        <v>0</v>
      </c>
      <c r="I26" s="89">
        <f t="shared" si="0"/>
        <v>0</v>
      </c>
    </row>
    <row r="27" spans="1:9" s="90" customFormat="1" ht="12.75" hidden="1">
      <c r="A27" s="87"/>
      <c r="B27" s="76" t="s">
        <v>301</v>
      </c>
      <c r="C27" s="88" t="s">
        <v>300</v>
      </c>
      <c r="D27" s="88" t="s">
        <v>302</v>
      </c>
      <c r="E27" s="88"/>
      <c r="F27" s="88"/>
      <c r="G27" s="88"/>
      <c r="H27" s="89">
        <f t="shared" si="0"/>
        <v>0</v>
      </c>
      <c r="I27" s="89">
        <f t="shared" si="0"/>
        <v>0</v>
      </c>
    </row>
    <row r="28" spans="1:9" s="90" customFormat="1" ht="57" customHeight="1" hidden="1">
      <c r="A28" s="87"/>
      <c r="B28" s="76" t="s">
        <v>303</v>
      </c>
      <c r="C28" s="88" t="s">
        <v>300</v>
      </c>
      <c r="D28" s="88" t="s">
        <v>302</v>
      </c>
      <c r="E28" s="88" t="s">
        <v>304</v>
      </c>
      <c r="F28" s="88"/>
      <c r="G28" s="88"/>
      <c r="H28" s="89">
        <f t="shared" si="0"/>
        <v>0</v>
      </c>
      <c r="I28" s="89">
        <f t="shared" si="0"/>
        <v>0</v>
      </c>
    </row>
    <row r="29" spans="1:9" s="90" customFormat="1" ht="15.75" customHeight="1" hidden="1">
      <c r="A29" s="87"/>
      <c r="B29" s="85" t="s">
        <v>305</v>
      </c>
      <c r="C29" s="92" t="s">
        <v>300</v>
      </c>
      <c r="D29" s="92" t="s">
        <v>302</v>
      </c>
      <c r="E29" s="92" t="s">
        <v>304</v>
      </c>
      <c r="F29" s="92" t="s">
        <v>306</v>
      </c>
      <c r="G29" s="92"/>
      <c r="H29" s="93">
        <f t="shared" si="0"/>
        <v>0</v>
      </c>
      <c r="I29" s="93">
        <f t="shared" si="0"/>
        <v>0</v>
      </c>
    </row>
    <row r="30" spans="1:9" s="90" customFormat="1" ht="39" customHeight="1" hidden="1">
      <c r="A30" s="87"/>
      <c r="B30" s="85" t="s">
        <v>307</v>
      </c>
      <c r="C30" s="92" t="s">
        <v>300</v>
      </c>
      <c r="D30" s="92" t="s">
        <v>302</v>
      </c>
      <c r="E30" s="92" t="s">
        <v>304</v>
      </c>
      <c r="F30" s="92" t="s">
        <v>308</v>
      </c>
      <c r="G30" s="92"/>
      <c r="H30" s="93">
        <f>H31+H33+H35</f>
        <v>0</v>
      </c>
      <c r="I30" s="93">
        <f>I31+I33+I35</f>
        <v>0</v>
      </c>
    </row>
    <row r="31" spans="1:9" s="90" customFormat="1" ht="63.75" hidden="1">
      <c r="A31" s="87"/>
      <c r="B31" s="94" t="s">
        <v>309</v>
      </c>
      <c r="C31" s="92" t="s">
        <v>300</v>
      </c>
      <c r="D31" s="92" t="s">
        <v>302</v>
      </c>
      <c r="E31" s="92" t="s">
        <v>304</v>
      </c>
      <c r="F31" s="92" t="s">
        <v>308</v>
      </c>
      <c r="G31" s="92" t="s">
        <v>310</v>
      </c>
      <c r="H31" s="93">
        <f>H32</f>
        <v>0</v>
      </c>
      <c r="I31" s="93">
        <f>I32</f>
        <v>0</v>
      </c>
    </row>
    <row r="32" spans="1:9" s="90" customFormat="1" ht="25.5" hidden="1">
      <c r="A32" s="87"/>
      <c r="B32" s="94" t="s">
        <v>311</v>
      </c>
      <c r="C32" s="92" t="s">
        <v>300</v>
      </c>
      <c r="D32" s="92" t="s">
        <v>302</v>
      </c>
      <c r="E32" s="92" t="s">
        <v>304</v>
      </c>
      <c r="F32" s="92" t="s">
        <v>308</v>
      </c>
      <c r="G32" s="92" t="s">
        <v>312</v>
      </c>
      <c r="H32" s="93"/>
      <c r="I32" s="93"/>
    </row>
    <row r="33" spans="1:9" s="90" customFormat="1" ht="25.5" hidden="1">
      <c r="A33" s="87"/>
      <c r="B33" s="94" t="s">
        <v>742</v>
      </c>
      <c r="C33" s="92" t="s">
        <v>300</v>
      </c>
      <c r="D33" s="92" t="s">
        <v>302</v>
      </c>
      <c r="E33" s="92" t="s">
        <v>304</v>
      </c>
      <c r="F33" s="92" t="s">
        <v>308</v>
      </c>
      <c r="G33" s="92" t="s">
        <v>314</v>
      </c>
      <c r="H33" s="93">
        <f>H34</f>
        <v>0</v>
      </c>
      <c r="I33" s="93">
        <f>I34</f>
        <v>0</v>
      </c>
    </row>
    <row r="34" spans="1:9" s="90" customFormat="1" ht="25.5" hidden="1">
      <c r="A34" s="87"/>
      <c r="B34" s="94" t="s">
        <v>315</v>
      </c>
      <c r="C34" s="92" t="s">
        <v>300</v>
      </c>
      <c r="D34" s="92" t="s">
        <v>302</v>
      </c>
      <c r="E34" s="92" t="s">
        <v>304</v>
      </c>
      <c r="F34" s="92" t="s">
        <v>308</v>
      </c>
      <c r="G34" s="92" t="s">
        <v>316</v>
      </c>
      <c r="H34" s="93"/>
      <c r="I34" s="93"/>
    </row>
    <row r="35" spans="1:9" s="90" customFormat="1" ht="12.75" hidden="1">
      <c r="A35" s="87"/>
      <c r="B35" s="94" t="s">
        <v>317</v>
      </c>
      <c r="C35" s="92" t="s">
        <v>300</v>
      </c>
      <c r="D35" s="92" t="s">
        <v>302</v>
      </c>
      <c r="E35" s="92" t="s">
        <v>304</v>
      </c>
      <c r="F35" s="92" t="s">
        <v>308</v>
      </c>
      <c r="G35" s="92" t="s">
        <v>318</v>
      </c>
      <c r="H35" s="93">
        <f>H36+H37+H38</f>
        <v>0</v>
      </c>
      <c r="I35" s="93">
        <f>I36+I37+I38</f>
        <v>0</v>
      </c>
    </row>
    <row r="36" spans="1:9" s="90" customFormat="1" ht="24.75" customHeight="1" hidden="1">
      <c r="A36" s="87"/>
      <c r="B36" s="94" t="s">
        <v>319</v>
      </c>
      <c r="C36" s="92" t="s">
        <v>300</v>
      </c>
      <c r="D36" s="92" t="s">
        <v>302</v>
      </c>
      <c r="E36" s="92" t="s">
        <v>304</v>
      </c>
      <c r="F36" s="92" t="s">
        <v>308</v>
      </c>
      <c r="G36" s="92" t="s">
        <v>320</v>
      </c>
      <c r="H36" s="93"/>
      <c r="I36" s="93"/>
    </row>
    <row r="37" spans="1:9" s="90" customFormat="1" ht="15" customHeight="1" hidden="1">
      <c r="A37" s="87"/>
      <c r="B37" s="94" t="s">
        <v>321</v>
      </c>
      <c r="C37" s="92" t="s">
        <v>300</v>
      </c>
      <c r="D37" s="92" t="s">
        <v>302</v>
      </c>
      <c r="E37" s="92" t="s">
        <v>322</v>
      </c>
      <c r="F37" s="92" t="s">
        <v>308</v>
      </c>
      <c r="G37" s="92" t="s">
        <v>323</v>
      </c>
      <c r="H37" s="93"/>
      <c r="I37" s="93"/>
    </row>
    <row r="38" spans="1:9" s="90" customFormat="1" ht="15" customHeight="1" hidden="1">
      <c r="A38" s="87"/>
      <c r="B38" s="94" t="s">
        <v>761</v>
      </c>
      <c r="C38" s="92" t="s">
        <v>300</v>
      </c>
      <c r="D38" s="92" t="s">
        <v>302</v>
      </c>
      <c r="E38" s="92" t="s">
        <v>322</v>
      </c>
      <c r="F38" s="92" t="s">
        <v>308</v>
      </c>
      <c r="G38" s="92" t="s">
        <v>323</v>
      </c>
      <c r="H38" s="93"/>
      <c r="I38" s="93"/>
    </row>
    <row r="39" spans="1:9" s="90" customFormat="1" ht="27.75" customHeight="1">
      <c r="A39" s="87"/>
      <c r="B39" s="76" t="s">
        <v>324</v>
      </c>
      <c r="C39" s="88" t="s">
        <v>325</v>
      </c>
      <c r="D39" s="88"/>
      <c r="E39" s="88"/>
      <c r="F39" s="88"/>
      <c r="G39" s="88"/>
      <c r="H39" s="214">
        <f>H40+H147</f>
        <v>1445980</v>
      </c>
      <c r="I39" s="214">
        <f>I40+I147</f>
        <v>1445980</v>
      </c>
    </row>
    <row r="40" spans="1:9" s="90" customFormat="1" ht="12.75">
      <c r="A40" s="87"/>
      <c r="B40" s="76" t="s">
        <v>326</v>
      </c>
      <c r="C40" s="88" t="s">
        <v>325</v>
      </c>
      <c r="D40" s="88" t="s">
        <v>327</v>
      </c>
      <c r="E40" s="88"/>
      <c r="F40" s="88"/>
      <c r="G40" s="88"/>
      <c r="H40" s="214">
        <f>H41+H48+H79+H83</f>
        <v>1445980</v>
      </c>
      <c r="I40" s="214">
        <f>I41+I48+I79+I83</f>
        <v>1445980</v>
      </c>
    </row>
    <row r="41" spans="1:9" s="90" customFormat="1" ht="12" customHeight="1" hidden="1">
      <c r="A41" s="87"/>
      <c r="B41" s="76" t="s">
        <v>328</v>
      </c>
      <c r="C41" s="88" t="s">
        <v>325</v>
      </c>
      <c r="D41" s="88" t="s">
        <v>327</v>
      </c>
      <c r="E41" s="88" t="s">
        <v>302</v>
      </c>
      <c r="F41" s="88"/>
      <c r="G41" s="88"/>
      <c r="H41" s="214">
        <f>H45+H42</f>
        <v>0</v>
      </c>
      <c r="I41" s="214">
        <f>I45+I42</f>
        <v>0</v>
      </c>
    </row>
    <row r="42" spans="1:9" s="90" customFormat="1" ht="12.75" hidden="1">
      <c r="A42" s="87"/>
      <c r="B42" s="76" t="s">
        <v>329</v>
      </c>
      <c r="C42" s="88" t="s">
        <v>325</v>
      </c>
      <c r="D42" s="88" t="s">
        <v>330</v>
      </c>
      <c r="E42" s="88" t="s">
        <v>302</v>
      </c>
      <c r="F42" s="96" t="s">
        <v>331</v>
      </c>
      <c r="G42" s="88"/>
      <c r="H42" s="214">
        <f>H43</f>
        <v>0</v>
      </c>
      <c r="I42" s="214">
        <f>I43</f>
        <v>0</v>
      </c>
    </row>
    <row r="43" spans="1:9" s="90" customFormat="1" ht="43.5" customHeight="1" hidden="1">
      <c r="A43" s="87"/>
      <c r="B43" s="85" t="s">
        <v>332</v>
      </c>
      <c r="C43" s="97" t="s">
        <v>325</v>
      </c>
      <c r="D43" s="97" t="s">
        <v>327</v>
      </c>
      <c r="E43" s="97" t="s">
        <v>302</v>
      </c>
      <c r="F43" s="97" t="s">
        <v>331</v>
      </c>
      <c r="G43" s="97" t="s">
        <v>333</v>
      </c>
      <c r="H43" s="215">
        <f>H44</f>
        <v>0</v>
      </c>
      <c r="I43" s="215">
        <f>I44</f>
        <v>0</v>
      </c>
    </row>
    <row r="44" spans="1:9" s="90" customFormat="1" ht="42" customHeight="1" hidden="1">
      <c r="A44" s="87"/>
      <c r="B44" s="85" t="s">
        <v>334</v>
      </c>
      <c r="C44" s="97" t="s">
        <v>325</v>
      </c>
      <c r="D44" s="97" t="s">
        <v>327</v>
      </c>
      <c r="E44" s="97" t="s">
        <v>302</v>
      </c>
      <c r="F44" s="97" t="s">
        <v>331</v>
      </c>
      <c r="G44" s="97" t="s">
        <v>335</v>
      </c>
      <c r="H44" s="215"/>
      <c r="I44" s="215"/>
    </row>
    <row r="45" spans="1:9" s="90" customFormat="1" ht="44.25" customHeight="1" hidden="1">
      <c r="A45" s="87"/>
      <c r="B45" s="76" t="s">
        <v>336</v>
      </c>
      <c r="C45" s="96" t="s">
        <v>325</v>
      </c>
      <c r="D45" s="96" t="s">
        <v>327</v>
      </c>
      <c r="E45" s="96" t="s">
        <v>302</v>
      </c>
      <c r="F45" s="96" t="s">
        <v>337</v>
      </c>
      <c r="G45" s="96"/>
      <c r="H45" s="214">
        <f>H46</f>
        <v>0</v>
      </c>
      <c r="I45" s="214">
        <f>I46</f>
        <v>0</v>
      </c>
    </row>
    <row r="46" spans="1:9" s="90" customFormat="1" ht="39.75" customHeight="1" hidden="1">
      <c r="A46" s="87"/>
      <c r="B46" s="85" t="s">
        <v>332</v>
      </c>
      <c r="C46" s="92" t="s">
        <v>325</v>
      </c>
      <c r="D46" s="92" t="s">
        <v>327</v>
      </c>
      <c r="E46" s="92" t="s">
        <v>302</v>
      </c>
      <c r="F46" s="92" t="s">
        <v>337</v>
      </c>
      <c r="G46" s="92" t="s">
        <v>333</v>
      </c>
      <c r="H46" s="215">
        <f>H47</f>
        <v>0</v>
      </c>
      <c r="I46" s="215">
        <f>I47</f>
        <v>0</v>
      </c>
    </row>
    <row r="47" spans="1:9" s="90" customFormat="1" ht="42.75" customHeight="1" hidden="1">
      <c r="A47" s="87"/>
      <c r="B47" s="85" t="s">
        <v>334</v>
      </c>
      <c r="C47" s="92" t="s">
        <v>325</v>
      </c>
      <c r="D47" s="92" t="s">
        <v>327</v>
      </c>
      <c r="E47" s="92" t="s">
        <v>302</v>
      </c>
      <c r="F47" s="92" t="s">
        <v>337</v>
      </c>
      <c r="G47" s="92" t="s">
        <v>335</v>
      </c>
      <c r="H47" s="215"/>
      <c r="I47" s="215"/>
    </row>
    <row r="48" spans="1:26" s="90" customFormat="1" ht="12.75">
      <c r="A48" s="87"/>
      <c r="B48" s="76" t="s">
        <v>338</v>
      </c>
      <c r="C48" s="88" t="s">
        <v>339</v>
      </c>
      <c r="D48" s="88" t="s">
        <v>327</v>
      </c>
      <c r="E48" s="88" t="s">
        <v>340</v>
      </c>
      <c r="F48" s="88"/>
      <c r="G48" s="88"/>
      <c r="H48" s="214">
        <f>H49+H55+H61+H67+H73+H76</f>
        <v>1445980</v>
      </c>
      <c r="I48" s="214">
        <f aca="true" t="shared" si="1" ref="I48:Z48">I49+I55+I61+I67+I73+I76</f>
        <v>1445980</v>
      </c>
      <c r="J48" s="89">
        <f t="shared" si="1"/>
        <v>0</v>
      </c>
      <c r="K48" s="89">
        <f t="shared" si="1"/>
        <v>0</v>
      </c>
      <c r="L48" s="89">
        <f t="shared" si="1"/>
        <v>0</v>
      </c>
      <c r="M48" s="89">
        <f t="shared" si="1"/>
        <v>0</v>
      </c>
      <c r="N48" s="89">
        <f t="shared" si="1"/>
        <v>0</v>
      </c>
      <c r="O48" s="89">
        <f t="shared" si="1"/>
        <v>0</v>
      </c>
      <c r="P48" s="89">
        <f t="shared" si="1"/>
        <v>0</v>
      </c>
      <c r="Q48" s="89">
        <f t="shared" si="1"/>
        <v>0</v>
      </c>
      <c r="R48" s="89">
        <f t="shared" si="1"/>
        <v>0</v>
      </c>
      <c r="S48" s="89">
        <f t="shared" si="1"/>
        <v>0</v>
      </c>
      <c r="T48" s="89">
        <f t="shared" si="1"/>
        <v>0</v>
      </c>
      <c r="U48" s="89">
        <f t="shared" si="1"/>
        <v>0</v>
      </c>
      <c r="V48" s="89">
        <f t="shared" si="1"/>
        <v>0</v>
      </c>
      <c r="W48" s="89">
        <f t="shared" si="1"/>
        <v>0</v>
      </c>
      <c r="X48" s="89">
        <f t="shared" si="1"/>
        <v>0</v>
      </c>
      <c r="Y48" s="89">
        <f t="shared" si="1"/>
        <v>0</v>
      </c>
      <c r="Z48" s="89">
        <f t="shared" si="1"/>
        <v>0</v>
      </c>
    </row>
    <row r="49" spans="1:9" s="90" customFormat="1" ht="17.25" customHeight="1" hidden="1">
      <c r="A49" s="87"/>
      <c r="B49" s="76" t="s">
        <v>341</v>
      </c>
      <c r="C49" s="88" t="s">
        <v>325</v>
      </c>
      <c r="D49" s="88" t="s">
        <v>327</v>
      </c>
      <c r="E49" s="88" t="s">
        <v>340</v>
      </c>
      <c r="F49" s="88" t="s">
        <v>342</v>
      </c>
      <c r="G49" s="88"/>
      <c r="H49" s="214">
        <f>H50+H52</f>
        <v>0</v>
      </c>
      <c r="I49" s="214">
        <f>I50+I52</f>
        <v>0</v>
      </c>
    </row>
    <row r="50" spans="1:9" s="90" customFormat="1" ht="39.75" customHeight="1" hidden="1">
      <c r="A50" s="87"/>
      <c r="B50" s="85" t="s">
        <v>332</v>
      </c>
      <c r="C50" s="92" t="s">
        <v>325</v>
      </c>
      <c r="D50" s="92" t="s">
        <v>327</v>
      </c>
      <c r="E50" s="92" t="s">
        <v>340</v>
      </c>
      <c r="F50" s="92" t="s">
        <v>342</v>
      </c>
      <c r="G50" s="92" t="s">
        <v>333</v>
      </c>
      <c r="H50" s="215">
        <f>H51</f>
        <v>0</v>
      </c>
      <c r="I50" s="215">
        <f>I51</f>
        <v>0</v>
      </c>
    </row>
    <row r="51" spans="1:9" s="90" customFormat="1" ht="45" customHeight="1" hidden="1">
      <c r="A51" s="87"/>
      <c r="B51" s="85" t="s">
        <v>334</v>
      </c>
      <c r="C51" s="92" t="s">
        <v>325</v>
      </c>
      <c r="D51" s="97" t="s">
        <v>327</v>
      </c>
      <c r="E51" s="98" t="s">
        <v>340</v>
      </c>
      <c r="F51" s="92" t="s">
        <v>342</v>
      </c>
      <c r="G51" s="97" t="s">
        <v>335</v>
      </c>
      <c r="H51" s="215"/>
      <c r="I51" s="215"/>
    </row>
    <row r="52" spans="1:9" s="90" customFormat="1" ht="17.25" customHeight="1" hidden="1">
      <c r="A52" s="87"/>
      <c r="B52" s="85" t="s">
        <v>343</v>
      </c>
      <c r="C52" s="92" t="s">
        <v>325</v>
      </c>
      <c r="D52" s="97" t="s">
        <v>327</v>
      </c>
      <c r="E52" s="97" t="s">
        <v>340</v>
      </c>
      <c r="F52" s="92" t="s">
        <v>342</v>
      </c>
      <c r="G52" s="97" t="s">
        <v>318</v>
      </c>
      <c r="H52" s="215">
        <f>H53+H54</f>
        <v>0</v>
      </c>
      <c r="I52" s="215">
        <f>I53+I54</f>
        <v>0</v>
      </c>
    </row>
    <row r="53" spans="1:9" s="90" customFormat="1" ht="25.5" customHeight="1" hidden="1">
      <c r="A53" s="87"/>
      <c r="B53" s="85" t="s">
        <v>344</v>
      </c>
      <c r="C53" s="92" t="s">
        <v>325</v>
      </c>
      <c r="D53" s="97" t="s">
        <v>327</v>
      </c>
      <c r="E53" s="97" t="s">
        <v>340</v>
      </c>
      <c r="F53" s="92" t="s">
        <v>342</v>
      </c>
      <c r="G53" s="97" t="s">
        <v>320</v>
      </c>
      <c r="H53" s="215"/>
      <c r="I53" s="215"/>
    </row>
    <row r="54" spans="1:9" s="90" customFormat="1" ht="15" customHeight="1" hidden="1">
      <c r="A54" s="87"/>
      <c r="B54" s="85" t="s">
        <v>345</v>
      </c>
      <c r="C54" s="92" t="s">
        <v>325</v>
      </c>
      <c r="D54" s="97" t="s">
        <v>327</v>
      </c>
      <c r="E54" s="97" t="s">
        <v>340</v>
      </c>
      <c r="F54" s="92" t="s">
        <v>342</v>
      </c>
      <c r="G54" s="97" t="s">
        <v>323</v>
      </c>
      <c r="H54" s="215"/>
      <c r="I54" s="215"/>
    </row>
    <row r="55" spans="1:9" s="90" customFormat="1" ht="25.5" hidden="1">
      <c r="A55" s="87"/>
      <c r="B55" s="76" t="s">
        <v>346</v>
      </c>
      <c r="C55" s="88" t="s">
        <v>325</v>
      </c>
      <c r="D55" s="88" t="s">
        <v>327</v>
      </c>
      <c r="E55" s="88" t="s">
        <v>340</v>
      </c>
      <c r="F55" s="88" t="s">
        <v>347</v>
      </c>
      <c r="G55" s="88"/>
      <c r="H55" s="214">
        <f>H56+H58</f>
        <v>0</v>
      </c>
      <c r="I55" s="214">
        <f>I56+I58</f>
        <v>0</v>
      </c>
    </row>
    <row r="56" spans="1:9" s="90" customFormat="1" ht="39.75" customHeight="1" hidden="1">
      <c r="A56" s="87"/>
      <c r="B56" s="85" t="s">
        <v>332</v>
      </c>
      <c r="C56" s="92" t="s">
        <v>325</v>
      </c>
      <c r="D56" s="92" t="s">
        <v>327</v>
      </c>
      <c r="E56" s="92" t="s">
        <v>340</v>
      </c>
      <c r="F56" s="92" t="s">
        <v>347</v>
      </c>
      <c r="G56" s="92" t="s">
        <v>333</v>
      </c>
      <c r="H56" s="215">
        <f>H57</f>
        <v>0</v>
      </c>
      <c r="I56" s="215">
        <f>I57</f>
        <v>0</v>
      </c>
    </row>
    <row r="57" spans="1:9" s="90" customFormat="1" ht="42.75" customHeight="1" hidden="1">
      <c r="A57" s="87"/>
      <c r="B57" s="85" t="s">
        <v>743</v>
      </c>
      <c r="C57" s="92" t="s">
        <v>325</v>
      </c>
      <c r="D57" s="92" t="s">
        <v>327</v>
      </c>
      <c r="E57" s="92" t="s">
        <v>340</v>
      </c>
      <c r="F57" s="92" t="s">
        <v>347</v>
      </c>
      <c r="G57" s="97" t="s">
        <v>335</v>
      </c>
      <c r="H57" s="215"/>
      <c r="I57" s="215"/>
    </row>
    <row r="58" spans="1:9" s="90" customFormat="1" ht="12.75" hidden="1">
      <c r="A58" s="87"/>
      <c r="B58" s="85" t="s">
        <v>343</v>
      </c>
      <c r="C58" s="92" t="s">
        <v>325</v>
      </c>
      <c r="D58" s="92" t="s">
        <v>327</v>
      </c>
      <c r="E58" s="92" t="s">
        <v>340</v>
      </c>
      <c r="F58" s="92" t="s">
        <v>347</v>
      </c>
      <c r="G58" s="97" t="s">
        <v>318</v>
      </c>
      <c r="H58" s="215">
        <f>H59+H60</f>
        <v>0</v>
      </c>
      <c r="I58" s="215">
        <f>I59+I60</f>
        <v>0</v>
      </c>
    </row>
    <row r="59" spans="1:9" s="90" customFormat="1" ht="25.5" hidden="1">
      <c r="A59" s="87"/>
      <c r="B59" s="85" t="s">
        <v>344</v>
      </c>
      <c r="C59" s="92" t="s">
        <v>325</v>
      </c>
      <c r="D59" s="92" t="s">
        <v>327</v>
      </c>
      <c r="E59" s="92" t="s">
        <v>340</v>
      </c>
      <c r="F59" s="92" t="s">
        <v>347</v>
      </c>
      <c r="G59" s="97" t="s">
        <v>320</v>
      </c>
      <c r="H59" s="215"/>
      <c r="I59" s="215"/>
    </row>
    <row r="60" spans="1:9" s="90" customFormat="1" ht="20.25" customHeight="1" hidden="1">
      <c r="A60" s="87"/>
      <c r="B60" s="85" t="s">
        <v>345</v>
      </c>
      <c r="C60" s="92" t="s">
        <v>325</v>
      </c>
      <c r="D60" s="92" t="s">
        <v>327</v>
      </c>
      <c r="E60" s="92" t="s">
        <v>340</v>
      </c>
      <c r="F60" s="92" t="s">
        <v>347</v>
      </c>
      <c r="G60" s="97" t="s">
        <v>323</v>
      </c>
      <c r="H60" s="215"/>
      <c r="I60" s="215"/>
    </row>
    <row r="61" spans="1:9" s="90" customFormat="1" ht="30" customHeight="1" hidden="1">
      <c r="A61" s="87"/>
      <c r="B61" s="76" t="s">
        <v>348</v>
      </c>
      <c r="C61" s="88" t="s">
        <v>325</v>
      </c>
      <c r="D61" s="88" t="s">
        <v>327</v>
      </c>
      <c r="E61" s="88" t="s">
        <v>340</v>
      </c>
      <c r="F61" s="88" t="s">
        <v>349</v>
      </c>
      <c r="G61" s="88"/>
      <c r="H61" s="214">
        <f>H62+H64</f>
        <v>0</v>
      </c>
      <c r="I61" s="214">
        <f>I62+I64</f>
        <v>0</v>
      </c>
    </row>
    <row r="62" spans="1:9" s="90" customFormat="1" ht="41.25" customHeight="1" hidden="1">
      <c r="A62" s="87"/>
      <c r="B62" s="85" t="s">
        <v>332</v>
      </c>
      <c r="C62" s="92" t="s">
        <v>325</v>
      </c>
      <c r="D62" s="92" t="s">
        <v>327</v>
      </c>
      <c r="E62" s="92" t="s">
        <v>340</v>
      </c>
      <c r="F62" s="92" t="s">
        <v>349</v>
      </c>
      <c r="G62" s="92" t="s">
        <v>333</v>
      </c>
      <c r="H62" s="215">
        <f>H63</f>
        <v>0</v>
      </c>
      <c r="I62" s="215">
        <f>I63</f>
        <v>0</v>
      </c>
    </row>
    <row r="63" spans="1:9" s="90" customFormat="1" ht="42" customHeight="1" hidden="1">
      <c r="A63" s="87"/>
      <c r="B63" s="85" t="s">
        <v>334</v>
      </c>
      <c r="C63" s="92" t="s">
        <v>325</v>
      </c>
      <c r="D63" s="92" t="s">
        <v>327</v>
      </c>
      <c r="E63" s="92" t="s">
        <v>340</v>
      </c>
      <c r="F63" s="92" t="s">
        <v>349</v>
      </c>
      <c r="G63" s="97" t="s">
        <v>335</v>
      </c>
      <c r="H63" s="215"/>
      <c r="I63" s="215"/>
    </row>
    <row r="64" spans="1:9" s="90" customFormat="1" ht="12.75" hidden="1">
      <c r="A64" s="87"/>
      <c r="B64" s="85" t="s">
        <v>343</v>
      </c>
      <c r="C64" s="92" t="s">
        <v>325</v>
      </c>
      <c r="D64" s="92" t="s">
        <v>327</v>
      </c>
      <c r="E64" s="92" t="s">
        <v>340</v>
      </c>
      <c r="F64" s="92" t="s">
        <v>349</v>
      </c>
      <c r="G64" s="97" t="s">
        <v>318</v>
      </c>
      <c r="H64" s="215">
        <f>H65+H66</f>
        <v>0</v>
      </c>
      <c r="I64" s="215">
        <f>I65+I66</f>
        <v>0</v>
      </c>
    </row>
    <row r="65" spans="1:9" s="90" customFormat="1" ht="25.5" hidden="1">
      <c r="A65" s="87"/>
      <c r="B65" s="85" t="s">
        <v>344</v>
      </c>
      <c r="C65" s="92" t="s">
        <v>325</v>
      </c>
      <c r="D65" s="92" t="s">
        <v>327</v>
      </c>
      <c r="E65" s="92" t="s">
        <v>340</v>
      </c>
      <c r="F65" s="92" t="s">
        <v>349</v>
      </c>
      <c r="G65" s="97" t="s">
        <v>320</v>
      </c>
      <c r="H65" s="215"/>
      <c r="I65" s="215"/>
    </row>
    <row r="66" spans="1:9" s="90" customFormat="1" ht="18.75" customHeight="1" hidden="1">
      <c r="A66" s="87"/>
      <c r="B66" s="85" t="s">
        <v>345</v>
      </c>
      <c r="C66" s="92" t="s">
        <v>325</v>
      </c>
      <c r="D66" s="92" t="s">
        <v>327</v>
      </c>
      <c r="E66" s="92" t="s">
        <v>340</v>
      </c>
      <c r="F66" s="92" t="s">
        <v>349</v>
      </c>
      <c r="G66" s="97" t="s">
        <v>323</v>
      </c>
      <c r="H66" s="215"/>
      <c r="I66" s="215"/>
    </row>
    <row r="67" spans="1:9" s="90" customFormat="1" ht="32.25" customHeight="1" hidden="1">
      <c r="A67" s="87"/>
      <c r="B67" s="76" t="s">
        <v>350</v>
      </c>
      <c r="C67" s="88" t="s">
        <v>325</v>
      </c>
      <c r="D67" s="88" t="s">
        <v>327</v>
      </c>
      <c r="E67" s="88" t="s">
        <v>340</v>
      </c>
      <c r="F67" s="88" t="s">
        <v>351</v>
      </c>
      <c r="G67" s="88"/>
      <c r="H67" s="214">
        <f>H68+H70</f>
        <v>0</v>
      </c>
      <c r="I67" s="214">
        <f>I68+I70</f>
        <v>0</v>
      </c>
    </row>
    <row r="68" spans="1:9" s="90" customFormat="1" ht="39.75" customHeight="1" hidden="1">
      <c r="A68" s="87"/>
      <c r="B68" s="85" t="s">
        <v>332</v>
      </c>
      <c r="C68" s="92" t="s">
        <v>325</v>
      </c>
      <c r="D68" s="92" t="s">
        <v>327</v>
      </c>
      <c r="E68" s="92" t="s">
        <v>340</v>
      </c>
      <c r="F68" s="92" t="s">
        <v>351</v>
      </c>
      <c r="G68" s="92" t="s">
        <v>333</v>
      </c>
      <c r="H68" s="215">
        <f>H69</f>
        <v>0</v>
      </c>
      <c r="I68" s="215">
        <f>I69</f>
        <v>0</v>
      </c>
    </row>
    <row r="69" spans="1:9" s="90" customFormat="1" ht="42" customHeight="1" hidden="1">
      <c r="A69" s="87"/>
      <c r="B69" s="85" t="s">
        <v>334</v>
      </c>
      <c r="C69" s="92" t="s">
        <v>325</v>
      </c>
      <c r="D69" s="92" t="s">
        <v>327</v>
      </c>
      <c r="E69" s="92" t="s">
        <v>340</v>
      </c>
      <c r="F69" s="92" t="s">
        <v>351</v>
      </c>
      <c r="G69" s="97" t="s">
        <v>335</v>
      </c>
      <c r="H69" s="215"/>
      <c r="I69" s="215"/>
    </row>
    <row r="70" spans="1:9" s="90" customFormat="1" ht="21" customHeight="1" hidden="1">
      <c r="A70" s="87"/>
      <c r="B70" s="85" t="s">
        <v>343</v>
      </c>
      <c r="C70" s="92" t="s">
        <v>325</v>
      </c>
      <c r="D70" s="92" t="s">
        <v>327</v>
      </c>
      <c r="E70" s="92" t="s">
        <v>340</v>
      </c>
      <c r="F70" s="92" t="s">
        <v>351</v>
      </c>
      <c r="G70" s="97" t="s">
        <v>318</v>
      </c>
      <c r="H70" s="215">
        <f>H71+H72</f>
        <v>0</v>
      </c>
      <c r="I70" s="215">
        <f>I71+I72</f>
        <v>0</v>
      </c>
    </row>
    <row r="71" spans="1:9" s="90" customFormat="1" ht="28.5" customHeight="1" hidden="1">
      <c r="A71" s="87"/>
      <c r="B71" s="85" t="s">
        <v>344</v>
      </c>
      <c r="C71" s="92" t="s">
        <v>325</v>
      </c>
      <c r="D71" s="92" t="s">
        <v>327</v>
      </c>
      <c r="E71" s="92" t="s">
        <v>340</v>
      </c>
      <c r="F71" s="92" t="s">
        <v>351</v>
      </c>
      <c r="G71" s="97" t="s">
        <v>320</v>
      </c>
      <c r="H71" s="215"/>
      <c r="I71" s="215"/>
    </row>
    <row r="72" spans="1:9" s="90" customFormat="1" ht="18" customHeight="1" hidden="1">
      <c r="A72" s="87"/>
      <c r="B72" s="85" t="s">
        <v>345</v>
      </c>
      <c r="C72" s="92" t="s">
        <v>325</v>
      </c>
      <c r="D72" s="92" t="s">
        <v>327</v>
      </c>
      <c r="E72" s="92" t="s">
        <v>340</v>
      </c>
      <c r="F72" s="92" t="s">
        <v>351</v>
      </c>
      <c r="G72" s="97" t="s">
        <v>323</v>
      </c>
      <c r="H72" s="215"/>
      <c r="I72" s="215"/>
    </row>
    <row r="73" spans="1:9" s="90" customFormat="1" ht="93.75" customHeight="1" hidden="1">
      <c r="A73" s="87"/>
      <c r="B73" s="76" t="s">
        <v>352</v>
      </c>
      <c r="C73" s="88" t="s">
        <v>325</v>
      </c>
      <c r="D73" s="88" t="s">
        <v>327</v>
      </c>
      <c r="E73" s="88" t="s">
        <v>340</v>
      </c>
      <c r="F73" s="88" t="s">
        <v>353</v>
      </c>
      <c r="G73" s="88"/>
      <c r="H73" s="214">
        <f>H74</f>
        <v>0</v>
      </c>
      <c r="I73" s="214">
        <f>I74</f>
        <v>0</v>
      </c>
    </row>
    <row r="74" spans="1:9" s="90" customFormat="1" ht="41.25" customHeight="1" hidden="1">
      <c r="A74" s="87"/>
      <c r="B74" s="85" t="s">
        <v>332</v>
      </c>
      <c r="C74" s="92" t="s">
        <v>325</v>
      </c>
      <c r="D74" s="92" t="s">
        <v>327</v>
      </c>
      <c r="E74" s="92" t="s">
        <v>340</v>
      </c>
      <c r="F74" s="92" t="s">
        <v>353</v>
      </c>
      <c r="G74" s="92" t="s">
        <v>333</v>
      </c>
      <c r="H74" s="215">
        <f>H75</f>
        <v>0</v>
      </c>
      <c r="I74" s="215">
        <f>I75</f>
        <v>0</v>
      </c>
    </row>
    <row r="75" spans="1:9" s="90" customFormat="1" ht="41.25" customHeight="1" hidden="1">
      <c r="A75" s="87"/>
      <c r="B75" s="85" t="s">
        <v>334</v>
      </c>
      <c r="C75" s="92" t="s">
        <v>325</v>
      </c>
      <c r="D75" s="92" t="s">
        <v>327</v>
      </c>
      <c r="E75" s="92" t="s">
        <v>340</v>
      </c>
      <c r="F75" s="92" t="s">
        <v>353</v>
      </c>
      <c r="G75" s="92" t="s">
        <v>335</v>
      </c>
      <c r="H75" s="215"/>
      <c r="I75" s="215"/>
    </row>
    <row r="76" spans="1:9" s="90" customFormat="1" ht="32.25" customHeight="1">
      <c r="A76" s="87"/>
      <c r="B76" s="76" t="s">
        <v>836</v>
      </c>
      <c r="C76" s="88" t="s">
        <v>325</v>
      </c>
      <c r="D76" s="88" t="s">
        <v>327</v>
      </c>
      <c r="E76" s="88" t="s">
        <v>340</v>
      </c>
      <c r="F76" s="88" t="s">
        <v>837</v>
      </c>
      <c r="G76" s="88"/>
      <c r="H76" s="214">
        <f>H77</f>
        <v>1445980</v>
      </c>
      <c r="I76" s="214">
        <f>I77</f>
        <v>1445980</v>
      </c>
    </row>
    <row r="77" spans="1:9" s="90" customFormat="1" ht="41.25" customHeight="1">
      <c r="A77" s="87"/>
      <c r="B77" s="85" t="s">
        <v>332</v>
      </c>
      <c r="C77" s="92" t="s">
        <v>325</v>
      </c>
      <c r="D77" s="92" t="s">
        <v>327</v>
      </c>
      <c r="E77" s="92" t="s">
        <v>340</v>
      </c>
      <c r="F77" s="92" t="s">
        <v>837</v>
      </c>
      <c r="G77" s="92" t="s">
        <v>333</v>
      </c>
      <c r="H77" s="215">
        <f>H78</f>
        <v>1445980</v>
      </c>
      <c r="I77" s="215">
        <f>I78</f>
        <v>1445980</v>
      </c>
    </row>
    <row r="78" spans="1:9" s="90" customFormat="1" ht="20.25" customHeight="1">
      <c r="A78" s="87"/>
      <c r="B78" s="85" t="s">
        <v>377</v>
      </c>
      <c r="C78" s="92" t="s">
        <v>325</v>
      </c>
      <c r="D78" s="92" t="s">
        <v>327</v>
      </c>
      <c r="E78" s="92" t="s">
        <v>340</v>
      </c>
      <c r="F78" s="92" t="s">
        <v>837</v>
      </c>
      <c r="G78" s="92" t="s">
        <v>378</v>
      </c>
      <c r="H78" s="215">
        <v>1445980</v>
      </c>
      <c r="I78" s="215">
        <v>1445980</v>
      </c>
    </row>
    <row r="79" spans="1:9" s="90" customFormat="1" ht="12.75" hidden="1">
      <c r="A79" s="87"/>
      <c r="B79" s="76" t="s">
        <v>354</v>
      </c>
      <c r="C79" s="88" t="s">
        <v>325</v>
      </c>
      <c r="D79" s="88" t="s">
        <v>327</v>
      </c>
      <c r="E79" s="88" t="s">
        <v>327</v>
      </c>
      <c r="F79" s="88"/>
      <c r="G79" s="88"/>
      <c r="H79" s="214">
        <f aca="true" t="shared" si="2" ref="H79:I81">H80</f>
        <v>0</v>
      </c>
      <c r="I79" s="214">
        <f t="shared" si="2"/>
        <v>0</v>
      </c>
    </row>
    <row r="80" spans="1:9" s="90" customFormat="1" ht="25.5" hidden="1">
      <c r="A80" s="87"/>
      <c r="B80" s="76" t="s">
        <v>355</v>
      </c>
      <c r="C80" s="88" t="s">
        <v>325</v>
      </c>
      <c r="D80" s="88" t="s">
        <v>327</v>
      </c>
      <c r="E80" s="88" t="s">
        <v>327</v>
      </c>
      <c r="F80" s="88" t="s">
        <v>356</v>
      </c>
      <c r="G80" s="88"/>
      <c r="H80" s="214">
        <f t="shared" si="2"/>
        <v>0</v>
      </c>
      <c r="I80" s="214">
        <f t="shared" si="2"/>
        <v>0</v>
      </c>
    </row>
    <row r="81" spans="1:9" s="90" customFormat="1" ht="26.25" customHeight="1" hidden="1">
      <c r="A81" s="87"/>
      <c r="B81" s="85" t="s">
        <v>332</v>
      </c>
      <c r="C81" s="92" t="s">
        <v>325</v>
      </c>
      <c r="D81" s="92" t="s">
        <v>327</v>
      </c>
      <c r="E81" s="92" t="s">
        <v>327</v>
      </c>
      <c r="F81" s="92" t="s">
        <v>356</v>
      </c>
      <c r="G81" s="92" t="s">
        <v>333</v>
      </c>
      <c r="H81" s="215">
        <f t="shared" si="2"/>
        <v>0</v>
      </c>
      <c r="I81" s="215">
        <f t="shared" si="2"/>
        <v>0</v>
      </c>
    </row>
    <row r="82" spans="1:9" s="90" customFormat="1" ht="55.5" customHeight="1" hidden="1">
      <c r="A82" s="87"/>
      <c r="B82" s="85" t="s">
        <v>604</v>
      </c>
      <c r="C82" s="92" t="s">
        <v>325</v>
      </c>
      <c r="D82" s="92" t="s">
        <v>327</v>
      </c>
      <c r="E82" s="92" t="s">
        <v>327</v>
      </c>
      <c r="F82" s="92" t="s">
        <v>356</v>
      </c>
      <c r="G82" s="92" t="s">
        <v>335</v>
      </c>
      <c r="H82" s="215"/>
      <c r="I82" s="215"/>
    </row>
    <row r="83" spans="1:9" s="90" customFormat="1" ht="12.75" hidden="1">
      <c r="A83" s="87"/>
      <c r="B83" s="76" t="s">
        <v>357</v>
      </c>
      <c r="C83" s="88" t="s">
        <v>325</v>
      </c>
      <c r="D83" s="88" t="s">
        <v>327</v>
      </c>
      <c r="E83" s="88" t="s">
        <v>358</v>
      </c>
      <c r="F83" s="88"/>
      <c r="G83" s="88"/>
      <c r="H83" s="214">
        <f>H84+H94+H97+H105+H113+H121+H126++H129+H132+H135+H138+H141+H144</f>
        <v>0</v>
      </c>
      <c r="I83" s="214">
        <f>I84+I94+I97+I105+I113+I121+I126++I129+I132+I135+I138+I141+I144</f>
        <v>0</v>
      </c>
    </row>
    <row r="84" spans="1:9" s="90" customFormat="1" ht="30" customHeight="1" hidden="1">
      <c r="A84" s="87"/>
      <c r="B84" s="76" t="s">
        <v>359</v>
      </c>
      <c r="C84" s="88" t="s">
        <v>325</v>
      </c>
      <c r="D84" s="88" t="s">
        <v>327</v>
      </c>
      <c r="E84" s="88" t="s">
        <v>358</v>
      </c>
      <c r="F84" s="88" t="s">
        <v>360</v>
      </c>
      <c r="G84" s="88"/>
      <c r="H84" s="214">
        <f>H85+H87+H89</f>
        <v>0</v>
      </c>
      <c r="I84" s="214">
        <f>I85+I87+I89</f>
        <v>0</v>
      </c>
    </row>
    <row r="85" spans="1:9" s="90" customFormat="1" ht="64.5" customHeight="1" hidden="1">
      <c r="A85" s="87"/>
      <c r="B85" s="94" t="s">
        <v>309</v>
      </c>
      <c r="C85" s="92" t="s">
        <v>325</v>
      </c>
      <c r="D85" s="92" t="s">
        <v>327</v>
      </c>
      <c r="E85" s="92" t="s">
        <v>358</v>
      </c>
      <c r="F85" s="92" t="s">
        <v>360</v>
      </c>
      <c r="G85" s="92" t="s">
        <v>310</v>
      </c>
      <c r="H85" s="215">
        <f>H86</f>
        <v>0</v>
      </c>
      <c r="I85" s="215">
        <f>I86</f>
        <v>0</v>
      </c>
    </row>
    <row r="86" spans="1:9" s="90" customFormat="1" ht="28.5" customHeight="1" hidden="1">
      <c r="A86" s="87"/>
      <c r="B86" s="94" t="s">
        <v>311</v>
      </c>
      <c r="C86" s="92" t="s">
        <v>325</v>
      </c>
      <c r="D86" s="92" t="s">
        <v>327</v>
      </c>
      <c r="E86" s="92" t="s">
        <v>358</v>
      </c>
      <c r="F86" s="92" t="s">
        <v>360</v>
      </c>
      <c r="G86" s="92" t="s">
        <v>312</v>
      </c>
      <c r="H86" s="215"/>
      <c r="I86" s="215"/>
    </row>
    <row r="87" spans="1:9" s="90" customFormat="1" ht="25.5" hidden="1">
      <c r="A87" s="87"/>
      <c r="B87" s="94" t="s">
        <v>313</v>
      </c>
      <c r="C87" s="92" t="s">
        <v>325</v>
      </c>
      <c r="D87" s="92" t="s">
        <v>327</v>
      </c>
      <c r="E87" s="92" t="s">
        <v>358</v>
      </c>
      <c r="F87" s="92" t="s">
        <v>360</v>
      </c>
      <c r="G87" s="92" t="s">
        <v>314</v>
      </c>
      <c r="H87" s="215">
        <f>H88</f>
        <v>0</v>
      </c>
      <c r="I87" s="215">
        <f>I88</f>
        <v>0</v>
      </c>
    </row>
    <row r="88" spans="1:9" s="90" customFormat="1" ht="25.5" hidden="1">
      <c r="A88" s="87"/>
      <c r="B88" s="94" t="s">
        <v>315</v>
      </c>
      <c r="C88" s="92" t="s">
        <v>325</v>
      </c>
      <c r="D88" s="92" t="s">
        <v>327</v>
      </c>
      <c r="E88" s="92" t="s">
        <v>358</v>
      </c>
      <c r="F88" s="92" t="s">
        <v>360</v>
      </c>
      <c r="G88" s="92" t="s">
        <v>316</v>
      </c>
      <c r="H88" s="215"/>
      <c r="I88" s="215"/>
    </row>
    <row r="89" spans="1:9" s="90" customFormat="1" ht="12.75" hidden="1">
      <c r="A89" s="87"/>
      <c r="B89" s="85" t="s">
        <v>343</v>
      </c>
      <c r="C89" s="92" t="s">
        <v>325</v>
      </c>
      <c r="D89" s="92" t="s">
        <v>327</v>
      </c>
      <c r="E89" s="92" t="s">
        <v>358</v>
      </c>
      <c r="F89" s="92" t="s">
        <v>360</v>
      </c>
      <c r="G89" s="92" t="s">
        <v>318</v>
      </c>
      <c r="H89" s="215">
        <f>H90+H91+H92+H93</f>
        <v>0</v>
      </c>
      <c r="I89" s="215">
        <f>I90+I91+I92+I93</f>
        <v>0</v>
      </c>
    </row>
    <row r="90" spans="1:9" s="90" customFormat="1" ht="24.75" customHeight="1" hidden="1">
      <c r="A90" s="87"/>
      <c r="B90" s="85" t="s">
        <v>344</v>
      </c>
      <c r="C90" s="92" t="s">
        <v>325</v>
      </c>
      <c r="D90" s="92" t="s">
        <v>327</v>
      </c>
      <c r="E90" s="92" t="s">
        <v>358</v>
      </c>
      <c r="F90" s="92" t="s">
        <v>360</v>
      </c>
      <c r="G90" s="92" t="s">
        <v>320</v>
      </c>
      <c r="H90" s="215"/>
      <c r="I90" s="215"/>
    </row>
    <row r="91" spans="1:9" s="90" customFormat="1" ht="18" customHeight="1" hidden="1">
      <c r="A91" s="87"/>
      <c r="B91" s="85" t="s">
        <v>345</v>
      </c>
      <c r="C91" s="92" t="s">
        <v>325</v>
      </c>
      <c r="D91" s="92" t="s">
        <v>327</v>
      </c>
      <c r="E91" s="92" t="s">
        <v>358</v>
      </c>
      <c r="F91" s="92" t="s">
        <v>360</v>
      </c>
      <c r="G91" s="92" t="s">
        <v>323</v>
      </c>
      <c r="H91" s="215"/>
      <c r="I91" s="215"/>
    </row>
    <row r="92" spans="1:9" s="90" customFormat="1" ht="18" customHeight="1" hidden="1">
      <c r="A92" s="87"/>
      <c r="B92" s="85" t="s">
        <v>760</v>
      </c>
      <c r="C92" s="92" t="s">
        <v>325</v>
      </c>
      <c r="D92" s="92" t="s">
        <v>327</v>
      </c>
      <c r="E92" s="92" t="s">
        <v>358</v>
      </c>
      <c r="F92" s="92" t="s">
        <v>360</v>
      </c>
      <c r="G92" s="92" t="s">
        <v>323</v>
      </c>
      <c r="H92" s="215"/>
      <c r="I92" s="215"/>
    </row>
    <row r="93" spans="1:9" s="90" customFormat="1" ht="18" customHeight="1" hidden="1">
      <c r="A93" s="87"/>
      <c r="B93" s="85" t="s">
        <v>780</v>
      </c>
      <c r="C93" s="92" t="s">
        <v>325</v>
      </c>
      <c r="D93" s="92" t="s">
        <v>327</v>
      </c>
      <c r="E93" s="92" t="s">
        <v>358</v>
      </c>
      <c r="F93" s="92" t="s">
        <v>360</v>
      </c>
      <c r="G93" s="92" t="s">
        <v>781</v>
      </c>
      <c r="H93" s="215"/>
      <c r="I93" s="215"/>
    </row>
    <row r="94" spans="1:9" s="90" customFormat="1" ht="25.5" hidden="1">
      <c r="A94" s="87"/>
      <c r="B94" s="76" t="s">
        <v>361</v>
      </c>
      <c r="C94" s="88" t="s">
        <v>325</v>
      </c>
      <c r="D94" s="88" t="s">
        <v>327</v>
      </c>
      <c r="E94" s="88" t="s">
        <v>358</v>
      </c>
      <c r="F94" s="88" t="s">
        <v>362</v>
      </c>
      <c r="G94" s="88"/>
      <c r="H94" s="214">
        <f>H95</f>
        <v>0</v>
      </c>
      <c r="I94" s="214">
        <f>I95</f>
        <v>0</v>
      </c>
    </row>
    <row r="95" spans="1:9" s="90" customFormat="1" ht="42" customHeight="1" hidden="1">
      <c r="A95" s="87"/>
      <c r="B95" s="85" t="s">
        <v>332</v>
      </c>
      <c r="C95" s="92" t="s">
        <v>325</v>
      </c>
      <c r="D95" s="92" t="s">
        <v>327</v>
      </c>
      <c r="E95" s="92" t="s">
        <v>358</v>
      </c>
      <c r="F95" s="92" t="s">
        <v>362</v>
      </c>
      <c r="G95" s="92" t="s">
        <v>333</v>
      </c>
      <c r="H95" s="215">
        <f>H96</f>
        <v>0</v>
      </c>
      <c r="I95" s="215">
        <f>I96</f>
        <v>0</v>
      </c>
    </row>
    <row r="96" spans="1:9" s="90" customFormat="1" ht="41.25" customHeight="1" hidden="1">
      <c r="A96" s="87"/>
      <c r="B96" s="85" t="s">
        <v>334</v>
      </c>
      <c r="C96" s="92" t="s">
        <v>325</v>
      </c>
      <c r="D96" s="92" t="s">
        <v>327</v>
      </c>
      <c r="E96" s="92" t="s">
        <v>358</v>
      </c>
      <c r="F96" s="92" t="s">
        <v>362</v>
      </c>
      <c r="G96" s="92" t="s">
        <v>335</v>
      </c>
      <c r="H96" s="215"/>
      <c r="I96" s="215"/>
    </row>
    <row r="97" spans="1:9" s="90" customFormat="1" ht="29.25" customHeight="1" hidden="1">
      <c r="A97" s="87"/>
      <c r="B97" s="76" t="s">
        <v>363</v>
      </c>
      <c r="C97" s="88" t="s">
        <v>325</v>
      </c>
      <c r="D97" s="88" t="s">
        <v>327</v>
      </c>
      <c r="E97" s="88" t="s">
        <v>358</v>
      </c>
      <c r="F97" s="88" t="s">
        <v>364</v>
      </c>
      <c r="G97" s="88"/>
      <c r="H97" s="214">
        <f>H98+H100+H102</f>
        <v>0</v>
      </c>
      <c r="I97" s="214">
        <f>I98+I100+I102</f>
        <v>0</v>
      </c>
    </row>
    <row r="98" spans="1:9" s="90" customFormat="1" ht="63.75" hidden="1">
      <c r="A98" s="87"/>
      <c r="B98" s="94" t="s">
        <v>309</v>
      </c>
      <c r="C98" s="92" t="s">
        <v>325</v>
      </c>
      <c r="D98" s="92" t="s">
        <v>327</v>
      </c>
      <c r="E98" s="92" t="s">
        <v>358</v>
      </c>
      <c r="F98" s="92" t="s">
        <v>365</v>
      </c>
      <c r="G98" s="92" t="s">
        <v>310</v>
      </c>
      <c r="H98" s="215">
        <f>H99</f>
        <v>0</v>
      </c>
      <c r="I98" s="215">
        <f>I99</f>
        <v>0</v>
      </c>
    </row>
    <row r="99" spans="1:9" s="90" customFormat="1" ht="25.5" hidden="1">
      <c r="A99" s="87"/>
      <c r="B99" s="94" t="s">
        <v>311</v>
      </c>
      <c r="C99" s="92" t="s">
        <v>325</v>
      </c>
      <c r="D99" s="92" t="s">
        <v>327</v>
      </c>
      <c r="E99" s="92" t="s">
        <v>358</v>
      </c>
      <c r="F99" s="92" t="s">
        <v>365</v>
      </c>
      <c r="G99" s="92" t="s">
        <v>312</v>
      </c>
      <c r="H99" s="215"/>
      <c r="I99" s="215"/>
    </row>
    <row r="100" spans="1:9" s="90" customFormat="1" ht="25.5" hidden="1">
      <c r="A100" s="87"/>
      <c r="B100" s="94" t="s">
        <v>313</v>
      </c>
      <c r="C100" s="92" t="s">
        <v>325</v>
      </c>
      <c r="D100" s="92" t="s">
        <v>327</v>
      </c>
      <c r="E100" s="92" t="s">
        <v>358</v>
      </c>
      <c r="F100" s="92" t="s">
        <v>365</v>
      </c>
      <c r="G100" s="92" t="s">
        <v>314</v>
      </c>
      <c r="H100" s="215">
        <f>H101</f>
        <v>0</v>
      </c>
      <c r="I100" s="215">
        <f>I101</f>
        <v>0</v>
      </c>
    </row>
    <row r="101" spans="1:9" s="90" customFormat="1" ht="24" customHeight="1" hidden="1">
      <c r="A101" s="87"/>
      <c r="B101" s="94" t="s">
        <v>315</v>
      </c>
      <c r="C101" s="92" t="s">
        <v>325</v>
      </c>
      <c r="D101" s="92" t="s">
        <v>327</v>
      </c>
      <c r="E101" s="92" t="s">
        <v>358</v>
      </c>
      <c r="F101" s="92" t="s">
        <v>365</v>
      </c>
      <c r="G101" s="92" t="s">
        <v>316</v>
      </c>
      <c r="H101" s="215"/>
      <c r="I101" s="215"/>
    </row>
    <row r="102" spans="1:9" s="90" customFormat="1" ht="12.75" hidden="1">
      <c r="A102" s="87"/>
      <c r="B102" s="85" t="s">
        <v>343</v>
      </c>
      <c r="C102" s="92" t="s">
        <v>325</v>
      </c>
      <c r="D102" s="92" t="s">
        <v>327</v>
      </c>
      <c r="E102" s="92" t="s">
        <v>358</v>
      </c>
      <c r="F102" s="92" t="s">
        <v>365</v>
      </c>
      <c r="G102" s="97" t="s">
        <v>318</v>
      </c>
      <c r="H102" s="215">
        <f>H103+H104</f>
        <v>0</v>
      </c>
      <c r="I102" s="215">
        <f>I103+I104</f>
        <v>0</v>
      </c>
    </row>
    <row r="103" spans="1:9" s="90" customFormat="1" ht="18" customHeight="1" hidden="1">
      <c r="A103" s="87"/>
      <c r="B103" s="85" t="s">
        <v>344</v>
      </c>
      <c r="C103" s="92" t="s">
        <v>325</v>
      </c>
      <c r="D103" s="92" t="s">
        <v>327</v>
      </c>
      <c r="E103" s="92" t="s">
        <v>358</v>
      </c>
      <c r="F103" s="92" t="s">
        <v>365</v>
      </c>
      <c r="G103" s="97" t="s">
        <v>320</v>
      </c>
      <c r="H103" s="215"/>
      <c r="I103" s="215"/>
    </row>
    <row r="104" spans="1:9" s="90" customFormat="1" ht="20.25" customHeight="1" hidden="1">
      <c r="A104" s="87"/>
      <c r="B104" s="85" t="s">
        <v>345</v>
      </c>
      <c r="C104" s="92" t="s">
        <v>325</v>
      </c>
      <c r="D104" s="92" t="s">
        <v>327</v>
      </c>
      <c r="E104" s="92" t="s">
        <v>358</v>
      </c>
      <c r="F104" s="92" t="s">
        <v>365</v>
      </c>
      <c r="G104" s="97" t="s">
        <v>323</v>
      </c>
      <c r="H104" s="215"/>
      <c r="I104" s="215"/>
    </row>
    <row r="105" spans="1:9" s="90" customFormat="1" ht="40.5" customHeight="1" hidden="1">
      <c r="A105" s="87"/>
      <c r="B105" s="76" t="s">
        <v>366</v>
      </c>
      <c r="C105" s="88" t="s">
        <v>325</v>
      </c>
      <c r="D105" s="88" t="s">
        <v>327</v>
      </c>
      <c r="E105" s="88" t="s">
        <v>358</v>
      </c>
      <c r="F105" s="88" t="s">
        <v>367</v>
      </c>
      <c r="G105" s="88"/>
      <c r="H105" s="214">
        <f>H106+H108+H110</f>
        <v>0</v>
      </c>
      <c r="I105" s="214">
        <f>I106+I108+I110</f>
        <v>0</v>
      </c>
    </row>
    <row r="106" spans="1:9" s="90" customFormat="1" ht="66" customHeight="1" hidden="1">
      <c r="A106" s="87"/>
      <c r="B106" s="94" t="s">
        <v>309</v>
      </c>
      <c r="C106" s="92" t="s">
        <v>325</v>
      </c>
      <c r="D106" s="92" t="s">
        <v>327</v>
      </c>
      <c r="E106" s="92" t="s">
        <v>358</v>
      </c>
      <c r="F106" s="92" t="s">
        <v>367</v>
      </c>
      <c r="G106" s="92" t="s">
        <v>310</v>
      </c>
      <c r="H106" s="215">
        <f>H107</f>
        <v>0</v>
      </c>
      <c r="I106" s="215">
        <f>I107</f>
        <v>0</v>
      </c>
    </row>
    <row r="107" spans="1:9" s="90" customFormat="1" ht="28.5" customHeight="1" hidden="1">
      <c r="A107" s="87"/>
      <c r="B107" s="94" t="s">
        <v>311</v>
      </c>
      <c r="C107" s="92" t="s">
        <v>325</v>
      </c>
      <c r="D107" s="92" t="s">
        <v>327</v>
      </c>
      <c r="E107" s="92" t="s">
        <v>358</v>
      </c>
      <c r="F107" s="92" t="s">
        <v>367</v>
      </c>
      <c r="G107" s="92" t="s">
        <v>312</v>
      </c>
      <c r="H107" s="215"/>
      <c r="I107" s="215"/>
    </row>
    <row r="108" spans="1:9" s="90" customFormat="1" ht="30" customHeight="1" hidden="1">
      <c r="A108" s="87"/>
      <c r="B108" s="94" t="s">
        <v>313</v>
      </c>
      <c r="C108" s="92" t="s">
        <v>325</v>
      </c>
      <c r="D108" s="92" t="s">
        <v>327</v>
      </c>
      <c r="E108" s="92" t="s">
        <v>358</v>
      </c>
      <c r="F108" s="92" t="s">
        <v>367</v>
      </c>
      <c r="G108" s="92" t="s">
        <v>314</v>
      </c>
      <c r="H108" s="215">
        <f>H109</f>
        <v>0</v>
      </c>
      <c r="I108" s="215">
        <f>I109</f>
        <v>0</v>
      </c>
    </row>
    <row r="109" spans="1:9" s="90" customFormat="1" ht="27.75" customHeight="1" hidden="1">
      <c r="A109" s="87"/>
      <c r="B109" s="94" t="s">
        <v>315</v>
      </c>
      <c r="C109" s="92" t="s">
        <v>325</v>
      </c>
      <c r="D109" s="92" t="s">
        <v>327</v>
      </c>
      <c r="E109" s="92" t="s">
        <v>358</v>
      </c>
      <c r="F109" s="92" t="s">
        <v>367</v>
      </c>
      <c r="G109" s="92" t="s">
        <v>316</v>
      </c>
      <c r="H109" s="215"/>
      <c r="I109" s="215"/>
    </row>
    <row r="110" spans="1:9" s="90" customFormat="1" ht="21.75" customHeight="1" hidden="1">
      <c r="A110" s="87"/>
      <c r="B110" s="85" t="s">
        <v>343</v>
      </c>
      <c r="C110" s="92" t="s">
        <v>325</v>
      </c>
      <c r="D110" s="92" t="s">
        <v>327</v>
      </c>
      <c r="E110" s="92" t="s">
        <v>358</v>
      </c>
      <c r="F110" s="92" t="s">
        <v>367</v>
      </c>
      <c r="G110" s="97" t="s">
        <v>318</v>
      </c>
      <c r="H110" s="215">
        <f>H111+H112</f>
        <v>0</v>
      </c>
      <c r="I110" s="215">
        <f>I111+I112</f>
        <v>0</v>
      </c>
    </row>
    <row r="111" spans="1:9" s="90" customFormat="1" ht="28.5" customHeight="1" hidden="1">
      <c r="A111" s="87"/>
      <c r="B111" s="85" t="s">
        <v>344</v>
      </c>
      <c r="C111" s="92" t="s">
        <v>325</v>
      </c>
      <c r="D111" s="92" t="s">
        <v>327</v>
      </c>
      <c r="E111" s="92" t="s">
        <v>358</v>
      </c>
      <c r="F111" s="92" t="s">
        <v>367</v>
      </c>
      <c r="G111" s="97" t="s">
        <v>320</v>
      </c>
      <c r="H111" s="215"/>
      <c r="I111" s="215"/>
    </row>
    <row r="112" spans="1:9" s="90" customFormat="1" ht="21" customHeight="1" hidden="1">
      <c r="A112" s="87"/>
      <c r="B112" s="85" t="s">
        <v>345</v>
      </c>
      <c r="C112" s="92" t="s">
        <v>325</v>
      </c>
      <c r="D112" s="92" t="s">
        <v>327</v>
      </c>
      <c r="E112" s="92" t="s">
        <v>358</v>
      </c>
      <c r="F112" s="92" t="s">
        <v>367</v>
      </c>
      <c r="G112" s="97" t="s">
        <v>323</v>
      </c>
      <c r="H112" s="215"/>
      <c r="I112" s="215"/>
    </row>
    <row r="113" spans="1:9" s="90" customFormat="1" ht="45" customHeight="1" hidden="1">
      <c r="A113" s="87"/>
      <c r="B113" s="76" t="s">
        <v>368</v>
      </c>
      <c r="C113" s="88" t="s">
        <v>325</v>
      </c>
      <c r="D113" s="88" t="s">
        <v>327</v>
      </c>
      <c r="E113" s="88" t="s">
        <v>358</v>
      </c>
      <c r="F113" s="88" t="s">
        <v>369</v>
      </c>
      <c r="G113" s="88"/>
      <c r="H113" s="214">
        <f>H114+H116+H118</f>
        <v>0</v>
      </c>
      <c r="I113" s="214">
        <f>I114+I116+I118</f>
        <v>0</v>
      </c>
    </row>
    <row r="114" spans="1:9" s="90" customFormat="1" ht="79.5" customHeight="1" hidden="1">
      <c r="A114" s="87"/>
      <c r="B114" s="94" t="s">
        <v>370</v>
      </c>
      <c r="C114" s="92" t="s">
        <v>325</v>
      </c>
      <c r="D114" s="92" t="s">
        <v>327</v>
      </c>
      <c r="E114" s="92" t="s">
        <v>358</v>
      </c>
      <c r="F114" s="92" t="s">
        <v>369</v>
      </c>
      <c r="G114" s="92" t="s">
        <v>310</v>
      </c>
      <c r="H114" s="215">
        <f>H115</f>
        <v>0</v>
      </c>
      <c r="I114" s="215">
        <f>I115</f>
        <v>0</v>
      </c>
    </row>
    <row r="115" spans="1:9" s="90" customFormat="1" ht="29.25" customHeight="1" hidden="1">
      <c r="A115" s="87"/>
      <c r="B115" s="94" t="s">
        <v>311</v>
      </c>
      <c r="C115" s="92" t="s">
        <v>325</v>
      </c>
      <c r="D115" s="92" t="s">
        <v>327</v>
      </c>
      <c r="E115" s="92" t="s">
        <v>358</v>
      </c>
      <c r="F115" s="92" t="s">
        <v>369</v>
      </c>
      <c r="G115" s="92" t="s">
        <v>312</v>
      </c>
      <c r="H115" s="215"/>
      <c r="I115" s="215"/>
    </row>
    <row r="116" spans="1:9" s="90" customFormat="1" ht="32.25" customHeight="1" hidden="1">
      <c r="A116" s="87"/>
      <c r="B116" s="94" t="s">
        <v>313</v>
      </c>
      <c r="C116" s="92" t="s">
        <v>325</v>
      </c>
      <c r="D116" s="92" t="s">
        <v>327</v>
      </c>
      <c r="E116" s="92" t="s">
        <v>358</v>
      </c>
      <c r="F116" s="92" t="s">
        <v>369</v>
      </c>
      <c r="G116" s="92" t="s">
        <v>314</v>
      </c>
      <c r="H116" s="215">
        <f>H117</f>
        <v>0</v>
      </c>
      <c r="I116" s="215">
        <f>I117</f>
        <v>0</v>
      </c>
    </row>
    <row r="117" spans="1:9" s="90" customFormat="1" ht="33.75" customHeight="1" hidden="1">
      <c r="A117" s="87"/>
      <c r="B117" s="94" t="s">
        <v>371</v>
      </c>
      <c r="C117" s="92" t="s">
        <v>325</v>
      </c>
      <c r="D117" s="92" t="s">
        <v>327</v>
      </c>
      <c r="E117" s="92" t="s">
        <v>358</v>
      </c>
      <c r="F117" s="92" t="s">
        <v>369</v>
      </c>
      <c r="G117" s="92" t="s">
        <v>316</v>
      </c>
      <c r="H117" s="215"/>
      <c r="I117" s="215"/>
    </row>
    <row r="118" spans="1:9" s="90" customFormat="1" ht="15.75" customHeight="1" hidden="1">
      <c r="A118" s="87"/>
      <c r="B118" s="85" t="s">
        <v>343</v>
      </c>
      <c r="C118" s="92" t="s">
        <v>325</v>
      </c>
      <c r="D118" s="92" t="s">
        <v>327</v>
      </c>
      <c r="E118" s="92" t="s">
        <v>358</v>
      </c>
      <c r="F118" s="92" t="s">
        <v>369</v>
      </c>
      <c r="G118" s="97" t="s">
        <v>318</v>
      </c>
      <c r="H118" s="215">
        <f>H119+H120</f>
        <v>0</v>
      </c>
      <c r="I118" s="215">
        <f>I119+I120</f>
        <v>0</v>
      </c>
    </row>
    <row r="119" spans="1:9" s="90" customFormat="1" ht="25.5" hidden="1">
      <c r="A119" s="87"/>
      <c r="B119" s="85" t="s">
        <v>344</v>
      </c>
      <c r="C119" s="92" t="s">
        <v>325</v>
      </c>
      <c r="D119" s="92" t="s">
        <v>327</v>
      </c>
      <c r="E119" s="92" t="s">
        <v>358</v>
      </c>
      <c r="F119" s="92" t="s">
        <v>369</v>
      </c>
      <c r="G119" s="97" t="s">
        <v>320</v>
      </c>
      <c r="H119" s="215"/>
      <c r="I119" s="215"/>
    </row>
    <row r="120" spans="1:9" s="90" customFormat="1" ht="17.25" customHeight="1" hidden="1">
      <c r="A120" s="87"/>
      <c r="B120" s="85" t="s">
        <v>345</v>
      </c>
      <c r="C120" s="92" t="s">
        <v>325</v>
      </c>
      <c r="D120" s="92" t="s">
        <v>327</v>
      </c>
      <c r="E120" s="92" t="s">
        <v>358</v>
      </c>
      <c r="F120" s="92" t="s">
        <v>369</v>
      </c>
      <c r="G120" s="97" t="s">
        <v>323</v>
      </c>
      <c r="H120" s="215"/>
      <c r="I120" s="215"/>
    </row>
    <row r="121" spans="1:9" s="90" customFormat="1" ht="69.75" customHeight="1" hidden="1">
      <c r="A121" s="87"/>
      <c r="B121" s="76" t="s">
        <v>372</v>
      </c>
      <c r="C121" s="88" t="s">
        <v>325</v>
      </c>
      <c r="D121" s="88" t="s">
        <v>327</v>
      </c>
      <c r="E121" s="88" t="s">
        <v>358</v>
      </c>
      <c r="F121" s="88" t="s">
        <v>373</v>
      </c>
      <c r="G121" s="88"/>
      <c r="H121" s="214">
        <f>H122+H124</f>
        <v>0</v>
      </c>
      <c r="I121" s="214">
        <f>I122+I124</f>
        <v>0</v>
      </c>
    </row>
    <row r="122" spans="1:9" s="90" customFormat="1" ht="35.25" customHeight="1" hidden="1">
      <c r="A122" s="87"/>
      <c r="B122" s="86" t="s">
        <v>374</v>
      </c>
      <c r="C122" s="92" t="s">
        <v>325</v>
      </c>
      <c r="D122" s="97" t="s">
        <v>327</v>
      </c>
      <c r="E122" s="97" t="s">
        <v>358</v>
      </c>
      <c r="F122" s="97" t="s">
        <v>373</v>
      </c>
      <c r="G122" s="97" t="s">
        <v>375</v>
      </c>
      <c r="H122" s="215">
        <f>H123</f>
        <v>0</v>
      </c>
      <c r="I122" s="215">
        <f>I123</f>
        <v>0</v>
      </c>
    </row>
    <row r="123" spans="1:9" s="90" customFormat="1" ht="28.5" customHeight="1" hidden="1">
      <c r="A123" s="87"/>
      <c r="B123" s="86" t="s">
        <v>376</v>
      </c>
      <c r="C123" s="92" t="s">
        <v>325</v>
      </c>
      <c r="D123" s="97" t="s">
        <v>327</v>
      </c>
      <c r="E123" s="97" t="s">
        <v>358</v>
      </c>
      <c r="F123" s="97" t="s">
        <v>373</v>
      </c>
      <c r="G123" s="97" t="s">
        <v>72</v>
      </c>
      <c r="H123" s="215"/>
      <c r="I123" s="215"/>
    </row>
    <row r="124" spans="1:9" s="90" customFormat="1" ht="29.25" customHeight="1" hidden="1">
      <c r="A124" s="87"/>
      <c r="B124" s="85" t="s">
        <v>332</v>
      </c>
      <c r="C124" s="92" t="s">
        <v>325</v>
      </c>
      <c r="D124" s="97" t="s">
        <v>327</v>
      </c>
      <c r="E124" s="97" t="s">
        <v>358</v>
      </c>
      <c r="F124" s="97" t="s">
        <v>373</v>
      </c>
      <c r="G124" s="92" t="s">
        <v>333</v>
      </c>
      <c r="H124" s="215">
        <f>H125</f>
        <v>0</v>
      </c>
      <c r="I124" s="215">
        <f>I125</f>
        <v>0</v>
      </c>
    </row>
    <row r="125" spans="1:9" s="90" customFormat="1" ht="22.5" customHeight="1" hidden="1">
      <c r="A125" s="87"/>
      <c r="B125" s="85" t="s">
        <v>377</v>
      </c>
      <c r="C125" s="92" t="s">
        <v>325</v>
      </c>
      <c r="D125" s="97" t="s">
        <v>327</v>
      </c>
      <c r="E125" s="97" t="s">
        <v>358</v>
      </c>
      <c r="F125" s="97" t="s">
        <v>373</v>
      </c>
      <c r="G125" s="92" t="s">
        <v>378</v>
      </c>
      <c r="H125" s="215"/>
      <c r="I125" s="215"/>
    </row>
    <row r="126" spans="1:9" s="90" customFormat="1" ht="44.25" customHeight="1" hidden="1">
      <c r="A126" s="87"/>
      <c r="B126" s="76" t="s">
        <v>379</v>
      </c>
      <c r="C126" s="88" t="s">
        <v>325</v>
      </c>
      <c r="D126" s="88" t="s">
        <v>327</v>
      </c>
      <c r="E126" s="88" t="s">
        <v>358</v>
      </c>
      <c r="F126" s="88" t="s">
        <v>380</v>
      </c>
      <c r="G126" s="88"/>
      <c r="H126" s="214">
        <f>H128</f>
        <v>0</v>
      </c>
      <c r="I126" s="214">
        <f>I128</f>
        <v>0</v>
      </c>
    </row>
    <row r="127" spans="1:9" s="90" customFormat="1" ht="46.5" customHeight="1" hidden="1">
      <c r="A127" s="87"/>
      <c r="B127" s="85" t="s">
        <v>332</v>
      </c>
      <c r="C127" s="92" t="s">
        <v>325</v>
      </c>
      <c r="D127" s="92" t="s">
        <v>327</v>
      </c>
      <c r="E127" s="92" t="s">
        <v>358</v>
      </c>
      <c r="F127" s="92" t="s">
        <v>380</v>
      </c>
      <c r="G127" s="92" t="s">
        <v>333</v>
      </c>
      <c r="H127" s="215">
        <f>H128</f>
        <v>0</v>
      </c>
      <c r="I127" s="215">
        <f>I128</f>
        <v>0</v>
      </c>
    </row>
    <row r="128" spans="1:9" s="90" customFormat="1" ht="18" customHeight="1" hidden="1">
      <c r="A128" s="87"/>
      <c r="B128" s="85" t="s">
        <v>377</v>
      </c>
      <c r="C128" s="92" t="s">
        <v>325</v>
      </c>
      <c r="D128" s="92" t="s">
        <v>327</v>
      </c>
      <c r="E128" s="92" t="s">
        <v>358</v>
      </c>
      <c r="F128" s="92" t="s">
        <v>380</v>
      </c>
      <c r="G128" s="92" t="s">
        <v>378</v>
      </c>
      <c r="H128" s="215"/>
      <c r="I128" s="215"/>
    </row>
    <row r="129" spans="1:9" s="90" customFormat="1" ht="42" customHeight="1" hidden="1">
      <c r="A129" s="87"/>
      <c r="B129" s="76" t="s">
        <v>381</v>
      </c>
      <c r="C129" s="88" t="s">
        <v>325</v>
      </c>
      <c r="D129" s="88" t="s">
        <v>327</v>
      </c>
      <c r="E129" s="88" t="s">
        <v>358</v>
      </c>
      <c r="F129" s="88" t="s">
        <v>382</v>
      </c>
      <c r="G129" s="88"/>
      <c r="H129" s="214">
        <f>H131</f>
        <v>0</v>
      </c>
      <c r="I129" s="214">
        <f>I131</f>
        <v>0</v>
      </c>
    </row>
    <row r="130" spans="1:9" s="90" customFormat="1" ht="37.5" customHeight="1" hidden="1">
      <c r="A130" s="87"/>
      <c r="B130" s="85" t="s">
        <v>332</v>
      </c>
      <c r="C130" s="92" t="s">
        <v>325</v>
      </c>
      <c r="D130" s="92" t="s">
        <v>327</v>
      </c>
      <c r="E130" s="92" t="s">
        <v>358</v>
      </c>
      <c r="F130" s="92" t="s">
        <v>382</v>
      </c>
      <c r="G130" s="92" t="s">
        <v>333</v>
      </c>
      <c r="H130" s="215">
        <f>H131</f>
        <v>0</v>
      </c>
      <c r="I130" s="215">
        <f>I131</f>
        <v>0</v>
      </c>
    </row>
    <row r="131" spans="1:9" s="90" customFormat="1" ht="19.5" customHeight="1" hidden="1">
      <c r="A131" s="87"/>
      <c r="B131" s="85" t="s">
        <v>377</v>
      </c>
      <c r="C131" s="92" t="s">
        <v>325</v>
      </c>
      <c r="D131" s="92" t="s">
        <v>327</v>
      </c>
      <c r="E131" s="92" t="s">
        <v>358</v>
      </c>
      <c r="F131" s="92" t="s">
        <v>744</v>
      </c>
      <c r="G131" s="92" t="s">
        <v>378</v>
      </c>
      <c r="H131" s="215"/>
      <c r="I131" s="215"/>
    </row>
    <row r="132" spans="1:9" s="90" customFormat="1" ht="18" customHeight="1" hidden="1">
      <c r="A132" s="87"/>
      <c r="B132" s="99" t="s">
        <v>383</v>
      </c>
      <c r="C132" s="88" t="s">
        <v>325</v>
      </c>
      <c r="D132" s="88" t="s">
        <v>327</v>
      </c>
      <c r="E132" s="88" t="s">
        <v>358</v>
      </c>
      <c r="F132" s="88" t="s">
        <v>384</v>
      </c>
      <c r="G132" s="88"/>
      <c r="H132" s="214">
        <f>H133</f>
        <v>0</v>
      </c>
      <c r="I132" s="214">
        <f>I133</f>
        <v>0</v>
      </c>
    </row>
    <row r="133" spans="1:9" s="90" customFormat="1" ht="40.5" customHeight="1" hidden="1">
      <c r="A133" s="87"/>
      <c r="B133" s="85" t="s">
        <v>332</v>
      </c>
      <c r="C133" s="92" t="s">
        <v>325</v>
      </c>
      <c r="D133" s="92" t="s">
        <v>327</v>
      </c>
      <c r="E133" s="92" t="s">
        <v>358</v>
      </c>
      <c r="F133" s="92" t="s">
        <v>384</v>
      </c>
      <c r="G133" s="92" t="s">
        <v>333</v>
      </c>
      <c r="H133" s="215">
        <f>H134</f>
        <v>0</v>
      </c>
      <c r="I133" s="215">
        <f>I134</f>
        <v>0</v>
      </c>
    </row>
    <row r="134" spans="1:9" s="90" customFormat="1" ht="16.5" customHeight="1" hidden="1">
      <c r="A134" s="87"/>
      <c r="B134" s="85" t="s">
        <v>377</v>
      </c>
      <c r="C134" s="92" t="s">
        <v>325</v>
      </c>
      <c r="D134" s="92" t="s">
        <v>327</v>
      </c>
      <c r="E134" s="92" t="s">
        <v>358</v>
      </c>
      <c r="F134" s="92" t="s">
        <v>384</v>
      </c>
      <c r="G134" s="92" t="s">
        <v>378</v>
      </c>
      <c r="H134" s="215"/>
      <c r="I134" s="215"/>
    </row>
    <row r="135" spans="1:9" s="90" customFormat="1" ht="39" customHeight="1" hidden="1">
      <c r="A135" s="87"/>
      <c r="B135" s="99" t="s">
        <v>385</v>
      </c>
      <c r="C135" s="88" t="s">
        <v>325</v>
      </c>
      <c r="D135" s="88" t="s">
        <v>327</v>
      </c>
      <c r="E135" s="88" t="s">
        <v>358</v>
      </c>
      <c r="F135" s="88" t="s">
        <v>386</v>
      </c>
      <c r="G135" s="88"/>
      <c r="H135" s="214">
        <f>H136</f>
        <v>0</v>
      </c>
      <c r="I135" s="214">
        <f>I136</f>
        <v>0</v>
      </c>
    </row>
    <row r="136" spans="1:9" s="90" customFormat="1" ht="40.5" customHeight="1" hidden="1">
      <c r="A136" s="87"/>
      <c r="B136" s="85" t="s">
        <v>332</v>
      </c>
      <c r="C136" s="92" t="s">
        <v>325</v>
      </c>
      <c r="D136" s="92" t="s">
        <v>327</v>
      </c>
      <c r="E136" s="92" t="s">
        <v>358</v>
      </c>
      <c r="F136" s="92" t="s">
        <v>386</v>
      </c>
      <c r="G136" s="92" t="s">
        <v>333</v>
      </c>
      <c r="H136" s="215">
        <f>H137</f>
        <v>0</v>
      </c>
      <c r="I136" s="215">
        <f>I137</f>
        <v>0</v>
      </c>
    </row>
    <row r="137" spans="1:9" s="90" customFormat="1" ht="17.25" customHeight="1" hidden="1">
      <c r="A137" s="87"/>
      <c r="B137" s="85" t="s">
        <v>377</v>
      </c>
      <c r="C137" s="92" t="s">
        <v>325</v>
      </c>
      <c r="D137" s="92" t="s">
        <v>327</v>
      </c>
      <c r="E137" s="92" t="s">
        <v>358</v>
      </c>
      <c r="F137" s="92" t="s">
        <v>386</v>
      </c>
      <c r="G137" s="92" t="s">
        <v>378</v>
      </c>
      <c r="H137" s="215"/>
      <c r="I137" s="215"/>
    </row>
    <row r="138" spans="1:9" s="90" customFormat="1" ht="27.75" customHeight="1" hidden="1">
      <c r="A138" s="87"/>
      <c r="B138" s="76" t="s">
        <v>387</v>
      </c>
      <c r="C138" s="88" t="s">
        <v>325</v>
      </c>
      <c r="D138" s="88" t="s">
        <v>327</v>
      </c>
      <c r="E138" s="88" t="s">
        <v>358</v>
      </c>
      <c r="F138" s="88" t="s">
        <v>388</v>
      </c>
      <c r="G138" s="88"/>
      <c r="H138" s="214">
        <f>H139</f>
        <v>0</v>
      </c>
      <c r="I138" s="214">
        <f>I139</f>
        <v>0</v>
      </c>
    </row>
    <row r="139" spans="1:9" s="90" customFormat="1" ht="42" customHeight="1" hidden="1">
      <c r="A139" s="87"/>
      <c r="B139" s="85" t="s">
        <v>332</v>
      </c>
      <c r="C139" s="92" t="s">
        <v>325</v>
      </c>
      <c r="D139" s="92" t="s">
        <v>327</v>
      </c>
      <c r="E139" s="92" t="s">
        <v>358</v>
      </c>
      <c r="F139" s="92" t="s">
        <v>388</v>
      </c>
      <c r="G139" s="92" t="s">
        <v>333</v>
      </c>
      <c r="H139" s="215">
        <f>H140</f>
        <v>0</v>
      </c>
      <c r="I139" s="215">
        <f>I140</f>
        <v>0</v>
      </c>
    </row>
    <row r="140" spans="1:9" s="90" customFormat="1" ht="18" customHeight="1" hidden="1">
      <c r="A140" s="87"/>
      <c r="B140" s="85" t="s">
        <v>377</v>
      </c>
      <c r="C140" s="92" t="s">
        <v>325</v>
      </c>
      <c r="D140" s="92" t="s">
        <v>327</v>
      </c>
      <c r="E140" s="92" t="s">
        <v>358</v>
      </c>
      <c r="F140" s="92" t="s">
        <v>388</v>
      </c>
      <c r="G140" s="92" t="s">
        <v>378</v>
      </c>
      <c r="H140" s="215"/>
      <c r="I140" s="215"/>
    </row>
    <row r="141" spans="1:9" s="90" customFormat="1" ht="25.5" hidden="1">
      <c r="A141" s="87"/>
      <c r="B141" s="76" t="s">
        <v>389</v>
      </c>
      <c r="C141" s="88" t="s">
        <v>325</v>
      </c>
      <c r="D141" s="88" t="s">
        <v>327</v>
      </c>
      <c r="E141" s="88" t="s">
        <v>358</v>
      </c>
      <c r="F141" s="88" t="s">
        <v>390</v>
      </c>
      <c r="G141" s="88"/>
      <c r="H141" s="214">
        <f>H142</f>
        <v>0</v>
      </c>
      <c r="I141" s="214">
        <f>I142</f>
        <v>0</v>
      </c>
    </row>
    <row r="142" spans="1:9" s="90" customFormat="1" ht="45" customHeight="1" hidden="1">
      <c r="A142" s="87"/>
      <c r="B142" s="85" t="s">
        <v>332</v>
      </c>
      <c r="C142" s="92" t="s">
        <v>325</v>
      </c>
      <c r="D142" s="92" t="s">
        <v>327</v>
      </c>
      <c r="E142" s="92" t="s">
        <v>358</v>
      </c>
      <c r="F142" s="92" t="s">
        <v>390</v>
      </c>
      <c r="G142" s="92" t="s">
        <v>333</v>
      </c>
      <c r="H142" s="215">
        <f>H143</f>
        <v>0</v>
      </c>
      <c r="I142" s="215">
        <f>I143</f>
        <v>0</v>
      </c>
    </row>
    <row r="143" spans="1:9" s="90" customFormat="1" ht="18" customHeight="1" hidden="1">
      <c r="A143" s="87"/>
      <c r="B143" s="85" t="s">
        <v>377</v>
      </c>
      <c r="C143" s="92" t="s">
        <v>325</v>
      </c>
      <c r="D143" s="92" t="s">
        <v>327</v>
      </c>
      <c r="E143" s="92" t="s">
        <v>358</v>
      </c>
      <c r="F143" s="92" t="s">
        <v>390</v>
      </c>
      <c r="G143" s="92" t="s">
        <v>378</v>
      </c>
      <c r="H143" s="215"/>
      <c r="I143" s="215"/>
    </row>
    <row r="144" spans="1:9" s="90" customFormat="1" ht="45.75" customHeight="1" hidden="1">
      <c r="A144" s="87"/>
      <c r="B144" s="100" t="s">
        <v>391</v>
      </c>
      <c r="C144" s="88" t="s">
        <v>325</v>
      </c>
      <c r="D144" s="88" t="s">
        <v>327</v>
      </c>
      <c r="E144" s="88" t="s">
        <v>358</v>
      </c>
      <c r="F144" s="88" t="s">
        <v>392</v>
      </c>
      <c r="G144" s="88"/>
      <c r="H144" s="214">
        <f>H145</f>
        <v>0</v>
      </c>
      <c r="I144" s="214">
        <f>I145</f>
        <v>0</v>
      </c>
    </row>
    <row r="145" spans="1:9" s="90" customFormat="1" ht="42" customHeight="1" hidden="1">
      <c r="A145" s="87"/>
      <c r="B145" s="85" t="s">
        <v>332</v>
      </c>
      <c r="C145" s="92" t="s">
        <v>325</v>
      </c>
      <c r="D145" s="92" t="s">
        <v>327</v>
      </c>
      <c r="E145" s="92" t="s">
        <v>358</v>
      </c>
      <c r="F145" s="92" t="s">
        <v>392</v>
      </c>
      <c r="G145" s="92" t="s">
        <v>333</v>
      </c>
      <c r="H145" s="215">
        <f>H146</f>
        <v>0</v>
      </c>
      <c r="I145" s="215">
        <f>I146</f>
        <v>0</v>
      </c>
    </row>
    <row r="146" spans="1:9" s="90" customFormat="1" ht="25.5" hidden="1">
      <c r="A146" s="87"/>
      <c r="B146" s="85" t="s">
        <v>377</v>
      </c>
      <c r="C146" s="92" t="s">
        <v>325</v>
      </c>
      <c r="D146" s="92" t="s">
        <v>327</v>
      </c>
      <c r="E146" s="92" t="s">
        <v>358</v>
      </c>
      <c r="F146" s="92" t="s">
        <v>392</v>
      </c>
      <c r="G146" s="92" t="s">
        <v>378</v>
      </c>
      <c r="H146" s="215"/>
      <c r="I146" s="215"/>
    </row>
    <row r="147" spans="1:9" s="90" customFormat="1" ht="14.25" customHeight="1">
      <c r="A147" s="87"/>
      <c r="B147" s="76" t="s">
        <v>393</v>
      </c>
      <c r="C147" s="88" t="s">
        <v>325</v>
      </c>
      <c r="D147" s="88" t="s">
        <v>394</v>
      </c>
      <c r="E147" s="88"/>
      <c r="F147" s="88"/>
      <c r="G147" s="88"/>
      <c r="H147" s="214">
        <f aca="true" t="shared" si="3" ref="H147:I150">H148</f>
        <v>0</v>
      </c>
      <c r="I147" s="214">
        <f t="shared" si="3"/>
        <v>0</v>
      </c>
    </row>
    <row r="148" spans="1:9" s="90" customFormat="1" ht="17.25" customHeight="1">
      <c r="A148" s="87"/>
      <c r="B148" s="76" t="s">
        <v>395</v>
      </c>
      <c r="C148" s="88" t="s">
        <v>325</v>
      </c>
      <c r="D148" s="88" t="s">
        <v>394</v>
      </c>
      <c r="E148" s="88" t="s">
        <v>396</v>
      </c>
      <c r="F148" s="88"/>
      <c r="G148" s="88"/>
      <c r="H148" s="214">
        <f t="shared" si="3"/>
        <v>0</v>
      </c>
      <c r="I148" s="214">
        <f t="shared" si="3"/>
        <v>0</v>
      </c>
    </row>
    <row r="149" spans="1:9" s="90" customFormat="1" ht="71.25" customHeight="1">
      <c r="A149" s="87"/>
      <c r="B149" s="76" t="s">
        <v>397</v>
      </c>
      <c r="C149" s="88" t="s">
        <v>325</v>
      </c>
      <c r="D149" s="88" t="s">
        <v>394</v>
      </c>
      <c r="E149" s="88" t="s">
        <v>396</v>
      </c>
      <c r="F149" s="88" t="s">
        <v>398</v>
      </c>
      <c r="G149" s="88"/>
      <c r="H149" s="214">
        <f>H150+H152</f>
        <v>0</v>
      </c>
      <c r="I149" s="214">
        <f>I150+I152</f>
        <v>0</v>
      </c>
    </row>
    <row r="150" spans="1:9" s="90" customFormat="1" ht="18.75" customHeight="1">
      <c r="A150" s="87"/>
      <c r="B150" s="85" t="s">
        <v>399</v>
      </c>
      <c r="C150" s="92" t="s">
        <v>325</v>
      </c>
      <c r="D150" s="92" t="s">
        <v>394</v>
      </c>
      <c r="E150" s="92" t="s">
        <v>396</v>
      </c>
      <c r="F150" s="92" t="s">
        <v>400</v>
      </c>
      <c r="G150" s="92" t="s">
        <v>375</v>
      </c>
      <c r="H150" s="215">
        <f t="shared" si="3"/>
        <v>-1508397</v>
      </c>
      <c r="I150" s="215">
        <f t="shared" si="3"/>
        <v>-1508397</v>
      </c>
    </row>
    <row r="151" spans="1:9" s="90" customFormat="1" ht="43.5" customHeight="1">
      <c r="A151" s="87"/>
      <c r="B151" s="85" t="s">
        <v>401</v>
      </c>
      <c r="C151" s="92" t="s">
        <v>325</v>
      </c>
      <c r="D151" s="92" t="s">
        <v>394</v>
      </c>
      <c r="E151" s="92" t="s">
        <v>396</v>
      </c>
      <c r="F151" s="92" t="s">
        <v>398</v>
      </c>
      <c r="G151" s="92" t="s">
        <v>72</v>
      </c>
      <c r="H151" s="215">
        <v>-1508397</v>
      </c>
      <c r="I151" s="215">
        <v>-1508397</v>
      </c>
    </row>
    <row r="152" spans="1:9" s="90" customFormat="1" ht="43.5" customHeight="1">
      <c r="A152" s="87"/>
      <c r="B152" s="85" t="s">
        <v>332</v>
      </c>
      <c r="C152" s="92" t="s">
        <v>325</v>
      </c>
      <c r="D152" s="92" t="s">
        <v>394</v>
      </c>
      <c r="E152" s="92" t="s">
        <v>396</v>
      </c>
      <c r="F152" s="92" t="s">
        <v>398</v>
      </c>
      <c r="G152" s="92" t="s">
        <v>333</v>
      </c>
      <c r="H152" s="215">
        <f>H153</f>
        <v>1508397</v>
      </c>
      <c r="I152" s="215">
        <f>I153</f>
        <v>1508397</v>
      </c>
    </row>
    <row r="153" spans="1:9" s="90" customFormat="1" ht="21" customHeight="1">
      <c r="A153" s="87"/>
      <c r="B153" s="85" t="s">
        <v>377</v>
      </c>
      <c r="C153" s="92" t="s">
        <v>325</v>
      </c>
      <c r="D153" s="92" t="s">
        <v>394</v>
      </c>
      <c r="E153" s="92" t="s">
        <v>396</v>
      </c>
      <c r="F153" s="92" t="s">
        <v>398</v>
      </c>
      <c r="G153" s="92" t="s">
        <v>378</v>
      </c>
      <c r="H153" s="215">
        <v>1508397</v>
      </c>
      <c r="I153" s="215">
        <v>1508397</v>
      </c>
    </row>
    <row r="154" spans="1:9" s="90" customFormat="1" ht="25.5" hidden="1">
      <c r="A154" s="87"/>
      <c r="B154" s="76" t="s">
        <v>402</v>
      </c>
      <c r="C154" s="88" t="s">
        <v>61</v>
      </c>
      <c r="D154" s="88"/>
      <c r="E154" s="88"/>
      <c r="F154" s="88"/>
      <c r="G154" s="88"/>
      <c r="H154" s="214">
        <f>H155</f>
        <v>0</v>
      </c>
      <c r="I154" s="214">
        <f>I155</f>
        <v>0</v>
      </c>
    </row>
    <row r="155" spans="1:9" s="90" customFormat="1" ht="13.5" customHeight="1" hidden="1">
      <c r="A155" s="87"/>
      <c r="B155" s="76" t="s">
        <v>301</v>
      </c>
      <c r="C155" s="88" t="s">
        <v>61</v>
      </c>
      <c r="D155" s="88" t="s">
        <v>302</v>
      </c>
      <c r="E155" s="88"/>
      <c r="F155" s="88"/>
      <c r="G155" s="88"/>
      <c r="H155" s="214">
        <f>H156</f>
        <v>0</v>
      </c>
      <c r="I155" s="214">
        <f>I156</f>
        <v>0</v>
      </c>
    </row>
    <row r="156" spans="1:9" s="90" customFormat="1" ht="12.75" hidden="1">
      <c r="A156" s="87"/>
      <c r="B156" s="76" t="s">
        <v>403</v>
      </c>
      <c r="C156" s="88" t="s">
        <v>61</v>
      </c>
      <c r="D156" s="88" t="s">
        <v>302</v>
      </c>
      <c r="E156" s="88" t="s">
        <v>404</v>
      </c>
      <c r="F156" s="88"/>
      <c r="G156" s="88"/>
      <c r="H156" s="214">
        <f>H157+H167+H173</f>
        <v>0</v>
      </c>
      <c r="I156" s="214">
        <f>I157+I167+I173</f>
        <v>0</v>
      </c>
    </row>
    <row r="157" spans="1:9" s="90" customFormat="1" ht="29.25" customHeight="1" hidden="1">
      <c r="A157" s="87"/>
      <c r="B157" s="76" t="s">
        <v>359</v>
      </c>
      <c r="C157" s="88" t="s">
        <v>61</v>
      </c>
      <c r="D157" s="88" t="s">
        <v>302</v>
      </c>
      <c r="E157" s="88" t="s">
        <v>404</v>
      </c>
      <c r="F157" s="88" t="s">
        <v>405</v>
      </c>
      <c r="G157" s="88"/>
      <c r="H157" s="214">
        <f>H158+H160+H162</f>
        <v>0</v>
      </c>
      <c r="I157" s="214">
        <f>I158+I160+I162</f>
        <v>0</v>
      </c>
    </row>
    <row r="158" spans="2:9" s="90" customFormat="1" ht="67.5" customHeight="1" hidden="1">
      <c r="B158" s="94" t="s">
        <v>309</v>
      </c>
      <c r="C158" s="92" t="s">
        <v>61</v>
      </c>
      <c r="D158" s="92" t="s">
        <v>302</v>
      </c>
      <c r="E158" s="92" t="s">
        <v>404</v>
      </c>
      <c r="F158" s="92" t="s">
        <v>405</v>
      </c>
      <c r="G158" s="92" t="s">
        <v>310</v>
      </c>
      <c r="H158" s="215">
        <f>H159</f>
        <v>0</v>
      </c>
      <c r="I158" s="215">
        <f>I159</f>
        <v>0</v>
      </c>
    </row>
    <row r="159" spans="2:9" s="90" customFormat="1" ht="27" customHeight="1" hidden="1">
      <c r="B159" s="94" t="s">
        <v>311</v>
      </c>
      <c r="C159" s="92" t="s">
        <v>61</v>
      </c>
      <c r="D159" s="92" t="s">
        <v>302</v>
      </c>
      <c r="E159" s="92" t="s">
        <v>404</v>
      </c>
      <c r="F159" s="92" t="s">
        <v>405</v>
      </c>
      <c r="G159" s="92" t="s">
        <v>312</v>
      </c>
      <c r="H159" s="215"/>
      <c r="I159" s="215"/>
    </row>
    <row r="160" spans="2:9" s="90" customFormat="1" ht="25.5" customHeight="1" hidden="1">
      <c r="B160" s="94" t="s">
        <v>313</v>
      </c>
      <c r="C160" s="92" t="s">
        <v>61</v>
      </c>
      <c r="D160" s="92" t="s">
        <v>302</v>
      </c>
      <c r="E160" s="92" t="s">
        <v>404</v>
      </c>
      <c r="F160" s="92" t="s">
        <v>405</v>
      </c>
      <c r="G160" s="92" t="s">
        <v>314</v>
      </c>
      <c r="H160" s="215">
        <f>H161</f>
        <v>0</v>
      </c>
      <c r="I160" s="215">
        <f>I161</f>
        <v>0</v>
      </c>
    </row>
    <row r="161" spans="2:9" s="90" customFormat="1" ht="27.75" customHeight="1" hidden="1">
      <c r="B161" s="94" t="s">
        <v>315</v>
      </c>
      <c r="C161" s="92" t="s">
        <v>61</v>
      </c>
      <c r="D161" s="92" t="s">
        <v>302</v>
      </c>
      <c r="E161" s="92" t="s">
        <v>404</v>
      </c>
      <c r="F161" s="92" t="s">
        <v>405</v>
      </c>
      <c r="G161" s="92" t="s">
        <v>316</v>
      </c>
      <c r="H161" s="215"/>
      <c r="I161" s="215"/>
    </row>
    <row r="162" spans="2:9" s="90" customFormat="1" ht="14.25" customHeight="1" hidden="1">
      <c r="B162" s="85" t="s">
        <v>343</v>
      </c>
      <c r="C162" s="92" t="s">
        <v>61</v>
      </c>
      <c r="D162" s="92" t="s">
        <v>302</v>
      </c>
      <c r="E162" s="92" t="s">
        <v>404</v>
      </c>
      <c r="F162" s="92" t="s">
        <v>405</v>
      </c>
      <c r="G162" s="92" t="s">
        <v>318</v>
      </c>
      <c r="H162" s="215">
        <f>H163+H164+H165+H166</f>
        <v>0</v>
      </c>
      <c r="I162" s="215">
        <f>I163+I164+I165+I166</f>
        <v>0</v>
      </c>
    </row>
    <row r="163" spans="2:9" s="90" customFormat="1" ht="25.5" customHeight="1" hidden="1">
      <c r="B163" s="85" t="s">
        <v>344</v>
      </c>
      <c r="C163" s="92" t="s">
        <v>61</v>
      </c>
      <c r="D163" s="92" t="s">
        <v>302</v>
      </c>
      <c r="E163" s="92" t="s">
        <v>404</v>
      </c>
      <c r="F163" s="92" t="s">
        <v>405</v>
      </c>
      <c r="G163" s="92" t="s">
        <v>320</v>
      </c>
      <c r="H163" s="215"/>
      <c r="I163" s="215"/>
    </row>
    <row r="164" spans="2:9" s="90" customFormat="1" ht="18.75" customHeight="1" hidden="1">
      <c r="B164" s="85" t="s">
        <v>345</v>
      </c>
      <c r="C164" s="92" t="s">
        <v>61</v>
      </c>
      <c r="D164" s="92" t="s">
        <v>302</v>
      </c>
      <c r="E164" s="92" t="s">
        <v>404</v>
      </c>
      <c r="F164" s="92" t="s">
        <v>405</v>
      </c>
      <c r="G164" s="92" t="s">
        <v>323</v>
      </c>
      <c r="H164" s="215"/>
      <c r="I164" s="215"/>
    </row>
    <row r="165" spans="2:9" s="90" customFormat="1" ht="18.75" customHeight="1" hidden="1">
      <c r="B165" s="85" t="s">
        <v>760</v>
      </c>
      <c r="C165" s="92" t="s">
        <v>61</v>
      </c>
      <c r="D165" s="92" t="s">
        <v>302</v>
      </c>
      <c r="E165" s="92" t="s">
        <v>404</v>
      </c>
      <c r="F165" s="92" t="s">
        <v>405</v>
      </c>
      <c r="G165" s="92" t="s">
        <v>323</v>
      </c>
      <c r="H165" s="215"/>
      <c r="I165" s="215"/>
    </row>
    <row r="166" spans="2:9" s="90" customFormat="1" ht="18.75" customHeight="1" hidden="1">
      <c r="B166" s="85" t="s">
        <v>780</v>
      </c>
      <c r="C166" s="92" t="s">
        <v>61</v>
      </c>
      <c r="D166" s="92" t="s">
        <v>302</v>
      </c>
      <c r="E166" s="92" t="s">
        <v>404</v>
      </c>
      <c r="F166" s="92" t="s">
        <v>405</v>
      </c>
      <c r="G166" s="92" t="s">
        <v>781</v>
      </c>
      <c r="H166" s="215"/>
      <c r="I166" s="215"/>
    </row>
    <row r="167" spans="2:9" s="90" customFormat="1" ht="39" customHeight="1" hidden="1">
      <c r="B167" s="99" t="s">
        <v>406</v>
      </c>
      <c r="C167" s="88" t="s">
        <v>61</v>
      </c>
      <c r="D167" s="88" t="s">
        <v>302</v>
      </c>
      <c r="E167" s="88" t="s">
        <v>404</v>
      </c>
      <c r="F167" s="88" t="s">
        <v>407</v>
      </c>
      <c r="G167" s="88"/>
      <c r="H167" s="214">
        <f>H168+H170</f>
        <v>0</v>
      </c>
      <c r="I167" s="214">
        <f>I168+I170</f>
        <v>0</v>
      </c>
    </row>
    <row r="168" spans="2:9" s="90" customFormat="1" ht="26.25" customHeight="1" hidden="1">
      <c r="B168" s="94" t="s">
        <v>313</v>
      </c>
      <c r="C168" s="92" t="s">
        <v>61</v>
      </c>
      <c r="D168" s="92" t="s">
        <v>302</v>
      </c>
      <c r="E168" s="92" t="s">
        <v>404</v>
      </c>
      <c r="F168" s="92" t="s">
        <v>407</v>
      </c>
      <c r="G168" s="92" t="s">
        <v>314</v>
      </c>
      <c r="H168" s="215">
        <f>H169</f>
        <v>0</v>
      </c>
      <c r="I168" s="215">
        <f>I169</f>
        <v>0</v>
      </c>
    </row>
    <row r="169" spans="2:9" s="90" customFormat="1" ht="27" customHeight="1" hidden="1">
      <c r="B169" s="94" t="s">
        <v>315</v>
      </c>
      <c r="C169" s="92" t="s">
        <v>61</v>
      </c>
      <c r="D169" s="92" t="s">
        <v>302</v>
      </c>
      <c r="E169" s="92" t="s">
        <v>404</v>
      </c>
      <c r="F169" s="92" t="s">
        <v>407</v>
      </c>
      <c r="G169" s="92" t="s">
        <v>316</v>
      </c>
      <c r="H169" s="215"/>
      <c r="I169" s="215"/>
    </row>
    <row r="170" spans="2:9" s="90" customFormat="1" ht="27" customHeight="1" hidden="1">
      <c r="B170" s="73" t="s">
        <v>499</v>
      </c>
      <c r="C170" s="92" t="s">
        <v>61</v>
      </c>
      <c r="D170" s="92" t="s">
        <v>302</v>
      </c>
      <c r="E170" s="92" t="s">
        <v>404</v>
      </c>
      <c r="F170" s="92" t="s">
        <v>407</v>
      </c>
      <c r="G170" s="92" t="s">
        <v>500</v>
      </c>
      <c r="H170" s="215">
        <f>H171</f>
        <v>0</v>
      </c>
      <c r="I170" s="215">
        <f>I171</f>
        <v>0</v>
      </c>
    </row>
    <row r="171" spans="2:9" s="90" customFormat="1" ht="27" customHeight="1" hidden="1">
      <c r="B171" s="94" t="s">
        <v>788</v>
      </c>
      <c r="C171" s="92" t="s">
        <v>61</v>
      </c>
      <c r="D171" s="92" t="s">
        <v>302</v>
      </c>
      <c r="E171" s="92" t="s">
        <v>404</v>
      </c>
      <c r="F171" s="92" t="s">
        <v>407</v>
      </c>
      <c r="G171" s="92" t="s">
        <v>786</v>
      </c>
      <c r="H171" s="215">
        <f>H172</f>
        <v>0</v>
      </c>
      <c r="I171" s="215">
        <f>I172</f>
        <v>0</v>
      </c>
    </row>
    <row r="172" spans="2:9" s="90" customFormat="1" ht="27" customHeight="1" hidden="1">
      <c r="B172" s="94" t="s">
        <v>789</v>
      </c>
      <c r="C172" s="92" t="s">
        <v>61</v>
      </c>
      <c r="D172" s="92" t="s">
        <v>302</v>
      </c>
      <c r="E172" s="92" t="s">
        <v>404</v>
      </c>
      <c r="F172" s="92" t="s">
        <v>407</v>
      </c>
      <c r="G172" s="92" t="s">
        <v>787</v>
      </c>
      <c r="H172" s="215"/>
      <c r="I172" s="215"/>
    </row>
    <row r="173" spans="2:26" s="90" customFormat="1" ht="50.25" customHeight="1" hidden="1">
      <c r="B173" s="99" t="s">
        <v>408</v>
      </c>
      <c r="C173" s="88" t="s">
        <v>61</v>
      </c>
      <c r="D173" s="88" t="s">
        <v>302</v>
      </c>
      <c r="E173" s="88" t="s">
        <v>404</v>
      </c>
      <c r="F173" s="88" t="s">
        <v>409</v>
      </c>
      <c r="G173" s="88"/>
      <c r="H173" s="214">
        <f>H174+H176</f>
        <v>0</v>
      </c>
      <c r="I173" s="214">
        <f aca="true" t="shared" si="4" ref="I173:Z173">I174+I176</f>
        <v>0</v>
      </c>
      <c r="J173" s="89">
        <f t="shared" si="4"/>
        <v>0</v>
      </c>
      <c r="K173" s="89">
        <f t="shared" si="4"/>
        <v>0</v>
      </c>
      <c r="L173" s="89">
        <f t="shared" si="4"/>
        <v>0</v>
      </c>
      <c r="M173" s="89">
        <f t="shared" si="4"/>
        <v>0</v>
      </c>
      <c r="N173" s="89">
        <f t="shared" si="4"/>
        <v>0</v>
      </c>
      <c r="O173" s="89">
        <f t="shared" si="4"/>
        <v>0</v>
      </c>
      <c r="P173" s="89">
        <f t="shared" si="4"/>
        <v>0</v>
      </c>
      <c r="Q173" s="89">
        <f t="shared" si="4"/>
        <v>0</v>
      </c>
      <c r="R173" s="89">
        <f t="shared" si="4"/>
        <v>0</v>
      </c>
      <c r="S173" s="89">
        <f t="shared" si="4"/>
        <v>0</v>
      </c>
      <c r="T173" s="89">
        <f t="shared" si="4"/>
        <v>0</v>
      </c>
      <c r="U173" s="89">
        <f t="shared" si="4"/>
        <v>0</v>
      </c>
      <c r="V173" s="89">
        <f t="shared" si="4"/>
        <v>0</v>
      </c>
      <c r="W173" s="89">
        <f t="shared" si="4"/>
        <v>0</v>
      </c>
      <c r="X173" s="89">
        <f t="shared" si="4"/>
        <v>0</v>
      </c>
      <c r="Y173" s="89">
        <f t="shared" si="4"/>
        <v>0</v>
      </c>
      <c r="Z173" s="89">
        <f t="shared" si="4"/>
        <v>0</v>
      </c>
    </row>
    <row r="174" spans="2:9" s="90" customFormat="1" ht="27.75" customHeight="1" hidden="1">
      <c r="B174" s="94" t="s">
        <v>313</v>
      </c>
      <c r="C174" s="92" t="s">
        <v>61</v>
      </c>
      <c r="D174" s="92" t="s">
        <v>302</v>
      </c>
      <c r="E174" s="92" t="s">
        <v>404</v>
      </c>
      <c r="F174" s="92" t="s">
        <v>409</v>
      </c>
      <c r="G174" s="92" t="s">
        <v>314</v>
      </c>
      <c r="H174" s="215">
        <f>H175</f>
        <v>0</v>
      </c>
      <c r="I174" s="215">
        <f>I175</f>
        <v>0</v>
      </c>
    </row>
    <row r="175" spans="2:9" s="90" customFormat="1" ht="30" customHeight="1" hidden="1">
      <c r="B175" s="94" t="s">
        <v>315</v>
      </c>
      <c r="C175" s="92" t="s">
        <v>61</v>
      </c>
      <c r="D175" s="92" t="s">
        <v>302</v>
      </c>
      <c r="E175" s="92" t="s">
        <v>404</v>
      </c>
      <c r="F175" s="92" t="s">
        <v>409</v>
      </c>
      <c r="G175" s="92" t="s">
        <v>316</v>
      </c>
      <c r="H175" s="215"/>
      <c r="I175" s="215"/>
    </row>
    <row r="176" spans="2:9" s="90" customFormat="1" ht="30" customHeight="1" hidden="1">
      <c r="B176" s="73" t="s">
        <v>499</v>
      </c>
      <c r="C176" s="92" t="s">
        <v>61</v>
      </c>
      <c r="D176" s="92" t="s">
        <v>302</v>
      </c>
      <c r="E176" s="92" t="s">
        <v>404</v>
      </c>
      <c r="F176" s="92" t="s">
        <v>409</v>
      </c>
      <c r="G176" s="92" t="s">
        <v>500</v>
      </c>
      <c r="H176" s="215">
        <f>H177</f>
        <v>0</v>
      </c>
      <c r="I176" s="215">
        <f>I177</f>
        <v>0</v>
      </c>
    </row>
    <row r="177" spans="2:9" s="90" customFormat="1" ht="30" customHeight="1" hidden="1">
      <c r="B177" s="94" t="s">
        <v>788</v>
      </c>
      <c r="C177" s="92" t="s">
        <v>61</v>
      </c>
      <c r="D177" s="92" t="s">
        <v>302</v>
      </c>
      <c r="E177" s="92" t="s">
        <v>404</v>
      </c>
      <c r="F177" s="92" t="s">
        <v>409</v>
      </c>
      <c r="G177" s="92" t="s">
        <v>786</v>
      </c>
      <c r="H177" s="215">
        <f>H178</f>
        <v>0</v>
      </c>
      <c r="I177" s="215">
        <f>I178</f>
        <v>0</v>
      </c>
    </row>
    <row r="178" spans="2:9" s="90" customFormat="1" ht="30" customHeight="1" hidden="1">
      <c r="B178" s="94" t="s">
        <v>789</v>
      </c>
      <c r="C178" s="92" t="s">
        <v>61</v>
      </c>
      <c r="D178" s="92" t="s">
        <v>302</v>
      </c>
      <c r="E178" s="92" t="s">
        <v>404</v>
      </c>
      <c r="F178" s="92" t="s">
        <v>409</v>
      </c>
      <c r="G178" s="92" t="s">
        <v>787</v>
      </c>
      <c r="H178" s="215"/>
      <c r="I178" s="215"/>
    </row>
    <row r="179" spans="2:26" s="90" customFormat="1" ht="41.25" customHeight="1">
      <c r="B179" s="99" t="s">
        <v>410</v>
      </c>
      <c r="C179" s="88" t="s">
        <v>66</v>
      </c>
      <c r="D179" s="92"/>
      <c r="E179" s="92"/>
      <c r="F179" s="92"/>
      <c r="G179" s="92"/>
      <c r="H179" s="214">
        <f aca="true" t="shared" si="5" ref="H179:Z179">H180+H199+H209+H214+H223+H205</f>
        <v>5732100</v>
      </c>
      <c r="I179" s="214">
        <f t="shared" si="5"/>
        <v>4280600</v>
      </c>
      <c r="J179" s="89">
        <f t="shared" si="5"/>
        <v>0</v>
      </c>
      <c r="K179" s="89">
        <f t="shared" si="5"/>
        <v>0</v>
      </c>
      <c r="L179" s="89">
        <f t="shared" si="5"/>
        <v>0</v>
      </c>
      <c r="M179" s="89">
        <f t="shared" si="5"/>
        <v>0</v>
      </c>
      <c r="N179" s="89">
        <f t="shared" si="5"/>
        <v>0</v>
      </c>
      <c r="O179" s="89">
        <f t="shared" si="5"/>
        <v>0</v>
      </c>
      <c r="P179" s="89">
        <f t="shared" si="5"/>
        <v>0</v>
      </c>
      <c r="Q179" s="89">
        <f t="shared" si="5"/>
        <v>0</v>
      </c>
      <c r="R179" s="89">
        <f t="shared" si="5"/>
        <v>0</v>
      </c>
      <c r="S179" s="89">
        <f t="shared" si="5"/>
        <v>0</v>
      </c>
      <c r="T179" s="89">
        <f t="shared" si="5"/>
        <v>0</v>
      </c>
      <c r="U179" s="89">
        <f t="shared" si="5"/>
        <v>0</v>
      </c>
      <c r="V179" s="89">
        <f t="shared" si="5"/>
        <v>0</v>
      </c>
      <c r="W179" s="89">
        <f t="shared" si="5"/>
        <v>0</v>
      </c>
      <c r="X179" s="89">
        <f t="shared" si="5"/>
        <v>0</v>
      </c>
      <c r="Y179" s="89">
        <f t="shared" si="5"/>
        <v>0</v>
      </c>
      <c r="Z179" s="89">
        <f t="shared" si="5"/>
        <v>0</v>
      </c>
    </row>
    <row r="180" spans="2:9" s="90" customFormat="1" ht="12.75" hidden="1">
      <c r="B180" s="76" t="s">
        <v>301</v>
      </c>
      <c r="C180" s="88" t="s">
        <v>66</v>
      </c>
      <c r="D180" s="88" t="s">
        <v>302</v>
      </c>
      <c r="E180" s="88"/>
      <c r="F180" s="88"/>
      <c r="G180" s="88"/>
      <c r="H180" s="214">
        <f>H181+H191+H195</f>
        <v>0</v>
      </c>
      <c r="I180" s="214">
        <f>I181+I191+I195</f>
        <v>0</v>
      </c>
    </row>
    <row r="181" spans="2:9" s="90" customFormat="1" ht="41.25" customHeight="1" hidden="1">
      <c r="B181" s="76" t="s">
        <v>411</v>
      </c>
      <c r="C181" s="88" t="s">
        <v>66</v>
      </c>
      <c r="D181" s="88" t="s">
        <v>302</v>
      </c>
      <c r="E181" s="88" t="s">
        <v>412</v>
      </c>
      <c r="F181" s="88"/>
      <c r="G181" s="88"/>
      <c r="H181" s="214">
        <f>H182</f>
        <v>0</v>
      </c>
      <c r="I181" s="214">
        <f>I182</f>
        <v>0</v>
      </c>
    </row>
    <row r="182" spans="2:9" s="90" customFormat="1" ht="28.5" customHeight="1" hidden="1">
      <c r="B182" s="76" t="s">
        <v>359</v>
      </c>
      <c r="C182" s="88" t="s">
        <v>66</v>
      </c>
      <c r="D182" s="88" t="s">
        <v>302</v>
      </c>
      <c r="E182" s="88" t="s">
        <v>412</v>
      </c>
      <c r="F182" s="88" t="s">
        <v>413</v>
      </c>
      <c r="G182" s="88"/>
      <c r="H182" s="214">
        <f>H183+H185+H187</f>
        <v>0</v>
      </c>
      <c r="I182" s="214">
        <f>I183+I185+I187</f>
        <v>0</v>
      </c>
    </row>
    <row r="183" spans="2:9" s="90" customFormat="1" ht="63.75" hidden="1">
      <c r="B183" s="94" t="s">
        <v>309</v>
      </c>
      <c r="C183" s="92" t="s">
        <v>66</v>
      </c>
      <c r="D183" s="92" t="s">
        <v>302</v>
      </c>
      <c r="E183" s="92" t="s">
        <v>412</v>
      </c>
      <c r="F183" s="92" t="s">
        <v>413</v>
      </c>
      <c r="G183" s="92" t="s">
        <v>310</v>
      </c>
      <c r="H183" s="215">
        <f>H184</f>
        <v>0</v>
      </c>
      <c r="I183" s="215">
        <f>I184</f>
        <v>0</v>
      </c>
    </row>
    <row r="184" spans="2:9" s="90" customFormat="1" ht="25.5" hidden="1">
      <c r="B184" s="94" t="s">
        <v>311</v>
      </c>
      <c r="C184" s="92" t="s">
        <v>66</v>
      </c>
      <c r="D184" s="92" t="s">
        <v>302</v>
      </c>
      <c r="E184" s="92" t="s">
        <v>412</v>
      </c>
      <c r="F184" s="92" t="s">
        <v>413</v>
      </c>
      <c r="G184" s="92" t="s">
        <v>312</v>
      </c>
      <c r="H184" s="215"/>
      <c r="I184" s="215"/>
    </row>
    <row r="185" spans="2:9" s="90" customFormat="1" ht="25.5" hidden="1">
      <c r="B185" s="94" t="s">
        <v>313</v>
      </c>
      <c r="C185" s="92" t="s">
        <v>66</v>
      </c>
      <c r="D185" s="92" t="s">
        <v>302</v>
      </c>
      <c r="E185" s="92" t="s">
        <v>412</v>
      </c>
      <c r="F185" s="92" t="s">
        <v>413</v>
      </c>
      <c r="G185" s="92" t="s">
        <v>314</v>
      </c>
      <c r="H185" s="215">
        <f>H186</f>
        <v>0</v>
      </c>
      <c r="I185" s="215">
        <f>I186</f>
        <v>0</v>
      </c>
    </row>
    <row r="186" spans="2:9" s="90" customFormat="1" ht="25.5" hidden="1">
      <c r="B186" s="94" t="s">
        <v>315</v>
      </c>
      <c r="C186" s="92" t="s">
        <v>66</v>
      </c>
      <c r="D186" s="92" t="s">
        <v>302</v>
      </c>
      <c r="E186" s="92" t="s">
        <v>412</v>
      </c>
      <c r="F186" s="92" t="s">
        <v>413</v>
      </c>
      <c r="G186" s="92" t="s">
        <v>316</v>
      </c>
      <c r="H186" s="215"/>
      <c r="I186" s="215"/>
    </row>
    <row r="187" spans="2:9" s="90" customFormat="1" ht="12.75" hidden="1">
      <c r="B187" s="85" t="s">
        <v>343</v>
      </c>
      <c r="C187" s="92" t="s">
        <v>66</v>
      </c>
      <c r="D187" s="92" t="s">
        <v>302</v>
      </c>
      <c r="E187" s="92" t="s">
        <v>412</v>
      </c>
      <c r="F187" s="92" t="s">
        <v>413</v>
      </c>
      <c r="G187" s="92" t="s">
        <v>318</v>
      </c>
      <c r="H187" s="215">
        <f>H188+H189+H190</f>
        <v>0</v>
      </c>
      <c r="I187" s="215">
        <f>I188+I189+I190</f>
        <v>0</v>
      </c>
    </row>
    <row r="188" spans="2:9" s="90" customFormat="1" ht="25.5" hidden="1">
      <c r="B188" s="85" t="s">
        <v>344</v>
      </c>
      <c r="C188" s="92" t="s">
        <v>66</v>
      </c>
      <c r="D188" s="92" t="s">
        <v>302</v>
      </c>
      <c r="E188" s="92" t="s">
        <v>412</v>
      </c>
      <c r="F188" s="92" t="s">
        <v>413</v>
      </c>
      <c r="G188" s="92" t="s">
        <v>320</v>
      </c>
      <c r="H188" s="215"/>
      <c r="I188" s="215"/>
    </row>
    <row r="189" spans="2:9" s="90" customFormat="1" ht="12.75" hidden="1">
      <c r="B189" s="85" t="s">
        <v>345</v>
      </c>
      <c r="C189" s="92" t="s">
        <v>66</v>
      </c>
      <c r="D189" s="92" t="s">
        <v>302</v>
      </c>
      <c r="E189" s="92" t="s">
        <v>412</v>
      </c>
      <c r="F189" s="92" t="s">
        <v>413</v>
      </c>
      <c r="G189" s="92" t="s">
        <v>323</v>
      </c>
      <c r="H189" s="215"/>
      <c r="I189" s="215"/>
    </row>
    <row r="190" spans="2:9" s="90" customFormat="1" ht="12.75" hidden="1">
      <c r="B190" s="85" t="s">
        <v>760</v>
      </c>
      <c r="C190" s="92" t="s">
        <v>66</v>
      </c>
      <c r="D190" s="92" t="s">
        <v>302</v>
      </c>
      <c r="E190" s="92" t="s">
        <v>412</v>
      </c>
      <c r="F190" s="92" t="s">
        <v>413</v>
      </c>
      <c r="G190" s="92" t="s">
        <v>323</v>
      </c>
      <c r="H190" s="215"/>
      <c r="I190" s="215"/>
    </row>
    <row r="191" spans="2:9" s="90" customFormat="1" ht="12.75" hidden="1">
      <c r="B191" s="76" t="s">
        <v>414</v>
      </c>
      <c r="C191" s="88" t="s">
        <v>66</v>
      </c>
      <c r="D191" s="88" t="s">
        <v>302</v>
      </c>
      <c r="E191" s="88" t="s">
        <v>415</v>
      </c>
      <c r="F191" s="88"/>
      <c r="G191" s="88"/>
      <c r="H191" s="214">
        <f aca="true" t="shared" si="6" ref="H191:I193">H192</f>
        <v>0</v>
      </c>
      <c r="I191" s="214">
        <f t="shared" si="6"/>
        <v>0</v>
      </c>
    </row>
    <row r="192" spans="2:9" s="90" customFormat="1" ht="12.75" hidden="1">
      <c r="B192" s="76" t="s">
        <v>416</v>
      </c>
      <c r="C192" s="88" t="s">
        <v>66</v>
      </c>
      <c r="D192" s="88" t="s">
        <v>302</v>
      </c>
      <c r="E192" s="88" t="s">
        <v>415</v>
      </c>
      <c r="F192" s="88" t="s">
        <v>417</v>
      </c>
      <c r="G192" s="88"/>
      <c r="H192" s="214">
        <f t="shared" si="6"/>
        <v>0</v>
      </c>
      <c r="I192" s="214">
        <f t="shared" si="6"/>
        <v>0</v>
      </c>
    </row>
    <row r="193" spans="2:9" s="90" customFormat="1" ht="12.75" hidden="1">
      <c r="B193" s="85" t="s">
        <v>418</v>
      </c>
      <c r="C193" s="92" t="s">
        <v>66</v>
      </c>
      <c r="D193" s="92" t="s">
        <v>302</v>
      </c>
      <c r="E193" s="92" t="s">
        <v>415</v>
      </c>
      <c r="F193" s="92" t="s">
        <v>417</v>
      </c>
      <c r="G193" s="92" t="s">
        <v>318</v>
      </c>
      <c r="H193" s="215">
        <f t="shared" si="6"/>
        <v>0</v>
      </c>
      <c r="I193" s="215">
        <f t="shared" si="6"/>
        <v>0</v>
      </c>
    </row>
    <row r="194" spans="2:9" s="90" customFormat="1" ht="12.75" hidden="1">
      <c r="B194" s="85" t="s">
        <v>419</v>
      </c>
      <c r="C194" s="92" t="s">
        <v>66</v>
      </c>
      <c r="D194" s="92" t="s">
        <v>302</v>
      </c>
      <c r="E194" s="92" t="s">
        <v>415</v>
      </c>
      <c r="F194" s="92" t="s">
        <v>417</v>
      </c>
      <c r="G194" s="92" t="s">
        <v>420</v>
      </c>
      <c r="H194" s="215"/>
      <c r="I194" s="215"/>
    </row>
    <row r="195" spans="2:9" s="90" customFormat="1" ht="20.25" customHeight="1" hidden="1">
      <c r="B195" s="76" t="s">
        <v>421</v>
      </c>
      <c r="C195" s="88" t="s">
        <v>66</v>
      </c>
      <c r="D195" s="88" t="s">
        <v>302</v>
      </c>
      <c r="E195" s="88" t="s">
        <v>404</v>
      </c>
      <c r="F195" s="88"/>
      <c r="G195" s="88"/>
      <c r="H195" s="214">
        <f aca="true" t="shared" si="7" ref="H195:I197">H196</f>
        <v>0</v>
      </c>
      <c r="I195" s="214">
        <f t="shared" si="7"/>
        <v>0</v>
      </c>
    </row>
    <row r="196" spans="2:9" s="90" customFormat="1" ht="135" customHeight="1" hidden="1">
      <c r="B196" s="99" t="s">
        <v>422</v>
      </c>
      <c r="C196" s="88" t="s">
        <v>66</v>
      </c>
      <c r="D196" s="88" t="s">
        <v>302</v>
      </c>
      <c r="E196" s="88" t="s">
        <v>404</v>
      </c>
      <c r="F196" s="88" t="s">
        <v>423</v>
      </c>
      <c r="G196" s="88"/>
      <c r="H196" s="214">
        <f t="shared" si="7"/>
        <v>0</v>
      </c>
      <c r="I196" s="214">
        <f t="shared" si="7"/>
        <v>0</v>
      </c>
    </row>
    <row r="197" spans="2:9" s="90" customFormat="1" ht="12.75" hidden="1">
      <c r="B197" s="94" t="s">
        <v>424</v>
      </c>
      <c r="C197" s="92" t="s">
        <v>66</v>
      </c>
      <c r="D197" s="92" t="s">
        <v>302</v>
      </c>
      <c r="E197" s="92" t="s">
        <v>404</v>
      </c>
      <c r="F197" s="92" t="s">
        <v>423</v>
      </c>
      <c r="G197" s="92" t="s">
        <v>425</v>
      </c>
      <c r="H197" s="215">
        <f t="shared" si="7"/>
        <v>0</v>
      </c>
      <c r="I197" s="215">
        <f t="shared" si="7"/>
        <v>0</v>
      </c>
    </row>
    <row r="198" spans="2:9" s="90" customFormat="1" ht="16.5" customHeight="1" hidden="1">
      <c r="B198" s="94" t="s">
        <v>426</v>
      </c>
      <c r="C198" s="92" t="s">
        <v>66</v>
      </c>
      <c r="D198" s="92" t="s">
        <v>302</v>
      </c>
      <c r="E198" s="92" t="s">
        <v>404</v>
      </c>
      <c r="F198" s="92" t="s">
        <v>423</v>
      </c>
      <c r="G198" s="92" t="s">
        <v>427</v>
      </c>
      <c r="H198" s="215"/>
      <c r="I198" s="215"/>
    </row>
    <row r="199" spans="2:9" s="90" customFormat="1" ht="13.5" customHeight="1" hidden="1">
      <c r="B199" s="76" t="s">
        <v>428</v>
      </c>
      <c r="C199" s="88" t="s">
        <v>429</v>
      </c>
      <c r="D199" s="88" t="s">
        <v>340</v>
      </c>
      <c r="E199" s="88"/>
      <c r="F199" s="88"/>
      <c r="G199" s="88"/>
      <c r="H199" s="214">
        <f aca="true" t="shared" si="8" ref="H199:I202">H200</f>
        <v>0</v>
      </c>
      <c r="I199" s="214">
        <f t="shared" si="8"/>
        <v>0</v>
      </c>
    </row>
    <row r="200" spans="2:9" s="90" customFormat="1" ht="12" customHeight="1" hidden="1">
      <c r="B200" s="76" t="s">
        <v>430</v>
      </c>
      <c r="C200" s="88" t="s">
        <v>66</v>
      </c>
      <c r="D200" s="88" t="s">
        <v>340</v>
      </c>
      <c r="E200" s="88" t="s">
        <v>304</v>
      </c>
      <c r="F200" s="88"/>
      <c r="G200" s="88"/>
      <c r="H200" s="214">
        <f t="shared" si="8"/>
        <v>0</v>
      </c>
      <c r="I200" s="214">
        <f t="shared" si="8"/>
        <v>0</v>
      </c>
    </row>
    <row r="201" spans="2:9" s="90" customFormat="1" ht="52.5" customHeight="1" hidden="1">
      <c r="B201" s="76" t="s">
        <v>431</v>
      </c>
      <c r="C201" s="88" t="s">
        <v>66</v>
      </c>
      <c r="D201" s="88" t="s">
        <v>340</v>
      </c>
      <c r="E201" s="88" t="s">
        <v>304</v>
      </c>
      <c r="F201" s="88" t="s">
        <v>432</v>
      </c>
      <c r="G201" s="88"/>
      <c r="H201" s="214">
        <f t="shared" si="8"/>
        <v>0</v>
      </c>
      <c r="I201" s="214">
        <f t="shared" si="8"/>
        <v>0</v>
      </c>
    </row>
    <row r="202" spans="2:9" s="90" customFormat="1" ht="12.75" hidden="1">
      <c r="B202" s="85" t="s">
        <v>433</v>
      </c>
      <c r="C202" s="92" t="s">
        <v>66</v>
      </c>
      <c r="D202" s="92" t="s">
        <v>340</v>
      </c>
      <c r="E202" s="92" t="s">
        <v>304</v>
      </c>
      <c r="F202" s="92" t="s">
        <v>432</v>
      </c>
      <c r="G202" s="92" t="s">
        <v>425</v>
      </c>
      <c r="H202" s="215">
        <f t="shared" si="8"/>
        <v>0</v>
      </c>
      <c r="I202" s="215">
        <f t="shared" si="8"/>
        <v>0</v>
      </c>
    </row>
    <row r="203" spans="2:9" s="90" customFormat="1" ht="16.5" customHeight="1" hidden="1">
      <c r="B203" s="85" t="s">
        <v>426</v>
      </c>
      <c r="C203" s="92" t="s">
        <v>66</v>
      </c>
      <c r="D203" s="92" t="s">
        <v>340</v>
      </c>
      <c r="E203" s="92" t="s">
        <v>304</v>
      </c>
      <c r="F203" s="92" t="s">
        <v>432</v>
      </c>
      <c r="G203" s="92" t="s">
        <v>427</v>
      </c>
      <c r="H203" s="215"/>
      <c r="I203" s="215"/>
    </row>
    <row r="204" spans="2:9" s="90" customFormat="1" ht="21" customHeight="1">
      <c r="B204" s="76" t="s">
        <v>483</v>
      </c>
      <c r="C204" s="88" t="s">
        <v>66</v>
      </c>
      <c r="D204" s="88" t="s">
        <v>396</v>
      </c>
      <c r="E204" s="88"/>
      <c r="F204" s="88"/>
      <c r="G204" s="88"/>
      <c r="H204" s="214">
        <f>H205</f>
        <v>7122000</v>
      </c>
      <c r="I204" s="214">
        <f>I205</f>
        <v>5695000</v>
      </c>
    </row>
    <row r="205" spans="2:9" s="90" customFormat="1" ht="18" customHeight="1">
      <c r="B205" s="76" t="s">
        <v>506</v>
      </c>
      <c r="C205" s="88" t="s">
        <v>66</v>
      </c>
      <c r="D205" s="88" t="s">
        <v>396</v>
      </c>
      <c r="E205" s="88" t="s">
        <v>358</v>
      </c>
      <c r="F205" s="92"/>
      <c r="G205" s="92"/>
      <c r="H205" s="214">
        <f aca="true" t="shared" si="9" ref="H205:I207">H206</f>
        <v>7122000</v>
      </c>
      <c r="I205" s="214">
        <f t="shared" si="9"/>
        <v>5695000</v>
      </c>
    </row>
    <row r="206" spans="2:9" s="90" customFormat="1" ht="42" customHeight="1">
      <c r="B206" s="76" t="s">
        <v>507</v>
      </c>
      <c r="C206" s="88" t="s">
        <v>66</v>
      </c>
      <c r="D206" s="88" t="s">
        <v>396</v>
      </c>
      <c r="E206" s="88" t="s">
        <v>358</v>
      </c>
      <c r="F206" s="88" t="s">
        <v>873</v>
      </c>
      <c r="G206" s="88"/>
      <c r="H206" s="214">
        <f t="shared" si="9"/>
        <v>7122000</v>
      </c>
      <c r="I206" s="214">
        <f t="shared" si="9"/>
        <v>5695000</v>
      </c>
    </row>
    <row r="207" spans="2:9" s="90" customFormat="1" ht="16.5" customHeight="1">
      <c r="B207" s="85" t="s">
        <v>433</v>
      </c>
      <c r="C207" s="92" t="s">
        <v>66</v>
      </c>
      <c r="D207" s="92" t="s">
        <v>396</v>
      </c>
      <c r="E207" s="92" t="s">
        <v>358</v>
      </c>
      <c r="F207" s="92" t="s">
        <v>873</v>
      </c>
      <c r="G207" s="92" t="s">
        <v>425</v>
      </c>
      <c r="H207" s="215">
        <f t="shared" si="9"/>
        <v>7122000</v>
      </c>
      <c r="I207" s="215">
        <f t="shared" si="9"/>
        <v>5695000</v>
      </c>
    </row>
    <row r="208" spans="2:9" s="90" customFormat="1" ht="16.5" customHeight="1">
      <c r="B208" s="85" t="s">
        <v>287</v>
      </c>
      <c r="C208" s="92" t="s">
        <v>66</v>
      </c>
      <c r="D208" s="92" t="s">
        <v>396</v>
      </c>
      <c r="E208" s="92" t="s">
        <v>358</v>
      </c>
      <c r="F208" s="92" t="s">
        <v>873</v>
      </c>
      <c r="G208" s="92" t="s">
        <v>868</v>
      </c>
      <c r="H208" s="215">
        <v>7122000</v>
      </c>
      <c r="I208" s="215">
        <v>5695000</v>
      </c>
    </row>
    <row r="209" spans="2:9" s="90" customFormat="1" ht="16.5" customHeight="1" hidden="1">
      <c r="B209" s="76" t="s">
        <v>434</v>
      </c>
      <c r="C209" s="88" t="s">
        <v>66</v>
      </c>
      <c r="D209" s="88" t="s">
        <v>435</v>
      </c>
      <c r="E209" s="88"/>
      <c r="F209" s="88"/>
      <c r="G209" s="88"/>
      <c r="H209" s="214">
        <f aca="true" t="shared" si="10" ref="H209:I212">H210</f>
        <v>0</v>
      </c>
      <c r="I209" s="214">
        <f t="shared" si="10"/>
        <v>0</v>
      </c>
    </row>
    <row r="210" spans="2:9" s="90" customFormat="1" ht="12.75" hidden="1">
      <c r="B210" s="76" t="s">
        <v>436</v>
      </c>
      <c r="C210" s="88" t="s">
        <v>66</v>
      </c>
      <c r="D210" s="88" t="s">
        <v>435</v>
      </c>
      <c r="E210" s="88" t="s">
        <v>302</v>
      </c>
      <c r="F210" s="88"/>
      <c r="G210" s="88"/>
      <c r="H210" s="214">
        <f t="shared" si="10"/>
        <v>0</v>
      </c>
      <c r="I210" s="214">
        <f t="shared" si="10"/>
        <v>0</v>
      </c>
    </row>
    <row r="211" spans="2:9" s="90" customFormat="1" ht="82.5" customHeight="1" hidden="1">
      <c r="B211" s="76" t="s">
        <v>437</v>
      </c>
      <c r="C211" s="88" t="s">
        <v>66</v>
      </c>
      <c r="D211" s="88" t="s">
        <v>435</v>
      </c>
      <c r="E211" s="88" t="s">
        <v>302</v>
      </c>
      <c r="F211" s="88" t="s">
        <v>438</v>
      </c>
      <c r="G211" s="88"/>
      <c r="H211" s="214">
        <f t="shared" si="10"/>
        <v>0</v>
      </c>
      <c r="I211" s="214">
        <f t="shared" si="10"/>
        <v>0</v>
      </c>
    </row>
    <row r="212" spans="2:9" s="90" customFormat="1" ht="14.25" customHeight="1" hidden="1">
      <c r="B212" s="85" t="s">
        <v>424</v>
      </c>
      <c r="C212" s="92" t="s">
        <v>66</v>
      </c>
      <c r="D212" s="92" t="s">
        <v>435</v>
      </c>
      <c r="E212" s="92" t="s">
        <v>302</v>
      </c>
      <c r="F212" s="92" t="s">
        <v>438</v>
      </c>
      <c r="G212" s="92" t="s">
        <v>425</v>
      </c>
      <c r="H212" s="215">
        <f t="shared" si="10"/>
        <v>0</v>
      </c>
      <c r="I212" s="215">
        <f t="shared" si="10"/>
        <v>0</v>
      </c>
    </row>
    <row r="213" spans="2:9" s="90" customFormat="1" ht="12" customHeight="1" hidden="1">
      <c r="B213" s="85" t="s">
        <v>426</v>
      </c>
      <c r="C213" s="92" t="s">
        <v>66</v>
      </c>
      <c r="D213" s="92" t="s">
        <v>435</v>
      </c>
      <c r="E213" s="92" t="s">
        <v>302</v>
      </c>
      <c r="F213" s="92" t="s">
        <v>438</v>
      </c>
      <c r="G213" s="92" t="s">
        <v>427</v>
      </c>
      <c r="H213" s="215"/>
      <c r="I213" s="215"/>
    </row>
    <row r="214" spans="2:9" s="90" customFormat="1" ht="45.75" customHeight="1">
      <c r="B214" s="76" t="s">
        <v>439</v>
      </c>
      <c r="C214" s="88" t="s">
        <v>66</v>
      </c>
      <c r="D214" s="88" t="s">
        <v>440</v>
      </c>
      <c r="E214" s="88"/>
      <c r="F214" s="88"/>
      <c r="G214" s="88"/>
      <c r="H214" s="214">
        <f>H215+H219</f>
        <v>-1389900</v>
      </c>
      <c r="I214" s="214">
        <f>I215+I219</f>
        <v>-1414400</v>
      </c>
    </row>
    <row r="215" spans="2:9" s="90" customFormat="1" ht="43.5" customHeight="1" hidden="1">
      <c r="B215" s="76" t="s">
        <v>441</v>
      </c>
      <c r="C215" s="88" t="s">
        <v>66</v>
      </c>
      <c r="D215" s="88" t="s">
        <v>440</v>
      </c>
      <c r="E215" s="88" t="s">
        <v>302</v>
      </c>
      <c r="F215" s="88"/>
      <c r="G215" s="88"/>
      <c r="H215" s="214">
        <f aca="true" t="shared" si="11" ref="H215:I217">H216</f>
        <v>0</v>
      </c>
      <c r="I215" s="214">
        <f t="shared" si="11"/>
        <v>0</v>
      </c>
    </row>
    <row r="216" spans="2:9" s="90" customFormat="1" ht="66.75" customHeight="1" hidden="1">
      <c r="B216" s="85" t="s">
        <v>442</v>
      </c>
      <c r="C216" s="92" t="s">
        <v>66</v>
      </c>
      <c r="D216" s="92" t="s">
        <v>440</v>
      </c>
      <c r="E216" s="92" t="s">
        <v>302</v>
      </c>
      <c r="F216" s="92" t="s">
        <v>443</v>
      </c>
      <c r="G216" s="92"/>
      <c r="H216" s="215">
        <f t="shared" si="11"/>
        <v>0</v>
      </c>
      <c r="I216" s="215">
        <f t="shared" si="11"/>
        <v>0</v>
      </c>
    </row>
    <row r="217" spans="2:9" s="90" customFormat="1" ht="17.25" customHeight="1" hidden="1">
      <c r="B217" s="85" t="s">
        <v>444</v>
      </c>
      <c r="C217" s="92" t="s">
        <v>66</v>
      </c>
      <c r="D217" s="92" t="s">
        <v>440</v>
      </c>
      <c r="E217" s="92" t="s">
        <v>302</v>
      </c>
      <c r="F217" s="92" t="s">
        <v>443</v>
      </c>
      <c r="G217" s="92" t="s">
        <v>425</v>
      </c>
      <c r="H217" s="215">
        <f t="shared" si="11"/>
        <v>0</v>
      </c>
      <c r="I217" s="215">
        <f t="shared" si="11"/>
        <v>0</v>
      </c>
    </row>
    <row r="218" spans="2:9" s="90" customFormat="1" ht="30.75" customHeight="1" hidden="1">
      <c r="B218" s="85" t="s">
        <v>445</v>
      </c>
      <c r="C218" s="92" t="s">
        <v>66</v>
      </c>
      <c r="D218" s="92" t="s">
        <v>440</v>
      </c>
      <c r="E218" s="92" t="s">
        <v>302</v>
      </c>
      <c r="F218" s="92" t="s">
        <v>443</v>
      </c>
      <c r="G218" s="92" t="s">
        <v>446</v>
      </c>
      <c r="H218" s="215"/>
      <c r="I218" s="215"/>
    </row>
    <row r="219" spans="2:9" s="90" customFormat="1" ht="20.25" customHeight="1">
      <c r="B219" s="76" t="s">
        <v>447</v>
      </c>
      <c r="C219" s="88" t="s">
        <v>66</v>
      </c>
      <c r="D219" s="88" t="s">
        <v>440</v>
      </c>
      <c r="E219" s="88" t="s">
        <v>340</v>
      </c>
      <c r="F219" s="88"/>
      <c r="G219" s="88"/>
      <c r="H219" s="214">
        <f aca="true" t="shared" si="12" ref="H219:I221">H220</f>
        <v>-1389900</v>
      </c>
      <c r="I219" s="214">
        <f t="shared" si="12"/>
        <v>-1414400</v>
      </c>
    </row>
    <row r="220" spans="2:9" s="90" customFormat="1" ht="29.25" customHeight="1">
      <c r="B220" s="85" t="s">
        <v>448</v>
      </c>
      <c r="C220" s="92" t="s">
        <v>66</v>
      </c>
      <c r="D220" s="92" t="s">
        <v>440</v>
      </c>
      <c r="E220" s="92" t="s">
        <v>340</v>
      </c>
      <c r="F220" s="92" t="s">
        <v>449</v>
      </c>
      <c r="G220" s="92"/>
      <c r="H220" s="215">
        <f t="shared" si="12"/>
        <v>-1389900</v>
      </c>
      <c r="I220" s="215">
        <f t="shared" si="12"/>
        <v>-1414400</v>
      </c>
    </row>
    <row r="221" spans="2:9" s="90" customFormat="1" ht="18.75" customHeight="1">
      <c r="B221" s="85" t="s">
        <v>433</v>
      </c>
      <c r="C221" s="92" t="s">
        <v>66</v>
      </c>
      <c r="D221" s="92" t="s">
        <v>440</v>
      </c>
      <c r="E221" s="92" t="s">
        <v>340</v>
      </c>
      <c r="F221" s="92" t="s">
        <v>449</v>
      </c>
      <c r="G221" s="92" t="s">
        <v>425</v>
      </c>
      <c r="H221" s="215">
        <f t="shared" si="12"/>
        <v>-1389900</v>
      </c>
      <c r="I221" s="215">
        <f t="shared" si="12"/>
        <v>-1414400</v>
      </c>
    </row>
    <row r="222" spans="2:9" s="90" customFormat="1" ht="19.5" customHeight="1">
      <c r="B222" s="85" t="s">
        <v>447</v>
      </c>
      <c r="C222" s="92" t="s">
        <v>66</v>
      </c>
      <c r="D222" s="92" t="s">
        <v>440</v>
      </c>
      <c r="E222" s="92" t="s">
        <v>340</v>
      </c>
      <c r="F222" s="92" t="s">
        <v>449</v>
      </c>
      <c r="G222" s="92" t="s">
        <v>450</v>
      </c>
      <c r="H222" s="215">
        <v>-1389900</v>
      </c>
      <c r="I222" s="215">
        <v>-1414400</v>
      </c>
    </row>
    <row r="223" spans="2:9" s="90" customFormat="1" ht="16.5" customHeight="1" hidden="1">
      <c r="B223" s="76" t="s">
        <v>745</v>
      </c>
      <c r="C223" s="88" t="s">
        <v>66</v>
      </c>
      <c r="D223" s="88" t="s">
        <v>746</v>
      </c>
      <c r="E223" s="88"/>
      <c r="F223" s="88"/>
      <c r="G223" s="88"/>
      <c r="H223" s="214">
        <f aca="true" t="shared" si="13" ref="H223:I225">H224</f>
        <v>0</v>
      </c>
      <c r="I223" s="214">
        <f t="shared" si="13"/>
        <v>0</v>
      </c>
    </row>
    <row r="224" spans="2:9" s="90" customFormat="1" ht="16.5" customHeight="1" hidden="1">
      <c r="B224" s="85" t="s">
        <v>745</v>
      </c>
      <c r="C224" s="92" t="s">
        <v>66</v>
      </c>
      <c r="D224" s="92" t="s">
        <v>746</v>
      </c>
      <c r="E224" s="92" t="s">
        <v>746</v>
      </c>
      <c r="F224" s="92"/>
      <c r="G224" s="92"/>
      <c r="H224" s="215">
        <f t="shared" si="13"/>
        <v>0</v>
      </c>
      <c r="I224" s="215">
        <f t="shared" si="13"/>
        <v>0</v>
      </c>
    </row>
    <row r="225" spans="2:9" s="90" customFormat="1" ht="16.5" customHeight="1" hidden="1">
      <c r="B225" s="85" t="s">
        <v>745</v>
      </c>
      <c r="C225" s="92" t="s">
        <v>66</v>
      </c>
      <c r="D225" s="92" t="s">
        <v>746</v>
      </c>
      <c r="E225" s="92" t="s">
        <v>746</v>
      </c>
      <c r="F225" s="92" t="s">
        <v>747</v>
      </c>
      <c r="G225" s="92"/>
      <c r="H225" s="215">
        <f t="shared" si="13"/>
        <v>0</v>
      </c>
      <c r="I225" s="215">
        <f t="shared" si="13"/>
        <v>0</v>
      </c>
    </row>
    <row r="226" spans="2:9" s="90" customFormat="1" ht="16.5" customHeight="1" hidden="1">
      <c r="B226" s="85" t="s">
        <v>745</v>
      </c>
      <c r="C226" s="92" t="s">
        <v>66</v>
      </c>
      <c r="D226" s="92" t="s">
        <v>746</v>
      </c>
      <c r="E226" s="92" t="s">
        <v>746</v>
      </c>
      <c r="F226" s="92" t="s">
        <v>747</v>
      </c>
      <c r="G226" s="92" t="s">
        <v>748</v>
      </c>
      <c r="H226" s="215"/>
      <c r="I226" s="215"/>
    </row>
    <row r="227" spans="2:9" s="90" customFormat="1" ht="33" customHeight="1">
      <c r="B227" s="76" t="s">
        <v>451</v>
      </c>
      <c r="C227" s="88" t="s">
        <v>70</v>
      </c>
      <c r="D227" s="88"/>
      <c r="E227" s="88"/>
      <c r="F227" s="88"/>
      <c r="G227" s="88"/>
      <c r="H227" s="214">
        <f>H228+H262+H281+H322+H343+H348+H353+H379+H417</f>
        <v>-11110000</v>
      </c>
      <c r="I227" s="214">
        <f>I228+I262+I281+I322+I343+I348+I353+I379+I417</f>
        <v>-9810400</v>
      </c>
    </row>
    <row r="228" spans="2:9" s="90" customFormat="1" ht="12.75" hidden="1">
      <c r="B228" s="76" t="s">
        <v>301</v>
      </c>
      <c r="C228" s="88" t="s">
        <v>70</v>
      </c>
      <c r="D228" s="88" t="s">
        <v>302</v>
      </c>
      <c r="E228" s="88"/>
      <c r="F228" s="88"/>
      <c r="G228" s="88"/>
      <c r="H228" s="214">
        <f>H229+H246+H250+H242</f>
        <v>0</v>
      </c>
      <c r="I228" s="214">
        <f>I229+I246+I250+I242</f>
        <v>0</v>
      </c>
    </row>
    <row r="229" spans="2:9" s="90" customFormat="1" ht="54" customHeight="1" hidden="1">
      <c r="B229" s="76" t="s">
        <v>452</v>
      </c>
      <c r="C229" s="88" t="s">
        <v>70</v>
      </c>
      <c r="D229" s="88" t="s">
        <v>302</v>
      </c>
      <c r="E229" s="88" t="s">
        <v>396</v>
      </c>
      <c r="F229" s="88"/>
      <c r="G229" s="88"/>
      <c r="H229" s="214">
        <f>H233+H230</f>
        <v>0</v>
      </c>
      <c r="I229" s="214">
        <f>I233+I230</f>
        <v>0</v>
      </c>
    </row>
    <row r="230" spans="2:9" s="90" customFormat="1" ht="25.5" hidden="1">
      <c r="B230" s="76" t="s">
        <v>453</v>
      </c>
      <c r="C230" s="88" t="s">
        <v>70</v>
      </c>
      <c r="D230" s="88" t="s">
        <v>302</v>
      </c>
      <c r="E230" s="88" t="s">
        <v>396</v>
      </c>
      <c r="F230" s="88" t="s">
        <v>454</v>
      </c>
      <c r="G230" s="88"/>
      <c r="H230" s="214">
        <f>H231</f>
        <v>0</v>
      </c>
      <c r="I230" s="214">
        <f>I231</f>
        <v>0</v>
      </c>
    </row>
    <row r="231" spans="2:9" s="90" customFormat="1" ht="63.75" hidden="1">
      <c r="B231" s="94" t="s">
        <v>309</v>
      </c>
      <c r="C231" s="92" t="s">
        <v>70</v>
      </c>
      <c r="D231" s="92" t="s">
        <v>302</v>
      </c>
      <c r="E231" s="92" t="s">
        <v>396</v>
      </c>
      <c r="F231" s="92" t="s">
        <v>454</v>
      </c>
      <c r="G231" s="92" t="s">
        <v>310</v>
      </c>
      <c r="H231" s="215">
        <f>H232</f>
        <v>0</v>
      </c>
      <c r="I231" s="215">
        <f>I232</f>
        <v>0</v>
      </c>
    </row>
    <row r="232" spans="2:9" s="90" customFormat="1" ht="25.5" hidden="1">
      <c r="B232" s="94" t="s">
        <v>311</v>
      </c>
      <c r="C232" s="92" t="s">
        <v>70</v>
      </c>
      <c r="D232" s="92" t="s">
        <v>302</v>
      </c>
      <c r="E232" s="92" t="s">
        <v>396</v>
      </c>
      <c r="F232" s="92" t="s">
        <v>454</v>
      </c>
      <c r="G232" s="92" t="s">
        <v>312</v>
      </c>
      <c r="H232" s="215"/>
      <c r="I232" s="215"/>
    </row>
    <row r="233" spans="2:9" s="90" customFormat="1" ht="38.25" hidden="1">
      <c r="B233" s="76" t="s">
        <v>359</v>
      </c>
      <c r="C233" s="88" t="s">
        <v>70</v>
      </c>
      <c r="D233" s="88" t="s">
        <v>302</v>
      </c>
      <c r="E233" s="88" t="s">
        <v>396</v>
      </c>
      <c r="F233" s="88" t="s">
        <v>455</v>
      </c>
      <c r="G233" s="88"/>
      <c r="H233" s="214">
        <f>H234+H236+H238</f>
        <v>0</v>
      </c>
      <c r="I233" s="214">
        <f>I234+I236+I238</f>
        <v>0</v>
      </c>
    </row>
    <row r="234" spans="2:9" s="90" customFormat="1" ht="63.75" hidden="1">
      <c r="B234" s="94" t="s">
        <v>309</v>
      </c>
      <c r="C234" s="92" t="s">
        <v>70</v>
      </c>
      <c r="D234" s="92" t="s">
        <v>302</v>
      </c>
      <c r="E234" s="92" t="s">
        <v>396</v>
      </c>
      <c r="F234" s="92" t="s">
        <v>455</v>
      </c>
      <c r="G234" s="92" t="s">
        <v>310</v>
      </c>
      <c r="H234" s="215">
        <f>H235</f>
        <v>0</v>
      </c>
      <c r="I234" s="215">
        <f>I235</f>
        <v>0</v>
      </c>
    </row>
    <row r="235" spans="2:9" s="90" customFormat="1" ht="24.75" customHeight="1" hidden="1">
      <c r="B235" s="94" t="s">
        <v>311</v>
      </c>
      <c r="C235" s="92" t="s">
        <v>70</v>
      </c>
      <c r="D235" s="92" t="s">
        <v>302</v>
      </c>
      <c r="E235" s="92" t="s">
        <v>396</v>
      </c>
      <c r="F235" s="92" t="s">
        <v>455</v>
      </c>
      <c r="G235" s="92" t="s">
        <v>312</v>
      </c>
      <c r="H235" s="215"/>
      <c r="I235" s="215"/>
    </row>
    <row r="236" spans="2:9" s="90" customFormat="1" ht="25.5" hidden="1">
      <c r="B236" s="94" t="s">
        <v>313</v>
      </c>
      <c r="C236" s="92" t="s">
        <v>70</v>
      </c>
      <c r="D236" s="92" t="s">
        <v>302</v>
      </c>
      <c r="E236" s="92" t="s">
        <v>396</v>
      </c>
      <c r="F236" s="92" t="s">
        <v>455</v>
      </c>
      <c r="G236" s="92" t="s">
        <v>314</v>
      </c>
      <c r="H236" s="215">
        <f>H237</f>
        <v>0</v>
      </c>
      <c r="I236" s="215">
        <f>I237</f>
        <v>0</v>
      </c>
    </row>
    <row r="237" spans="2:9" s="90" customFormat="1" ht="25.5" hidden="1">
      <c r="B237" s="94" t="s">
        <v>315</v>
      </c>
      <c r="C237" s="92" t="s">
        <v>70</v>
      </c>
      <c r="D237" s="92" t="s">
        <v>302</v>
      </c>
      <c r="E237" s="92" t="s">
        <v>396</v>
      </c>
      <c r="F237" s="92" t="s">
        <v>455</v>
      </c>
      <c r="G237" s="92" t="s">
        <v>316</v>
      </c>
      <c r="H237" s="215"/>
      <c r="I237" s="215"/>
    </row>
    <row r="238" spans="2:9" s="90" customFormat="1" ht="12.75" hidden="1">
      <c r="B238" s="85" t="s">
        <v>343</v>
      </c>
      <c r="C238" s="92" t="s">
        <v>70</v>
      </c>
      <c r="D238" s="92" t="s">
        <v>302</v>
      </c>
      <c r="E238" s="92" t="s">
        <v>396</v>
      </c>
      <c r="F238" s="92" t="s">
        <v>455</v>
      </c>
      <c r="G238" s="92" t="s">
        <v>318</v>
      </c>
      <c r="H238" s="215">
        <f>H239+H240+H241</f>
        <v>0</v>
      </c>
      <c r="I238" s="215">
        <f>I239+I240+I241</f>
        <v>0</v>
      </c>
    </row>
    <row r="239" spans="2:9" s="90" customFormat="1" ht="25.5" hidden="1">
      <c r="B239" s="85" t="s">
        <v>344</v>
      </c>
      <c r="C239" s="92" t="s">
        <v>70</v>
      </c>
      <c r="D239" s="92" t="s">
        <v>302</v>
      </c>
      <c r="E239" s="92" t="s">
        <v>396</v>
      </c>
      <c r="F239" s="92" t="s">
        <v>455</v>
      </c>
      <c r="G239" s="92" t="s">
        <v>320</v>
      </c>
      <c r="H239" s="215"/>
      <c r="I239" s="215"/>
    </row>
    <row r="240" spans="2:9" s="90" customFormat="1" ht="12.75" hidden="1">
      <c r="B240" s="85" t="s">
        <v>345</v>
      </c>
      <c r="C240" s="92" t="s">
        <v>70</v>
      </c>
      <c r="D240" s="92" t="s">
        <v>302</v>
      </c>
      <c r="E240" s="92" t="s">
        <v>396</v>
      </c>
      <c r="F240" s="92" t="s">
        <v>455</v>
      </c>
      <c r="G240" s="92" t="s">
        <v>323</v>
      </c>
      <c r="H240" s="215"/>
      <c r="I240" s="215"/>
    </row>
    <row r="241" spans="2:9" s="90" customFormat="1" ht="12.75" hidden="1">
      <c r="B241" s="85" t="s">
        <v>345</v>
      </c>
      <c r="C241" s="92" t="s">
        <v>70</v>
      </c>
      <c r="D241" s="92" t="s">
        <v>302</v>
      </c>
      <c r="E241" s="92" t="s">
        <v>396</v>
      </c>
      <c r="F241" s="92" t="s">
        <v>455</v>
      </c>
      <c r="G241" s="92" t="s">
        <v>323</v>
      </c>
      <c r="H241" s="215"/>
      <c r="I241" s="215"/>
    </row>
    <row r="242" spans="2:9" s="90" customFormat="1" ht="90" customHeight="1" hidden="1">
      <c r="B242" s="76" t="s">
        <v>456</v>
      </c>
      <c r="C242" s="88" t="s">
        <v>70</v>
      </c>
      <c r="D242" s="88" t="s">
        <v>302</v>
      </c>
      <c r="E242" s="88" t="s">
        <v>457</v>
      </c>
      <c r="F242" s="88"/>
      <c r="G242" s="88"/>
      <c r="H242" s="214">
        <f aca="true" t="shared" si="14" ref="H242:I244">H243</f>
        <v>0</v>
      </c>
      <c r="I242" s="214">
        <f t="shared" si="14"/>
        <v>0</v>
      </c>
    </row>
    <row r="243" spans="2:9" s="90" customFormat="1" ht="42" customHeight="1" hidden="1">
      <c r="B243" s="76" t="s">
        <v>458</v>
      </c>
      <c r="C243" s="88" t="s">
        <v>70</v>
      </c>
      <c r="D243" s="88" t="s">
        <v>302</v>
      </c>
      <c r="E243" s="88" t="s">
        <v>457</v>
      </c>
      <c r="F243" s="88" t="s">
        <v>459</v>
      </c>
      <c r="G243" s="88"/>
      <c r="H243" s="214">
        <f t="shared" si="14"/>
        <v>0</v>
      </c>
      <c r="I243" s="214">
        <f t="shared" si="14"/>
        <v>0</v>
      </c>
    </row>
    <row r="244" spans="2:9" s="90" customFormat="1" ht="25.5" hidden="1">
      <c r="B244" s="94" t="s">
        <v>313</v>
      </c>
      <c r="C244" s="92" t="s">
        <v>70</v>
      </c>
      <c r="D244" s="92" t="s">
        <v>302</v>
      </c>
      <c r="E244" s="92" t="s">
        <v>457</v>
      </c>
      <c r="F244" s="92" t="s">
        <v>459</v>
      </c>
      <c r="G244" s="92" t="s">
        <v>314</v>
      </c>
      <c r="H244" s="215">
        <f t="shared" si="14"/>
        <v>0</v>
      </c>
      <c r="I244" s="215">
        <f t="shared" si="14"/>
        <v>0</v>
      </c>
    </row>
    <row r="245" spans="2:9" s="90" customFormat="1" ht="25.5" hidden="1">
      <c r="B245" s="94" t="s">
        <v>315</v>
      </c>
      <c r="C245" s="92" t="s">
        <v>70</v>
      </c>
      <c r="D245" s="92" t="s">
        <v>302</v>
      </c>
      <c r="E245" s="92" t="s">
        <v>457</v>
      </c>
      <c r="F245" s="92" t="s">
        <v>462</v>
      </c>
      <c r="G245" s="92" t="s">
        <v>316</v>
      </c>
      <c r="H245" s="215"/>
      <c r="I245" s="215"/>
    </row>
    <row r="246" spans="2:9" s="90" customFormat="1" ht="29.25" customHeight="1" hidden="1">
      <c r="B246" s="76" t="s">
        <v>463</v>
      </c>
      <c r="C246" s="88" t="s">
        <v>70</v>
      </c>
      <c r="D246" s="88" t="s">
        <v>302</v>
      </c>
      <c r="E246" s="88" t="s">
        <v>327</v>
      </c>
      <c r="F246" s="88"/>
      <c r="G246" s="88"/>
      <c r="H246" s="214">
        <f aca="true" t="shared" si="15" ref="H246:I248">H247</f>
        <v>0</v>
      </c>
      <c r="I246" s="214">
        <f t="shared" si="15"/>
        <v>0</v>
      </c>
    </row>
    <row r="247" spans="2:9" s="90" customFormat="1" ht="27.75" customHeight="1" hidden="1">
      <c r="B247" s="76" t="s">
        <v>464</v>
      </c>
      <c r="C247" s="102">
        <v>916</v>
      </c>
      <c r="D247" s="96" t="s">
        <v>302</v>
      </c>
      <c r="E247" s="96" t="s">
        <v>327</v>
      </c>
      <c r="F247" s="96" t="s">
        <v>465</v>
      </c>
      <c r="G247" s="96"/>
      <c r="H247" s="214">
        <f t="shared" si="15"/>
        <v>0</v>
      </c>
      <c r="I247" s="214">
        <f t="shared" si="15"/>
        <v>0</v>
      </c>
    </row>
    <row r="248" spans="2:9" s="90" customFormat="1" ht="12.75" hidden="1">
      <c r="B248" s="86" t="s">
        <v>466</v>
      </c>
      <c r="C248" s="103">
        <v>916</v>
      </c>
      <c r="D248" s="97" t="s">
        <v>302</v>
      </c>
      <c r="E248" s="97" t="s">
        <v>327</v>
      </c>
      <c r="F248" s="97" t="s">
        <v>465</v>
      </c>
      <c r="G248" s="97" t="s">
        <v>318</v>
      </c>
      <c r="H248" s="216">
        <f t="shared" si="15"/>
        <v>0</v>
      </c>
      <c r="I248" s="216">
        <f t="shared" si="15"/>
        <v>0</v>
      </c>
    </row>
    <row r="249" spans="2:9" s="90" customFormat="1" ht="12.75" hidden="1">
      <c r="B249" s="85" t="s">
        <v>467</v>
      </c>
      <c r="C249" s="103">
        <v>916</v>
      </c>
      <c r="D249" s="97" t="s">
        <v>302</v>
      </c>
      <c r="E249" s="97" t="s">
        <v>327</v>
      </c>
      <c r="F249" s="97" t="s">
        <v>465</v>
      </c>
      <c r="G249" s="97" t="s">
        <v>468</v>
      </c>
      <c r="H249" s="216"/>
      <c r="I249" s="216"/>
    </row>
    <row r="250" spans="2:9" s="90" customFormat="1" ht="12.75" hidden="1">
      <c r="B250" s="76" t="s">
        <v>421</v>
      </c>
      <c r="C250" s="88" t="s">
        <v>70</v>
      </c>
      <c r="D250" s="88" t="s">
        <v>302</v>
      </c>
      <c r="E250" s="88" t="s">
        <v>404</v>
      </c>
      <c r="F250" s="88"/>
      <c r="G250" s="88"/>
      <c r="H250" s="214">
        <f>H254+H251</f>
        <v>0</v>
      </c>
      <c r="I250" s="214">
        <f>I254+I251</f>
        <v>0</v>
      </c>
    </row>
    <row r="251" spans="2:9" s="90" customFormat="1" ht="12.75" hidden="1">
      <c r="B251" s="76" t="s">
        <v>469</v>
      </c>
      <c r="C251" s="88" t="s">
        <v>70</v>
      </c>
      <c r="D251" s="88" t="s">
        <v>302</v>
      </c>
      <c r="E251" s="88" t="s">
        <v>404</v>
      </c>
      <c r="F251" s="88" t="s">
        <v>470</v>
      </c>
      <c r="G251" s="88"/>
      <c r="H251" s="214">
        <f>H252</f>
        <v>0</v>
      </c>
      <c r="I251" s="214">
        <f>I252</f>
        <v>0</v>
      </c>
    </row>
    <row r="252" spans="2:9" s="90" customFormat="1" ht="41.25" customHeight="1" hidden="1">
      <c r="B252" s="85" t="s">
        <v>332</v>
      </c>
      <c r="C252" s="92" t="s">
        <v>70</v>
      </c>
      <c r="D252" s="92" t="s">
        <v>302</v>
      </c>
      <c r="E252" s="92" t="s">
        <v>404</v>
      </c>
      <c r="F252" s="92" t="s">
        <v>470</v>
      </c>
      <c r="G252" s="92" t="s">
        <v>333</v>
      </c>
      <c r="H252" s="215">
        <f>H253</f>
        <v>0</v>
      </c>
      <c r="I252" s="215">
        <f>I253</f>
        <v>0</v>
      </c>
    </row>
    <row r="253" spans="2:9" s="90" customFormat="1" ht="40.5" customHeight="1" hidden="1">
      <c r="B253" s="85" t="s">
        <v>334</v>
      </c>
      <c r="C253" s="92" t="s">
        <v>70</v>
      </c>
      <c r="D253" s="92" t="s">
        <v>302</v>
      </c>
      <c r="E253" s="92" t="s">
        <v>404</v>
      </c>
      <c r="F253" s="92" t="s">
        <v>470</v>
      </c>
      <c r="G253" s="92" t="s">
        <v>335</v>
      </c>
      <c r="H253" s="215"/>
      <c r="I253" s="215"/>
    </row>
    <row r="254" spans="2:9" s="90" customFormat="1" ht="132.75" customHeight="1" hidden="1">
      <c r="B254" s="99" t="s">
        <v>422</v>
      </c>
      <c r="C254" s="88" t="s">
        <v>70</v>
      </c>
      <c r="D254" s="88" t="s">
        <v>302</v>
      </c>
      <c r="E254" s="88" t="s">
        <v>404</v>
      </c>
      <c r="F254" s="88" t="s">
        <v>471</v>
      </c>
      <c r="G254" s="88"/>
      <c r="H254" s="214">
        <f>H255+H257+H259</f>
        <v>0</v>
      </c>
      <c r="I254" s="214">
        <f>I255+I257+I259</f>
        <v>0</v>
      </c>
    </row>
    <row r="255" spans="2:9" s="90" customFormat="1" ht="67.5" customHeight="1" hidden="1">
      <c r="B255" s="94" t="s">
        <v>749</v>
      </c>
      <c r="C255" s="92" t="s">
        <v>70</v>
      </c>
      <c r="D255" s="92" t="s">
        <v>302</v>
      </c>
      <c r="E255" s="92" t="s">
        <v>404</v>
      </c>
      <c r="F255" s="92" t="s">
        <v>471</v>
      </c>
      <c r="G255" s="92" t="s">
        <v>310</v>
      </c>
      <c r="H255" s="215">
        <f>H256</f>
        <v>0</v>
      </c>
      <c r="I255" s="215">
        <f>I256</f>
        <v>0</v>
      </c>
    </row>
    <row r="256" spans="2:9" s="90" customFormat="1" ht="27" customHeight="1" hidden="1">
      <c r="B256" s="94" t="s">
        <v>311</v>
      </c>
      <c r="C256" s="92" t="s">
        <v>70</v>
      </c>
      <c r="D256" s="92" t="s">
        <v>302</v>
      </c>
      <c r="E256" s="92" t="s">
        <v>404</v>
      </c>
      <c r="F256" s="92" t="s">
        <v>471</v>
      </c>
      <c r="G256" s="92" t="s">
        <v>312</v>
      </c>
      <c r="H256" s="215"/>
      <c r="I256" s="215"/>
    </row>
    <row r="257" spans="2:9" s="90" customFormat="1" ht="30" customHeight="1" hidden="1">
      <c r="B257" s="94" t="s">
        <v>313</v>
      </c>
      <c r="C257" s="92" t="s">
        <v>70</v>
      </c>
      <c r="D257" s="92" t="s">
        <v>302</v>
      </c>
      <c r="E257" s="92" t="s">
        <v>404</v>
      </c>
      <c r="F257" s="92" t="s">
        <v>471</v>
      </c>
      <c r="G257" s="92" t="s">
        <v>314</v>
      </c>
      <c r="H257" s="215">
        <f>H258</f>
        <v>0</v>
      </c>
      <c r="I257" s="215">
        <f>I258</f>
        <v>0</v>
      </c>
    </row>
    <row r="258" spans="2:9" s="90" customFormat="1" ht="25.5" hidden="1">
      <c r="B258" s="94" t="s">
        <v>315</v>
      </c>
      <c r="C258" s="92" t="s">
        <v>70</v>
      </c>
      <c r="D258" s="92" t="s">
        <v>302</v>
      </c>
      <c r="E258" s="92" t="s">
        <v>404</v>
      </c>
      <c r="F258" s="92" t="s">
        <v>471</v>
      </c>
      <c r="G258" s="92" t="s">
        <v>316</v>
      </c>
      <c r="H258" s="215"/>
      <c r="I258" s="215"/>
    </row>
    <row r="259" spans="2:9" s="90" customFormat="1" ht="12.75" hidden="1">
      <c r="B259" s="85" t="s">
        <v>343</v>
      </c>
      <c r="C259" s="92" t="s">
        <v>70</v>
      </c>
      <c r="D259" s="92" t="s">
        <v>302</v>
      </c>
      <c r="E259" s="92" t="s">
        <v>404</v>
      </c>
      <c r="F259" s="92" t="s">
        <v>471</v>
      </c>
      <c r="G259" s="92" t="s">
        <v>318</v>
      </c>
      <c r="H259" s="215">
        <f>H260+H261</f>
        <v>0</v>
      </c>
      <c r="I259" s="215">
        <f>I260+I261</f>
        <v>0</v>
      </c>
    </row>
    <row r="260" spans="2:9" s="90" customFormat="1" ht="25.5" hidden="1">
      <c r="B260" s="85" t="s">
        <v>344</v>
      </c>
      <c r="C260" s="92" t="s">
        <v>70</v>
      </c>
      <c r="D260" s="92" t="s">
        <v>302</v>
      </c>
      <c r="E260" s="92" t="s">
        <v>404</v>
      </c>
      <c r="F260" s="92" t="s">
        <v>471</v>
      </c>
      <c r="G260" s="92" t="s">
        <v>320</v>
      </c>
      <c r="H260" s="215"/>
      <c r="I260" s="215"/>
    </row>
    <row r="261" spans="2:9" s="90" customFormat="1" ht="12.75" hidden="1">
      <c r="B261" s="85" t="s">
        <v>345</v>
      </c>
      <c r="C261" s="92" t="s">
        <v>70</v>
      </c>
      <c r="D261" s="92" t="s">
        <v>302</v>
      </c>
      <c r="E261" s="92" t="s">
        <v>404</v>
      </c>
      <c r="F261" s="92" t="s">
        <v>471</v>
      </c>
      <c r="G261" s="92" t="s">
        <v>323</v>
      </c>
      <c r="H261" s="215"/>
      <c r="I261" s="215"/>
    </row>
    <row r="262" spans="2:9" s="90" customFormat="1" ht="25.5" hidden="1">
      <c r="B262" s="76" t="s">
        <v>472</v>
      </c>
      <c r="C262" s="88" t="s">
        <v>70</v>
      </c>
      <c r="D262" s="88" t="s">
        <v>304</v>
      </c>
      <c r="E262" s="88"/>
      <c r="F262" s="88"/>
      <c r="G262" s="88"/>
      <c r="H262" s="214">
        <f>H263+H274</f>
        <v>0</v>
      </c>
      <c r="I262" s="214">
        <f>I263+I274</f>
        <v>0</v>
      </c>
    </row>
    <row r="263" spans="2:9" s="90" customFormat="1" ht="38.25" hidden="1">
      <c r="B263" s="76" t="s">
        <v>473</v>
      </c>
      <c r="C263" s="88" t="s">
        <v>70</v>
      </c>
      <c r="D263" s="88" t="s">
        <v>304</v>
      </c>
      <c r="E263" s="88" t="s">
        <v>358</v>
      </c>
      <c r="F263" s="88"/>
      <c r="G263" s="88"/>
      <c r="H263" s="214">
        <f>H264</f>
        <v>0</v>
      </c>
      <c r="I263" s="214">
        <f>I264</f>
        <v>0</v>
      </c>
    </row>
    <row r="264" spans="2:9" s="90" customFormat="1" ht="12.75" hidden="1">
      <c r="B264" s="76" t="s">
        <v>474</v>
      </c>
      <c r="C264" s="88" t="s">
        <v>70</v>
      </c>
      <c r="D264" s="88" t="s">
        <v>304</v>
      </c>
      <c r="E264" s="88" t="s">
        <v>358</v>
      </c>
      <c r="F264" s="88" t="s">
        <v>475</v>
      </c>
      <c r="G264" s="88"/>
      <c r="H264" s="214">
        <f>H265+H269+H271</f>
        <v>0</v>
      </c>
      <c r="I264" s="214">
        <f>I265+I269+I271</f>
        <v>0</v>
      </c>
    </row>
    <row r="265" spans="2:26" s="90" customFormat="1" ht="63.75" hidden="1">
      <c r="B265" s="94" t="s">
        <v>750</v>
      </c>
      <c r="C265" s="92" t="s">
        <v>70</v>
      </c>
      <c r="D265" s="92" t="s">
        <v>304</v>
      </c>
      <c r="E265" s="92" t="s">
        <v>358</v>
      </c>
      <c r="F265" s="92" t="s">
        <v>475</v>
      </c>
      <c r="G265" s="92" t="s">
        <v>310</v>
      </c>
      <c r="H265" s="215">
        <f>H268+H266</f>
        <v>0</v>
      </c>
      <c r="I265" s="215">
        <f>I268+I266</f>
        <v>0</v>
      </c>
      <c r="J265" s="93">
        <f aca="true" t="shared" si="16" ref="J265:Z265">J268+J266</f>
        <v>0</v>
      </c>
      <c r="K265" s="93">
        <f t="shared" si="16"/>
        <v>0</v>
      </c>
      <c r="L265" s="93">
        <f t="shared" si="16"/>
        <v>0</v>
      </c>
      <c r="M265" s="93">
        <f t="shared" si="16"/>
        <v>0</v>
      </c>
      <c r="N265" s="93">
        <f t="shared" si="16"/>
        <v>0</v>
      </c>
      <c r="O265" s="93">
        <f t="shared" si="16"/>
        <v>0</v>
      </c>
      <c r="P265" s="93">
        <f t="shared" si="16"/>
        <v>0</v>
      </c>
      <c r="Q265" s="93">
        <f t="shared" si="16"/>
        <v>0</v>
      </c>
      <c r="R265" s="93">
        <f t="shared" si="16"/>
        <v>0</v>
      </c>
      <c r="S265" s="93">
        <f t="shared" si="16"/>
        <v>0</v>
      </c>
      <c r="T265" s="93">
        <f t="shared" si="16"/>
        <v>0</v>
      </c>
      <c r="U265" s="93">
        <f t="shared" si="16"/>
        <v>0</v>
      </c>
      <c r="V265" s="93">
        <f t="shared" si="16"/>
        <v>0</v>
      </c>
      <c r="W265" s="93">
        <f t="shared" si="16"/>
        <v>0</v>
      </c>
      <c r="X265" s="93">
        <f t="shared" si="16"/>
        <v>0</v>
      </c>
      <c r="Y265" s="93">
        <f t="shared" si="16"/>
        <v>0</v>
      </c>
      <c r="Z265" s="93">
        <f t="shared" si="16"/>
        <v>0</v>
      </c>
    </row>
    <row r="266" spans="2:9" s="90" customFormat="1" ht="25.5" hidden="1">
      <c r="B266" s="94" t="s">
        <v>782</v>
      </c>
      <c r="C266" s="92" t="s">
        <v>70</v>
      </c>
      <c r="D266" s="92" t="s">
        <v>304</v>
      </c>
      <c r="E266" s="92" t="s">
        <v>358</v>
      </c>
      <c r="F266" s="92" t="s">
        <v>475</v>
      </c>
      <c r="G266" s="92" t="s">
        <v>783</v>
      </c>
      <c r="H266" s="215">
        <f>H267</f>
        <v>0</v>
      </c>
      <c r="I266" s="215">
        <f>I267</f>
        <v>0</v>
      </c>
    </row>
    <row r="267" spans="2:9" s="90" customFormat="1" ht="38.25" hidden="1">
      <c r="B267" s="94" t="s">
        <v>784</v>
      </c>
      <c r="C267" s="92" t="s">
        <v>70</v>
      </c>
      <c r="D267" s="92" t="s">
        <v>304</v>
      </c>
      <c r="E267" s="92" t="s">
        <v>358</v>
      </c>
      <c r="F267" s="92" t="s">
        <v>475</v>
      </c>
      <c r="G267" s="92" t="s">
        <v>785</v>
      </c>
      <c r="H267" s="215"/>
      <c r="I267" s="215"/>
    </row>
    <row r="268" spans="2:9" s="90" customFormat="1" ht="42" customHeight="1" hidden="1">
      <c r="B268" s="86" t="s">
        <v>476</v>
      </c>
      <c r="C268" s="92" t="s">
        <v>70</v>
      </c>
      <c r="D268" s="92" t="s">
        <v>304</v>
      </c>
      <c r="E268" s="92" t="s">
        <v>358</v>
      </c>
      <c r="F268" s="92" t="s">
        <v>475</v>
      </c>
      <c r="G268" s="92" t="s">
        <v>477</v>
      </c>
      <c r="H268" s="215"/>
      <c r="I268" s="215"/>
    </row>
    <row r="269" spans="2:9" s="90" customFormat="1" ht="25.5" hidden="1">
      <c r="B269" s="94" t="s">
        <v>313</v>
      </c>
      <c r="C269" s="92" t="s">
        <v>70</v>
      </c>
      <c r="D269" s="92" t="s">
        <v>304</v>
      </c>
      <c r="E269" s="92" t="s">
        <v>358</v>
      </c>
      <c r="F269" s="92" t="s">
        <v>475</v>
      </c>
      <c r="G269" s="92" t="s">
        <v>314</v>
      </c>
      <c r="H269" s="215">
        <f>H270</f>
        <v>0</v>
      </c>
      <c r="I269" s="215">
        <f>I270</f>
        <v>0</v>
      </c>
    </row>
    <row r="270" spans="2:9" s="90" customFormat="1" ht="25.5" hidden="1">
      <c r="B270" s="94" t="s">
        <v>315</v>
      </c>
      <c r="C270" s="92" t="s">
        <v>70</v>
      </c>
      <c r="D270" s="92" t="s">
        <v>304</v>
      </c>
      <c r="E270" s="92" t="s">
        <v>358</v>
      </c>
      <c r="F270" s="92" t="s">
        <v>475</v>
      </c>
      <c r="G270" s="92" t="s">
        <v>316</v>
      </c>
      <c r="H270" s="215"/>
      <c r="I270" s="215"/>
    </row>
    <row r="271" spans="2:9" s="90" customFormat="1" ht="12.75" hidden="1">
      <c r="B271" s="85" t="s">
        <v>343</v>
      </c>
      <c r="C271" s="92" t="s">
        <v>70</v>
      </c>
      <c r="D271" s="92" t="s">
        <v>304</v>
      </c>
      <c r="E271" s="92" t="s">
        <v>358</v>
      </c>
      <c r="F271" s="92" t="s">
        <v>475</v>
      </c>
      <c r="G271" s="92" t="s">
        <v>318</v>
      </c>
      <c r="H271" s="215">
        <f>H272+H273</f>
        <v>0</v>
      </c>
      <c r="I271" s="215">
        <f>I272+I273</f>
        <v>0</v>
      </c>
    </row>
    <row r="272" spans="2:9" s="90" customFormat="1" ht="25.5" hidden="1">
      <c r="B272" s="85" t="s">
        <v>344</v>
      </c>
      <c r="C272" s="92" t="s">
        <v>70</v>
      </c>
      <c r="D272" s="92" t="s">
        <v>304</v>
      </c>
      <c r="E272" s="92" t="s">
        <v>358</v>
      </c>
      <c r="F272" s="92" t="s">
        <v>475</v>
      </c>
      <c r="G272" s="92" t="s">
        <v>320</v>
      </c>
      <c r="H272" s="215"/>
      <c r="I272" s="215"/>
    </row>
    <row r="273" spans="2:9" s="90" customFormat="1" ht="12.75" hidden="1">
      <c r="B273" s="85" t="s">
        <v>345</v>
      </c>
      <c r="C273" s="92" t="s">
        <v>70</v>
      </c>
      <c r="D273" s="92" t="s">
        <v>304</v>
      </c>
      <c r="E273" s="92" t="s">
        <v>358</v>
      </c>
      <c r="F273" s="92" t="s">
        <v>475</v>
      </c>
      <c r="G273" s="92" t="s">
        <v>323</v>
      </c>
      <c r="H273" s="215"/>
      <c r="I273" s="215"/>
    </row>
    <row r="274" spans="2:9" s="90" customFormat="1" ht="43.5" customHeight="1" hidden="1">
      <c r="B274" s="76" t="s">
        <v>478</v>
      </c>
      <c r="C274" s="88" t="s">
        <v>70</v>
      </c>
      <c r="D274" s="88" t="s">
        <v>304</v>
      </c>
      <c r="E274" s="88" t="s">
        <v>440</v>
      </c>
      <c r="F274" s="88"/>
      <c r="G274" s="88"/>
      <c r="H274" s="214">
        <f>H278+H275</f>
        <v>0</v>
      </c>
      <c r="I274" s="214">
        <f>I278+I275</f>
        <v>0</v>
      </c>
    </row>
    <row r="275" spans="2:9" s="90" customFormat="1" ht="45" customHeight="1" hidden="1">
      <c r="B275" s="76" t="s">
        <v>479</v>
      </c>
      <c r="C275" s="88" t="s">
        <v>70</v>
      </c>
      <c r="D275" s="88" t="s">
        <v>304</v>
      </c>
      <c r="E275" s="88" t="s">
        <v>440</v>
      </c>
      <c r="F275" s="88" t="s">
        <v>480</v>
      </c>
      <c r="G275" s="88"/>
      <c r="H275" s="214">
        <f>H276</f>
        <v>0</v>
      </c>
      <c r="I275" s="214">
        <f>I276</f>
        <v>0</v>
      </c>
    </row>
    <row r="276" spans="2:9" s="90" customFormat="1" ht="29.25" customHeight="1" hidden="1">
      <c r="B276" s="94" t="s">
        <v>313</v>
      </c>
      <c r="C276" s="92" t="s">
        <v>70</v>
      </c>
      <c r="D276" s="92" t="s">
        <v>304</v>
      </c>
      <c r="E276" s="92" t="s">
        <v>440</v>
      </c>
      <c r="F276" s="92" t="s">
        <v>480</v>
      </c>
      <c r="G276" s="92" t="s">
        <v>314</v>
      </c>
      <c r="H276" s="215">
        <f>H277</f>
        <v>0</v>
      </c>
      <c r="I276" s="215">
        <f>I277</f>
        <v>0</v>
      </c>
    </row>
    <row r="277" spans="2:9" s="90" customFormat="1" ht="29.25" customHeight="1" hidden="1">
      <c r="B277" s="94" t="s">
        <v>315</v>
      </c>
      <c r="C277" s="92" t="s">
        <v>70</v>
      </c>
      <c r="D277" s="92" t="s">
        <v>304</v>
      </c>
      <c r="E277" s="92" t="s">
        <v>440</v>
      </c>
      <c r="F277" s="92" t="s">
        <v>480</v>
      </c>
      <c r="G277" s="92" t="s">
        <v>316</v>
      </c>
      <c r="H277" s="215"/>
      <c r="I277" s="215"/>
    </row>
    <row r="278" spans="2:9" s="90" customFormat="1" ht="38.25" hidden="1">
      <c r="B278" s="76" t="s">
        <v>481</v>
      </c>
      <c r="C278" s="88" t="s">
        <v>70</v>
      </c>
      <c r="D278" s="88" t="s">
        <v>304</v>
      </c>
      <c r="E278" s="88" t="s">
        <v>440</v>
      </c>
      <c r="F278" s="88" t="s">
        <v>482</v>
      </c>
      <c r="G278" s="88"/>
      <c r="H278" s="214">
        <f>H279</f>
        <v>0</v>
      </c>
      <c r="I278" s="214">
        <f>I279</f>
        <v>0</v>
      </c>
    </row>
    <row r="279" spans="2:9" s="90" customFormat="1" ht="25.5" hidden="1">
      <c r="B279" s="94" t="s">
        <v>313</v>
      </c>
      <c r="C279" s="92" t="s">
        <v>70</v>
      </c>
      <c r="D279" s="92" t="s">
        <v>304</v>
      </c>
      <c r="E279" s="92" t="s">
        <v>440</v>
      </c>
      <c r="F279" s="92" t="s">
        <v>482</v>
      </c>
      <c r="G279" s="92" t="s">
        <v>314</v>
      </c>
      <c r="H279" s="215">
        <f>H280</f>
        <v>0</v>
      </c>
      <c r="I279" s="215">
        <f>I280</f>
        <v>0</v>
      </c>
    </row>
    <row r="280" spans="2:9" s="90" customFormat="1" ht="25.5" hidden="1">
      <c r="B280" s="94" t="s">
        <v>315</v>
      </c>
      <c r="C280" s="92" t="s">
        <v>70</v>
      </c>
      <c r="D280" s="92" t="s">
        <v>304</v>
      </c>
      <c r="E280" s="92" t="s">
        <v>440</v>
      </c>
      <c r="F280" s="92" t="s">
        <v>482</v>
      </c>
      <c r="G280" s="92" t="s">
        <v>316</v>
      </c>
      <c r="H280" s="215"/>
      <c r="I280" s="215"/>
    </row>
    <row r="281" spans="2:9" s="90" customFormat="1" ht="12.75">
      <c r="B281" s="76" t="s">
        <v>483</v>
      </c>
      <c r="C281" s="88" t="s">
        <v>70</v>
      </c>
      <c r="D281" s="88" t="s">
        <v>396</v>
      </c>
      <c r="E281" s="88"/>
      <c r="F281" s="88"/>
      <c r="G281" s="88"/>
      <c r="H281" s="214">
        <f>H282+H312+H298+H304+H308</f>
        <v>-11110000</v>
      </c>
      <c r="I281" s="214">
        <f>I282+I312+I298+I304+I308</f>
        <v>-9810400</v>
      </c>
    </row>
    <row r="282" spans="2:9" s="90" customFormat="1" ht="14.25" customHeight="1">
      <c r="B282" s="76" t="s">
        <v>484</v>
      </c>
      <c r="C282" s="88" t="s">
        <v>70</v>
      </c>
      <c r="D282" s="88" t="s">
        <v>396</v>
      </c>
      <c r="E282" s="88" t="s">
        <v>457</v>
      </c>
      <c r="F282" s="88"/>
      <c r="G282" s="88"/>
      <c r="H282" s="214">
        <f>H283+H286+H289+H292+H295</f>
        <v>-3988000</v>
      </c>
      <c r="I282" s="214">
        <f>I283+I286+I289+I292+I295</f>
        <v>-4115400</v>
      </c>
    </row>
    <row r="283" spans="2:9" s="90" customFormat="1" ht="143.25" customHeight="1" hidden="1">
      <c r="B283" s="76" t="s">
        <v>485</v>
      </c>
      <c r="C283" s="88" t="s">
        <v>70</v>
      </c>
      <c r="D283" s="88" t="s">
        <v>396</v>
      </c>
      <c r="E283" s="88" t="s">
        <v>457</v>
      </c>
      <c r="F283" s="88" t="s">
        <v>486</v>
      </c>
      <c r="G283" s="88"/>
      <c r="H283" s="214">
        <f>H284</f>
        <v>0</v>
      </c>
      <c r="I283" s="214">
        <f>I284</f>
        <v>0</v>
      </c>
    </row>
    <row r="284" spans="2:9" s="90" customFormat="1" ht="28.5" customHeight="1" hidden="1">
      <c r="B284" s="94" t="s">
        <v>313</v>
      </c>
      <c r="C284" s="92" t="s">
        <v>70</v>
      </c>
      <c r="D284" s="92" t="s">
        <v>396</v>
      </c>
      <c r="E284" s="92" t="s">
        <v>457</v>
      </c>
      <c r="F284" s="92" t="s">
        <v>486</v>
      </c>
      <c r="G284" s="92" t="s">
        <v>314</v>
      </c>
      <c r="H284" s="215">
        <f>H285</f>
        <v>0</v>
      </c>
      <c r="I284" s="215">
        <f>I285</f>
        <v>0</v>
      </c>
    </row>
    <row r="285" spans="2:9" s="90" customFormat="1" ht="30" customHeight="1" hidden="1">
      <c r="B285" s="94" t="s">
        <v>315</v>
      </c>
      <c r="C285" s="92" t="s">
        <v>70</v>
      </c>
      <c r="D285" s="92" t="s">
        <v>396</v>
      </c>
      <c r="E285" s="92" t="s">
        <v>457</v>
      </c>
      <c r="F285" s="92" t="s">
        <v>486</v>
      </c>
      <c r="G285" s="92" t="s">
        <v>316</v>
      </c>
      <c r="H285" s="215"/>
      <c r="I285" s="215"/>
    </row>
    <row r="286" spans="2:9" s="90" customFormat="1" ht="73.5" customHeight="1">
      <c r="B286" s="76" t="s">
        <v>487</v>
      </c>
      <c r="C286" s="88" t="s">
        <v>70</v>
      </c>
      <c r="D286" s="88" t="s">
        <v>396</v>
      </c>
      <c r="E286" s="88" t="s">
        <v>457</v>
      </c>
      <c r="F286" s="88" t="s">
        <v>488</v>
      </c>
      <c r="G286" s="88"/>
      <c r="H286" s="214">
        <f>H287</f>
        <v>-500000</v>
      </c>
      <c r="I286" s="214">
        <f>I287</f>
        <v>-500000</v>
      </c>
    </row>
    <row r="287" spans="2:9" s="90" customFormat="1" ht="16.5" customHeight="1">
      <c r="B287" s="85" t="s">
        <v>317</v>
      </c>
      <c r="C287" s="92" t="s">
        <v>70</v>
      </c>
      <c r="D287" s="92" t="s">
        <v>396</v>
      </c>
      <c r="E287" s="92" t="s">
        <v>457</v>
      </c>
      <c r="F287" s="92" t="s">
        <v>488</v>
      </c>
      <c r="G287" s="92" t="s">
        <v>318</v>
      </c>
      <c r="H287" s="215">
        <f>H288</f>
        <v>-500000</v>
      </c>
      <c r="I287" s="215">
        <f>I288</f>
        <v>-500000</v>
      </c>
    </row>
    <row r="288" spans="2:9" s="90" customFormat="1" ht="43.5" customHeight="1">
      <c r="B288" s="85" t="s">
        <v>489</v>
      </c>
      <c r="C288" s="92" t="s">
        <v>70</v>
      </c>
      <c r="D288" s="92" t="s">
        <v>396</v>
      </c>
      <c r="E288" s="92" t="s">
        <v>457</v>
      </c>
      <c r="F288" s="92" t="s">
        <v>488</v>
      </c>
      <c r="G288" s="92" t="s">
        <v>73</v>
      </c>
      <c r="H288" s="215">
        <v>-500000</v>
      </c>
      <c r="I288" s="215">
        <v>-500000</v>
      </c>
    </row>
    <row r="289" spans="2:9" s="90" customFormat="1" ht="21" customHeight="1">
      <c r="B289" s="76" t="s">
        <v>490</v>
      </c>
      <c r="C289" s="88" t="s">
        <v>70</v>
      </c>
      <c r="D289" s="88" t="s">
        <v>396</v>
      </c>
      <c r="E289" s="88" t="s">
        <v>457</v>
      </c>
      <c r="F289" s="88" t="s">
        <v>491</v>
      </c>
      <c r="G289" s="88"/>
      <c r="H289" s="214">
        <f>H290</f>
        <v>-500000</v>
      </c>
      <c r="I289" s="214">
        <f>I290</f>
        <v>-500000</v>
      </c>
    </row>
    <row r="290" spans="2:9" s="90" customFormat="1" ht="17.25" customHeight="1">
      <c r="B290" s="85" t="s">
        <v>317</v>
      </c>
      <c r="C290" s="92" t="s">
        <v>70</v>
      </c>
      <c r="D290" s="92" t="s">
        <v>396</v>
      </c>
      <c r="E290" s="92" t="s">
        <v>457</v>
      </c>
      <c r="F290" s="92" t="s">
        <v>491</v>
      </c>
      <c r="G290" s="92" t="s">
        <v>318</v>
      </c>
      <c r="H290" s="215">
        <f>H291</f>
        <v>-500000</v>
      </c>
      <c r="I290" s="215">
        <f>I291</f>
        <v>-500000</v>
      </c>
    </row>
    <row r="291" spans="2:9" s="90" customFormat="1" ht="45.75" customHeight="1">
      <c r="B291" s="85" t="s">
        <v>489</v>
      </c>
      <c r="C291" s="92" t="s">
        <v>70</v>
      </c>
      <c r="D291" s="92" t="s">
        <v>396</v>
      </c>
      <c r="E291" s="92" t="s">
        <v>457</v>
      </c>
      <c r="F291" s="92" t="s">
        <v>491</v>
      </c>
      <c r="G291" s="92" t="s">
        <v>73</v>
      </c>
      <c r="H291" s="215">
        <v>-500000</v>
      </c>
      <c r="I291" s="215">
        <v>-500000</v>
      </c>
    </row>
    <row r="292" spans="2:9" s="90" customFormat="1" ht="29.25" customHeight="1">
      <c r="B292" s="76" t="s">
        <v>492</v>
      </c>
      <c r="C292" s="88" t="s">
        <v>70</v>
      </c>
      <c r="D292" s="88" t="s">
        <v>396</v>
      </c>
      <c r="E292" s="88" t="s">
        <v>457</v>
      </c>
      <c r="F292" s="88" t="s">
        <v>493</v>
      </c>
      <c r="G292" s="88"/>
      <c r="H292" s="214">
        <f>H293</f>
        <v>-2988000</v>
      </c>
      <c r="I292" s="214">
        <f>I293</f>
        <v>-3000000</v>
      </c>
    </row>
    <row r="293" spans="2:9" s="90" customFormat="1" ht="12.75">
      <c r="B293" s="85" t="s">
        <v>317</v>
      </c>
      <c r="C293" s="92" t="s">
        <v>70</v>
      </c>
      <c r="D293" s="92" t="s">
        <v>396</v>
      </c>
      <c r="E293" s="92" t="s">
        <v>457</v>
      </c>
      <c r="F293" s="92" t="s">
        <v>493</v>
      </c>
      <c r="G293" s="92" t="s">
        <v>318</v>
      </c>
      <c r="H293" s="215">
        <f>H294</f>
        <v>-2988000</v>
      </c>
      <c r="I293" s="215">
        <f>I294</f>
        <v>-3000000</v>
      </c>
    </row>
    <row r="294" spans="2:9" s="90" customFormat="1" ht="42" customHeight="1">
      <c r="B294" s="85" t="s">
        <v>489</v>
      </c>
      <c r="C294" s="92" t="s">
        <v>70</v>
      </c>
      <c r="D294" s="92" t="s">
        <v>396</v>
      </c>
      <c r="E294" s="92" t="s">
        <v>457</v>
      </c>
      <c r="F294" s="92" t="s">
        <v>493</v>
      </c>
      <c r="G294" s="92" t="s">
        <v>73</v>
      </c>
      <c r="H294" s="215">
        <v>-2988000</v>
      </c>
      <c r="I294" s="215">
        <v>-3000000</v>
      </c>
    </row>
    <row r="295" spans="2:9" s="90" customFormat="1" ht="42" customHeight="1">
      <c r="B295" s="76" t="s">
        <v>494</v>
      </c>
      <c r="C295" s="88" t="s">
        <v>70</v>
      </c>
      <c r="D295" s="88" t="s">
        <v>396</v>
      </c>
      <c r="E295" s="88" t="s">
        <v>457</v>
      </c>
      <c r="F295" s="88" t="s">
        <v>495</v>
      </c>
      <c r="G295" s="88"/>
      <c r="H295" s="214">
        <f>H296</f>
        <v>0</v>
      </c>
      <c r="I295" s="214">
        <f>I296</f>
        <v>-115400</v>
      </c>
    </row>
    <row r="296" spans="2:9" s="90" customFormat="1" ht="14.25" customHeight="1">
      <c r="B296" s="85" t="s">
        <v>317</v>
      </c>
      <c r="C296" s="92" t="s">
        <v>70</v>
      </c>
      <c r="D296" s="92" t="s">
        <v>396</v>
      </c>
      <c r="E296" s="92" t="s">
        <v>457</v>
      </c>
      <c r="F296" s="92" t="s">
        <v>495</v>
      </c>
      <c r="G296" s="92" t="s">
        <v>318</v>
      </c>
      <c r="H296" s="215">
        <f>H297</f>
        <v>0</v>
      </c>
      <c r="I296" s="215">
        <f>I297</f>
        <v>-115400</v>
      </c>
    </row>
    <row r="297" spans="2:9" s="90" customFormat="1" ht="41.25" customHeight="1">
      <c r="B297" s="85" t="s">
        <v>489</v>
      </c>
      <c r="C297" s="92" t="s">
        <v>70</v>
      </c>
      <c r="D297" s="92" t="s">
        <v>396</v>
      </c>
      <c r="E297" s="92" t="s">
        <v>457</v>
      </c>
      <c r="F297" s="92" t="s">
        <v>495</v>
      </c>
      <c r="G297" s="92" t="s">
        <v>73</v>
      </c>
      <c r="H297" s="215"/>
      <c r="I297" s="215">
        <v>-115400</v>
      </c>
    </row>
    <row r="298" spans="2:9" s="90" customFormat="1" ht="12.75" hidden="1">
      <c r="B298" s="76" t="s">
        <v>496</v>
      </c>
      <c r="C298" s="88" t="s">
        <v>70</v>
      </c>
      <c r="D298" s="88" t="s">
        <v>396</v>
      </c>
      <c r="E298" s="88" t="s">
        <v>412</v>
      </c>
      <c r="F298" s="88"/>
      <c r="G298" s="88"/>
      <c r="H298" s="214">
        <f aca="true" t="shared" si="17" ref="H298:I300">H299</f>
        <v>0</v>
      </c>
      <c r="I298" s="214">
        <f t="shared" si="17"/>
        <v>0</v>
      </c>
    </row>
    <row r="299" spans="2:9" s="90" customFormat="1" ht="43.5" customHeight="1" hidden="1">
      <c r="B299" s="76" t="s">
        <v>497</v>
      </c>
      <c r="C299" s="88" t="s">
        <v>70</v>
      </c>
      <c r="D299" s="88" t="s">
        <v>396</v>
      </c>
      <c r="E299" s="88" t="s">
        <v>412</v>
      </c>
      <c r="F299" s="88" t="s">
        <v>498</v>
      </c>
      <c r="G299" s="88"/>
      <c r="H299" s="214">
        <f>H300+H302</f>
        <v>0</v>
      </c>
      <c r="I299" s="214">
        <f>I300+I302</f>
        <v>0</v>
      </c>
    </row>
    <row r="300" spans="2:9" s="90" customFormat="1" ht="27.75" customHeight="1" hidden="1">
      <c r="B300" s="73" t="s">
        <v>499</v>
      </c>
      <c r="C300" s="92" t="s">
        <v>70</v>
      </c>
      <c r="D300" s="92" t="s">
        <v>396</v>
      </c>
      <c r="E300" s="92" t="s">
        <v>412</v>
      </c>
      <c r="F300" s="92" t="s">
        <v>498</v>
      </c>
      <c r="G300" s="92" t="s">
        <v>500</v>
      </c>
      <c r="H300" s="215">
        <f t="shared" si="17"/>
        <v>0</v>
      </c>
      <c r="I300" s="215">
        <f t="shared" si="17"/>
        <v>0</v>
      </c>
    </row>
    <row r="301" spans="2:9" s="90" customFormat="1" ht="18.75" customHeight="1" hidden="1">
      <c r="B301" s="85" t="s">
        <v>501</v>
      </c>
      <c r="C301" s="92" t="s">
        <v>70</v>
      </c>
      <c r="D301" s="92" t="s">
        <v>396</v>
      </c>
      <c r="E301" s="92" t="s">
        <v>412</v>
      </c>
      <c r="F301" s="92" t="s">
        <v>498</v>
      </c>
      <c r="G301" s="92" t="s">
        <v>502</v>
      </c>
      <c r="H301" s="215"/>
      <c r="I301" s="215"/>
    </row>
    <row r="302" spans="2:9" s="90" customFormat="1" ht="18.75" customHeight="1" hidden="1">
      <c r="B302" s="85" t="s">
        <v>317</v>
      </c>
      <c r="C302" s="92" t="s">
        <v>70</v>
      </c>
      <c r="D302" s="92" t="s">
        <v>396</v>
      </c>
      <c r="E302" s="92" t="s">
        <v>412</v>
      </c>
      <c r="F302" s="92" t="s">
        <v>498</v>
      </c>
      <c r="G302" s="92" t="s">
        <v>318</v>
      </c>
      <c r="H302" s="215">
        <f>H303</f>
        <v>0</v>
      </c>
      <c r="I302" s="215">
        <f>I303</f>
        <v>0</v>
      </c>
    </row>
    <row r="303" spans="2:9" s="90" customFormat="1" ht="39.75" customHeight="1" hidden="1">
      <c r="B303" s="85" t="s">
        <v>489</v>
      </c>
      <c r="C303" s="92" t="s">
        <v>70</v>
      </c>
      <c r="D303" s="92" t="s">
        <v>396</v>
      </c>
      <c r="E303" s="92" t="s">
        <v>412</v>
      </c>
      <c r="F303" s="92" t="s">
        <v>498</v>
      </c>
      <c r="G303" s="92" t="s">
        <v>73</v>
      </c>
      <c r="H303" s="215"/>
      <c r="I303" s="215"/>
    </row>
    <row r="304" spans="2:9" s="90" customFormat="1" ht="12.75" hidden="1">
      <c r="B304" s="76" t="s">
        <v>503</v>
      </c>
      <c r="C304" s="88" t="s">
        <v>70</v>
      </c>
      <c r="D304" s="88" t="s">
        <v>396</v>
      </c>
      <c r="E304" s="88" t="s">
        <v>435</v>
      </c>
      <c r="F304" s="88"/>
      <c r="G304" s="88"/>
      <c r="H304" s="214">
        <f aca="true" t="shared" si="18" ref="H304:I306">H305</f>
        <v>0</v>
      </c>
      <c r="I304" s="214">
        <f t="shared" si="18"/>
        <v>0</v>
      </c>
    </row>
    <row r="305" spans="2:9" s="90" customFormat="1" ht="81.75" customHeight="1" hidden="1">
      <c r="B305" s="76" t="s">
        <v>504</v>
      </c>
      <c r="C305" s="88" t="s">
        <v>70</v>
      </c>
      <c r="D305" s="88" t="s">
        <v>396</v>
      </c>
      <c r="E305" s="88" t="s">
        <v>435</v>
      </c>
      <c r="F305" s="88" t="s">
        <v>505</v>
      </c>
      <c r="G305" s="88"/>
      <c r="H305" s="214">
        <f t="shared" si="18"/>
        <v>0</v>
      </c>
      <c r="I305" s="214">
        <f t="shared" si="18"/>
        <v>0</v>
      </c>
    </row>
    <row r="306" spans="2:9" s="90" customFormat="1" ht="12.75" hidden="1">
      <c r="B306" s="85" t="s">
        <v>317</v>
      </c>
      <c r="C306" s="92" t="s">
        <v>70</v>
      </c>
      <c r="D306" s="92" t="s">
        <v>396</v>
      </c>
      <c r="E306" s="92" t="s">
        <v>435</v>
      </c>
      <c r="F306" s="92" t="s">
        <v>505</v>
      </c>
      <c r="G306" s="92" t="s">
        <v>318</v>
      </c>
      <c r="H306" s="215">
        <f t="shared" si="18"/>
        <v>0</v>
      </c>
      <c r="I306" s="215">
        <f t="shared" si="18"/>
        <v>0</v>
      </c>
    </row>
    <row r="307" spans="2:9" s="90" customFormat="1" ht="38.25" hidden="1">
      <c r="B307" s="85" t="s">
        <v>489</v>
      </c>
      <c r="C307" s="92" t="s">
        <v>70</v>
      </c>
      <c r="D307" s="92" t="s">
        <v>396</v>
      </c>
      <c r="E307" s="92" t="s">
        <v>435</v>
      </c>
      <c r="F307" s="92" t="s">
        <v>505</v>
      </c>
      <c r="G307" s="92" t="s">
        <v>73</v>
      </c>
      <c r="H307" s="215"/>
      <c r="I307" s="215"/>
    </row>
    <row r="308" spans="2:9" s="90" customFormat="1" ht="12.75">
      <c r="B308" s="76" t="s">
        <v>506</v>
      </c>
      <c r="C308" s="88" t="s">
        <v>70</v>
      </c>
      <c r="D308" s="88" t="s">
        <v>396</v>
      </c>
      <c r="E308" s="88" t="s">
        <v>358</v>
      </c>
      <c r="F308" s="88"/>
      <c r="G308" s="88"/>
      <c r="H308" s="214">
        <f aca="true" t="shared" si="19" ref="H308:I310">H309</f>
        <v>-7122000</v>
      </c>
      <c r="I308" s="214">
        <f t="shared" si="19"/>
        <v>-5695000</v>
      </c>
    </row>
    <row r="309" spans="2:9" s="90" customFormat="1" ht="38.25">
      <c r="B309" s="85" t="s">
        <v>507</v>
      </c>
      <c r="C309" s="92" t="s">
        <v>70</v>
      </c>
      <c r="D309" s="92" t="s">
        <v>396</v>
      </c>
      <c r="E309" s="92" t="s">
        <v>358</v>
      </c>
      <c r="F309" s="92" t="s">
        <v>508</v>
      </c>
      <c r="G309" s="92"/>
      <c r="H309" s="215">
        <f t="shared" si="19"/>
        <v>-7122000</v>
      </c>
      <c r="I309" s="215">
        <f t="shared" si="19"/>
        <v>-5695000</v>
      </c>
    </row>
    <row r="310" spans="2:9" s="90" customFormat="1" ht="25.5">
      <c r="B310" s="94" t="s">
        <v>313</v>
      </c>
      <c r="C310" s="92" t="s">
        <v>70</v>
      </c>
      <c r="D310" s="92" t="s">
        <v>396</v>
      </c>
      <c r="E310" s="92" t="s">
        <v>358</v>
      </c>
      <c r="F310" s="92" t="s">
        <v>508</v>
      </c>
      <c r="G310" s="92" t="s">
        <v>314</v>
      </c>
      <c r="H310" s="215">
        <f t="shared" si="19"/>
        <v>-7122000</v>
      </c>
      <c r="I310" s="215">
        <f t="shared" si="19"/>
        <v>-5695000</v>
      </c>
    </row>
    <row r="311" spans="2:9" s="90" customFormat="1" ht="25.5">
      <c r="B311" s="94" t="s">
        <v>315</v>
      </c>
      <c r="C311" s="92" t="s">
        <v>70</v>
      </c>
      <c r="D311" s="92" t="s">
        <v>396</v>
      </c>
      <c r="E311" s="92" t="s">
        <v>358</v>
      </c>
      <c r="F311" s="92" t="s">
        <v>508</v>
      </c>
      <c r="G311" s="92" t="s">
        <v>316</v>
      </c>
      <c r="H311" s="215">
        <v>-7122000</v>
      </c>
      <c r="I311" s="215">
        <v>-5695000</v>
      </c>
    </row>
    <row r="312" spans="2:9" s="90" customFormat="1" ht="27.75" customHeight="1" hidden="1">
      <c r="B312" s="76" t="s">
        <v>509</v>
      </c>
      <c r="C312" s="88" t="s">
        <v>70</v>
      </c>
      <c r="D312" s="88" t="s">
        <v>396</v>
      </c>
      <c r="E312" s="88" t="s">
        <v>510</v>
      </c>
      <c r="F312" s="88"/>
      <c r="G312" s="88"/>
      <c r="H312" s="89">
        <f>H313+H316+H319</f>
        <v>0</v>
      </c>
      <c r="I312" s="89">
        <f>I313+I316+I319</f>
        <v>0</v>
      </c>
    </row>
    <row r="313" spans="2:9" s="90" customFormat="1" ht="52.5" customHeight="1" hidden="1">
      <c r="B313" s="76" t="s">
        <v>511</v>
      </c>
      <c r="C313" s="88" t="s">
        <v>70</v>
      </c>
      <c r="D313" s="88" t="s">
        <v>396</v>
      </c>
      <c r="E313" s="88" t="s">
        <v>510</v>
      </c>
      <c r="F313" s="88" t="s">
        <v>512</v>
      </c>
      <c r="G313" s="88"/>
      <c r="H313" s="89">
        <f>H314</f>
        <v>0</v>
      </c>
      <c r="I313" s="89">
        <f>I314</f>
        <v>0</v>
      </c>
    </row>
    <row r="314" spans="2:9" s="90" customFormat="1" ht="66.75" customHeight="1" hidden="1">
      <c r="B314" s="94" t="s">
        <v>309</v>
      </c>
      <c r="C314" s="92" t="s">
        <v>513</v>
      </c>
      <c r="D314" s="92" t="s">
        <v>396</v>
      </c>
      <c r="E314" s="92" t="s">
        <v>510</v>
      </c>
      <c r="F314" s="92" t="s">
        <v>512</v>
      </c>
      <c r="G314" s="92" t="s">
        <v>310</v>
      </c>
      <c r="H314" s="93">
        <f>H315</f>
        <v>0</v>
      </c>
      <c r="I314" s="93">
        <f>I315</f>
        <v>0</v>
      </c>
    </row>
    <row r="315" spans="2:9" s="90" customFormat="1" ht="29.25" customHeight="1" hidden="1">
      <c r="B315" s="94" t="s">
        <v>311</v>
      </c>
      <c r="C315" s="92" t="s">
        <v>70</v>
      </c>
      <c r="D315" s="92" t="s">
        <v>396</v>
      </c>
      <c r="E315" s="92" t="s">
        <v>510</v>
      </c>
      <c r="F315" s="92" t="s">
        <v>512</v>
      </c>
      <c r="G315" s="92" t="s">
        <v>312</v>
      </c>
      <c r="H315" s="93"/>
      <c r="I315" s="93"/>
    </row>
    <row r="316" spans="2:9" s="90" customFormat="1" ht="25.5" hidden="1">
      <c r="B316" s="99" t="s">
        <v>514</v>
      </c>
      <c r="C316" s="88" t="s">
        <v>70</v>
      </c>
      <c r="D316" s="88" t="s">
        <v>396</v>
      </c>
      <c r="E316" s="88" t="s">
        <v>510</v>
      </c>
      <c r="F316" s="88" t="s">
        <v>515</v>
      </c>
      <c r="G316" s="88"/>
      <c r="H316" s="89">
        <f>H317</f>
        <v>0</v>
      </c>
      <c r="I316" s="89">
        <f>I317</f>
        <v>0</v>
      </c>
    </row>
    <row r="317" spans="2:9" s="90" customFormat="1" ht="25.5" hidden="1">
      <c r="B317" s="94" t="s">
        <v>313</v>
      </c>
      <c r="C317" s="92" t="s">
        <v>70</v>
      </c>
      <c r="D317" s="92" t="s">
        <v>396</v>
      </c>
      <c r="E317" s="92" t="s">
        <v>510</v>
      </c>
      <c r="F317" s="92" t="s">
        <v>515</v>
      </c>
      <c r="G317" s="92" t="s">
        <v>314</v>
      </c>
      <c r="H317" s="93">
        <f>H318</f>
        <v>0</v>
      </c>
      <c r="I317" s="93">
        <f>I318</f>
        <v>0</v>
      </c>
    </row>
    <row r="318" spans="2:9" s="90" customFormat="1" ht="25.5" hidden="1">
      <c r="B318" s="94" t="s">
        <v>315</v>
      </c>
      <c r="C318" s="92" t="s">
        <v>70</v>
      </c>
      <c r="D318" s="92" t="s">
        <v>396</v>
      </c>
      <c r="E318" s="92" t="s">
        <v>510</v>
      </c>
      <c r="F318" s="92" t="s">
        <v>515</v>
      </c>
      <c r="G318" s="92" t="s">
        <v>316</v>
      </c>
      <c r="H318" s="93"/>
      <c r="I318" s="93"/>
    </row>
    <row r="319" spans="2:9" s="90" customFormat="1" ht="25.5" hidden="1">
      <c r="B319" s="99" t="s">
        <v>516</v>
      </c>
      <c r="C319" s="88" t="s">
        <v>70</v>
      </c>
      <c r="D319" s="88" t="s">
        <v>396</v>
      </c>
      <c r="E319" s="88" t="s">
        <v>510</v>
      </c>
      <c r="F319" s="88" t="s">
        <v>517</v>
      </c>
      <c r="G319" s="88"/>
      <c r="H319" s="89">
        <f>H320</f>
        <v>0</v>
      </c>
      <c r="I319" s="89">
        <f>I320</f>
        <v>0</v>
      </c>
    </row>
    <row r="320" spans="2:9" s="90" customFormat="1" ht="25.5" hidden="1">
      <c r="B320" s="94" t="s">
        <v>313</v>
      </c>
      <c r="C320" s="92" t="s">
        <v>70</v>
      </c>
      <c r="D320" s="92" t="s">
        <v>396</v>
      </c>
      <c r="E320" s="92" t="s">
        <v>510</v>
      </c>
      <c r="F320" s="92" t="s">
        <v>518</v>
      </c>
      <c r="G320" s="92" t="s">
        <v>314</v>
      </c>
      <c r="H320" s="93">
        <f>H321</f>
        <v>0</v>
      </c>
      <c r="I320" s="93">
        <f>I321</f>
        <v>0</v>
      </c>
    </row>
    <row r="321" spans="2:9" s="90" customFormat="1" ht="24.75" customHeight="1" hidden="1">
      <c r="B321" s="94" t="s">
        <v>315</v>
      </c>
      <c r="C321" s="92" t="s">
        <v>70</v>
      </c>
      <c r="D321" s="92" t="s">
        <v>396</v>
      </c>
      <c r="E321" s="92" t="s">
        <v>510</v>
      </c>
      <c r="F321" s="92" t="s">
        <v>518</v>
      </c>
      <c r="G321" s="92" t="s">
        <v>316</v>
      </c>
      <c r="H321" s="93"/>
      <c r="I321" s="93"/>
    </row>
    <row r="322" spans="2:9" s="90" customFormat="1" ht="12.75" hidden="1">
      <c r="B322" s="76" t="s">
        <v>519</v>
      </c>
      <c r="C322" s="88" t="s">
        <v>70</v>
      </c>
      <c r="D322" s="88" t="s">
        <v>457</v>
      </c>
      <c r="E322" s="88"/>
      <c r="F322" s="88"/>
      <c r="G322" s="88"/>
      <c r="H322" s="89">
        <f>H323</f>
        <v>0</v>
      </c>
      <c r="I322" s="89">
        <f>I323</f>
        <v>0</v>
      </c>
    </row>
    <row r="323" spans="2:9" s="90" customFormat="1" ht="15" customHeight="1" hidden="1">
      <c r="B323" s="76" t="s">
        <v>520</v>
      </c>
      <c r="C323" s="88" t="s">
        <v>70</v>
      </c>
      <c r="D323" s="88" t="s">
        <v>457</v>
      </c>
      <c r="E323" s="88" t="s">
        <v>302</v>
      </c>
      <c r="F323" s="88"/>
      <c r="G323" s="88"/>
      <c r="H323" s="89">
        <f>H324+H327+H332+H337+H340</f>
        <v>0</v>
      </c>
      <c r="I323" s="89">
        <f>I324+I327+I332+I337+I340</f>
        <v>0</v>
      </c>
    </row>
    <row r="324" spans="2:9" s="90" customFormat="1" ht="42.75" customHeight="1" hidden="1">
      <c r="B324" s="76" t="s">
        <v>521</v>
      </c>
      <c r="C324" s="88" t="s">
        <v>70</v>
      </c>
      <c r="D324" s="88" t="s">
        <v>522</v>
      </c>
      <c r="E324" s="88" t="s">
        <v>302</v>
      </c>
      <c r="F324" s="88" t="s">
        <v>480</v>
      </c>
      <c r="G324" s="88"/>
      <c r="H324" s="89">
        <f>H325</f>
        <v>0</v>
      </c>
      <c r="I324" s="89">
        <f>I325</f>
        <v>0</v>
      </c>
    </row>
    <row r="325" spans="2:9" s="90" customFormat="1" ht="15.75" customHeight="1" hidden="1">
      <c r="B325" s="85" t="s">
        <v>317</v>
      </c>
      <c r="C325" s="92" t="s">
        <v>70</v>
      </c>
      <c r="D325" s="92" t="s">
        <v>457</v>
      </c>
      <c r="E325" s="92" t="s">
        <v>302</v>
      </c>
      <c r="F325" s="92" t="s">
        <v>480</v>
      </c>
      <c r="G325" s="92" t="s">
        <v>318</v>
      </c>
      <c r="H325" s="93">
        <f>H326</f>
        <v>0</v>
      </c>
      <c r="I325" s="93">
        <f>I326</f>
        <v>0</v>
      </c>
    </row>
    <row r="326" spans="2:9" s="90" customFormat="1" ht="42" customHeight="1" hidden="1">
      <c r="B326" s="85" t="s">
        <v>489</v>
      </c>
      <c r="C326" s="92" t="s">
        <v>70</v>
      </c>
      <c r="D326" s="92" t="s">
        <v>457</v>
      </c>
      <c r="E326" s="92" t="s">
        <v>302</v>
      </c>
      <c r="F326" s="92" t="s">
        <v>480</v>
      </c>
      <c r="G326" s="92" t="s">
        <v>73</v>
      </c>
      <c r="H326" s="93">
        <v>0</v>
      </c>
      <c r="I326" s="93">
        <v>0</v>
      </c>
    </row>
    <row r="327" spans="2:9" s="90" customFormat="1" ht="18" customHeight="1" hidden="1">
      <c r="B327" s="76" t="s">
        <v>523</v>
      </c>
      <c r="C327" s="88" t="s">
        <v>70</v>
      </c>
      <c r="D327" s="88" t="s">
        <v>457</v>
      </c>
      <c r="E327" s="88" t="s">
        <v>302</v>
      </c>
      <c r="F327" s="88" t="s">
        <v>524</v>
      </c>
      <c r="G327" s="88"/>
      <c r="H327" s="89">
        <f>H330+H328</f>
        <v>0</v>
      </c>
      <c r="I327" s="89">
        <f>I330+I328</f>
        <v>0</v>
      </c>
    </row>
    <row r="328" spans="2:9" s="90" customFormat="1" ht="24" customHeight="1" hidden="1">
      <c r="B328" s="94" t="s">
        <v>313</v>
      </c>
      <c r="C328" s="92" t="s">
        <v>70</v>
      </c>
      <c r="D328" s="92" t="s">
        <v>457</v>
      </c>
      <c r="E328" s="92" t="s">
        <v>302</v>
      </c>
      <c r="F328" s="92" t="s">
        <v>524</v>
      </c>
      <c r="G328" s="92" t="s">
        <v>314</v>
      </c>
      <c r="H328" s="93">
        <f>H329</f>
        <v>0</v>
      </c>
      <c r="I328" s="93">
        <f>I329</f>
        <v>0</v>
      </c>
    </row>
    <row r="329" spans="2:9" s="90" customFormat="1" ht="30" customHeight="1" hidden="1">
      <c r="B329" s="94" t="s">
        <v>315</v>
      </c>
      <c r="C329" s="92" t="s">
        <v>70</v>
      </c>
      <c r="D329" s="92" t="s">
        <v>457</v>
      </c>
      <c r="E329" s="92" t="s">
        <v>302</v>
      </c>
      <c r="F329" s="92" t="s">
        <v>524</v>
      </c>
      <c r="G329" s="92" t="s">
        <v>316</v>
      </c>
      <c r="H329" s="93"/>
      <c r="I329" s="93"/>
    </row>
    <row r="330" spans="2:9" s="90" customFormat="1" ht="25.5" hidden="1">
      <c r="B330" s="73" t="s">
        <v>499</v>
      </c>
      <c r="C330" s="92" t="s">
        <v>70</v>
      </c>
      <c r="D330" s="92" t="s">
        <v>457</v>
      </c>
      <c r="E330" s="92" t="s">
        <v>302</v>
      </c>
      <c r="F330" s="92" t="s">
        <v>524</v>
      </c>
      <c r="G330" s="92" t="s">
        <v>500</v>
      </c>
      <c r="H330" s="93">
        <f>H331</f>
        <v>0</v>
      </c>
      <c r="I330" s="93">
        <f>I331</f>
        <v>0</v>
      </c>
    </row>
    <row r="331" spans="2:9" s="90" customFormat="1" ht="16.5" customHeight="1" hidden="1">
      <c r="B331" s="85" t="s">
        <v>501</v>
      </c>
      <c r="C331" s="92" t="s">
        <v>70</v>
      </c>
      <c r="D331" s="92" t="s">
        <v>457</v>
      </c>
      <c r="E331" s="92" t="s">
        <v>302</v>
      </c>
      <c r="F331" s="92" t="s">
        <v>524</v>
      </c>
      <c r="G331" s="92" t="s">
        <v>502</v>
      </c>
      <c r="H331" s="93"/>
      <c r="I331" s="93"/>
    </row>
    <row r="332" spans="2:26" s="90" customFormat="1" ht="25.5" hidden="1">
      <c r="B332" s="76" t="s">
        <v>525</v>
      </c>
      <c r="C332" s="88" t="s">
        <v>70</v>
      </c>
      <c r="D332" s="88" t="s">
        <v>457</v>
      </c>
      <c r="E332" s="88" t="s">
        <v>302</v>
      </c>
      <c r="F332" s="88" t="s">
        <v>526</v>
      </c>
      <c r="G332" s="88"/>
      <c r="H332" s="89">
        <f>H335+H333</f>
        <v>0</v>
      </c>
      <c r="I332" s="89">
        <f aca="true" t="shared" si="20" ref="I332:Z332">I335+I333</f>
        <v>0</v>
      </c>
      <c r="J332" s="89">
        <f t="shared" si="20"/>
        <v>0</v>
      </c>
      <c r="K332" s="89">
        <f t="shared" si="20"/>
        <v>0</v>
      </c>
      <c r="L332" s="89">
        <f t="shared" si="20"/>
        <v>0</v>
      </c>
      <c r="M332" s="89">
        <f t="shared" si="20"/>
        <v>0</v>
      </c>
      <c r="N332" s="89">
        <f t="shared" si="20"/>
        <v>0</v>
      </c>
      <c r="O332" s="89">
        <f t="shared" si="20"/>
        <v>0</v>
      </c>
      <c r="P332" s="89">
        <f t="shared" si="20"/>
        <v>0</v>
      </c>
      <c r="Q332" s="89">
        <f t="shared" si="20"/>
        <v>0</v>
      </c>
      <c r="R332" s="89">
        <f t="shared" si="20"/>
        <v>0</v>
      </c>
      <c r="S332" s="89">
        <f t="shared" si="20"/>
        <v>0</v>
      </c>
      <c r="T332" s="89">
        <f t="shared" si="20"/>
        <v>0</v>
      </c>
      <c r="U332" s="89">
        <f t="shared" si="20"/>
        <v>0</v>
      </c>
      <c r="V332" s="89">
        <f t="shared" si="20"/>
        <v>0</v>
      </c>
      <c r="W332" s="89">
        <f t="shared" si="20"/>
        <v>0</v>
      </c>
      <c r="X332" s="89">
        <f t="shared" si="20"/>
        <v>0</v>
      </c>
      <c r="Y332" s="89">
        <f t="shared" si="20"/>
        <v>0</v>
      </c>
      <c r="Z332" s="89">
        <f t="shared" si="20"/>
        <v>0</v>
      </c>
    </row>
    <row r="333" spans="2:9" s="90" customFormat="1" ht="25.5" hidden="1">
      <c r="B333" s="94" t="s">
        <v>313</v>
      </c>
      <c r="C333" s="92" t="s">
        <v>70</v>
      </c>
      <c r="D333" s="92" t="s">
        <v>457</v>
      </c>
      <c r="E333" s="92" t="s">
        <v>302</v>
      </c>
      <c r="F333" s="92" t="s">
        <v>526</v>
      </c>
      <c r="G333" s="92" t="s">
        <v>314</v>
      </c>
      <c r="H333" s="93">
        <f>H334</f>
        <v>0</v>
      </c>
      <c r="I333" s="93">
        <f>I334</f>
        <v>0</v>
      </c>
    </row>
    <row r="334" spans="2:9" s="90" customFormat="1" ht="25.5" hidden="1">
      <c r="B334" s="94" t="s">
        <v>315</v>
      </c>
      <c r="C334" s="92" t="s">
        <v>70</v>
      </c>
      <c r="D334" s="92" t="s">
        <v>457</v>
      </c>
      <c r="E334" s="92" t="s">
        <v>302</v>
      </c>
      <c r="F334" s="92" t="s">
        <v>526</v>
      </c>
      <c r="G334" s="92" t="s">
        <v>316</v>
      </c>
      <c r="H334" s="93"/>
      <c r="I334" s="93"/>
    </row>
    <row r="335" spans="2:9" s="90" customFormat="1" ht="25.5" hidden="1">
      <c r="B335" s="73" t="s">
        <v>499</v>
      </c>
      <c r="C335" s="92" t="s">
        <v>70</v>
      </c>
      <c r="D335" s="92" t="s">
        <v>457</v>
      </c>
      <c r="E335" s="92" t="s">
        <v>302</v>
      </c>
      <c r="F335" s="92" t="s">
        <v>526</v>
      </c>
      <c r="G335" s="92" t="s">
        <v>500</v>
      </c>
      <c r="H335" s="93">
        <f>H336</f>
        <v>0</v>
      </c>
      <c r="I335" s="93">
        <f>I336</f>
        <v>0</v>
      </c>
    </row>
    <row r="336" spans="2:9" s="90" customFormat="1" ht="20.25" customHeight="1" hidden="1">
      <c r="B336" s="85" t="s">
        <v>501</v>
      </c>
      <c r="C336" s="92" t="s">
        <v>70</v>
      </c>
      <c r="D336" s="92" t="s">
        <v>457</v>
      </c>
      <c r="E336" s="92" t="s">
        <v>302</v>
      </c>
      <c r="F336" s="92" t="s">
        <v>526</v>
      </c>
      <c r="G336" s="92" t="s">
        <v>502</v>
      </c>
      <c r="H336" s="93"/>
      <c r="I336" s="93"/>
    </row>
    <row r="337" spans="2:9" s="90" customFormat="1" ht="43.5" customHeight="1" hidden="1">
      <c r="B337" s="76" t="s">
        <v>605</v>
      </c>
      <c r="C337" s="88" t="s">
        <v>70</v>
      </c>
      <c r="D337" s="88" t="s">
        <v>457</v>
      </c>
      <c r="E337" s="88" t="s">
        <v>302</v>
      </c>
      <c r="F337" s="88" t="s">
        <v>528</v>
      </c>
      <c r="G337" s="88"/>
      <c r="H337" s="89">
        <f>H338</f>
        <v>0</v>
      </c>
      <c r="I337" s="89">
        <f>I338</f>
        <v>0</v>
      </c>
    </row>
    <row r="338" spans="2:9" s="90" customFormat="1" ht="25.5" hidden="1">
      <c r="B338" s="94" t="s">
        <v>313</v>
      </c>
      <c r="C338" s="92" t="s">
        <v>70</v>
      </c>
      <c r="D338" s="92" t="s">
        <v>457</v>
      </c>
      <c r="E338" s="92" t="s">
        <v>302</v>
      </c>
      <c r="F338" s="92" t="s">
        <v>528</v>
      </c>
      <c r="G338" s="92" t="s">
        <v>314</v>
      </c>
      <c r="H338" s="93">
        <f>H339</f>
        <v>0</v>
      </c>
      <c r="I338" s="93">
        <f>I339</f>
        <v>0</v>
      </c>
    </row>
    <row r="339" spans="2:9" s="90" customFormat="1" ht="25.5" hidden="1">
      <c r="B339" s="94" t="s">
        <v>315</v>
      </c>
      <c r="C339" s="92" t="s">
        <v>70</v>
      </c>
      <c r="D339" s="92" t="s">
        <v>457</v>
      </c>
      <c r="E339" s="92" t="s">
        <v>302</v>
      </c>
      <c r="F339" s="92" t="s">
        <v>528</v>
      </c>
      <c r="G339" s="92" t="s">
        <v>316</v>
      </c>
      <c r="H339" s="93"/>
      <c r="I339" s="93"/>
    </row>
    <row r="340" spans="2:9" s="90" customFormat="1" ht="36" customHeight="1" hidden="1">
      <c r="B340" s="99" t="s">
        <v>529</v>
      </c>
      <c r="C340" s="88" t="s">
        <v>70</v>
      </c>
      <c r="D340" s="88" t="s">
        <v>457</v>
      </c>
      <c r="E340" s="88" t="s">
        <v>302</v>
      </c>
      <c r="F340" s="88" t="s">
        <v>530</v>
      </c>
      <c r="G340" s="88"/>
      <c r="H340" s="89">
        <f>H341</f>
        <v>0</v>
      </c>
      <c r="I340" s="89">
        <f>I341</f>
        <v>0</v>
      </c>
    </row>
    <row r="341" spans="2:9" s="90" customFormat="1" ht="25.5" hidden="1">
      <c r="B341" s="94" t="s">
        <v>313</v>
      </c>
      <c r="C341" s="92" t="s">
        <v>70</v>
      </c>
      <c r="D341" s="92" t="s">
        <v>457</v>
      </c>
      <c r="E341" s="92" t="s">
        <v>302</v>
      </c>
      <c r="F341" s="92" t="s">
        <v>530</v>
      </c>
      <c r="G341" s="92" t="s">
        <v>314</v>
      </c>
      <c r="H341" s="93">
        <f>H342</f>
        <v>0</v>
      </c>
      <c r="I341" s="93">
        <f>I342</f>
        <v>0</v>
      </c>
    </row>
    <row r="342" spans="2:9" s="90" customFormat="1" ht="25.5" hidden="1">
      <c r="B342" s="94" t="s">
        <v>315</v>
      </c>
      <c r="C342" s="92" t="s">
        <v>70</v>
      </c>
      <c r="D342" s="92" t="s">
        <v>457</v>
      </c>
      <c r="E342" s="92" t="s">
        <v>302</v>
      </c>
      <c r="F342" s="92" t="s">
        <v>530</v>
      </c>
      <c r="G342" s="92" t="s">
        <v>316</v>
      </c>
      <c r="H342" s="93"/>
      <c r="I342" s="93"/>
    </row>
    <row r="343" spans="2:9" s="90" customFormat="1" ht="12.75" hidden="1">
      <c r="B343" s="99" t="s">
        <v>531</v>
      </c>
      <c r="C343" s="88" t="s">
        <v>70</v>
      </c>
      <c r="D343" s="88" t="s">
        <v>412</v>
      </c>
      <c r="E343" s="88"/>
      <c r="F343" s="88"/>
      <c r="G343" s="88"/>
      <c r="H343" s="89">
        <f aca="true" t="shared" si="21" ref="H343:I346">H344</f>
        <v>0</v>
      </c>
      <c r="I343" s="89">
        <f t="shared" si="21"/>
        <v>0</v>
      </c>
    </row>
    <row r="344" spans="2:9" s="90" customFormat="1" ht="30" customHeight="1" hidden="1">
      <c r="B344" s="99" t="s">
        <v>532</v>
      </c>
      <c r="C344" s="88" t="s">
        <v>70</v>
      </c>
      <c r="D344" s="88" t="s">
        <v>412</v>
      </c>
      <c r="E344" s="88" t="s">
        <v>457</v>
      </c>
      <c r="F344" s="88"/>
      <c r="G344" s="88"/>
      <c r="H344" s="89">
        <f t="shared" si="21"/>
        <v>0</v>
      </c>
      <c r="I344" s="89">
        <f t="shared" si="21"/>
        <v>0</v>
      </c>
    </row>
    <row r="345" spans="2:9" s="90" customFormat="1" ht="30" customHeight="1" hidden="1">
      <c r="B345" s="99" t="s">
        <v>533</v>
      </c>
      <c r="C345" s="88" t="s">
        <v>70</v>
      </c>
      <c r="D345" s="88" t="s">
        <v>412</v>
      </c>
      <c r="E345" s="88" t="s">
        <v>457</v>
      </c>
      <c r="F345" s="88" t="s">
        <v>534</v>
      </c>
      <c r="G345" s="88"/>
      <c r="H345" s="89">
        <f t="shared" si="21"/>
        <v>0</v>
      </c>
      <c r="I345" s="89">
        <f t="shared" si="21"/>
        <v>0</v>
      </c>
    </row>
    <row r="346" spans="2:9" s="90" customFormat="1" ht="25.5" hidden="1">
      <c r="B346" s="94" t="s">
        <v>313</v>
      </c>
      <c r="C346" s="92" t="s">
        <v>70</v>
      </c>
      <c r="D346" s="92" t="s">
        <v>412</v>
      </c>
      <c r="E346" s="92" t="s">
        <v>457</v>
      </c>
      <c r="F346" s="92" t="s">
        <v>534</v>
      </c>
      <c r="G346" s="92" t="s">
        <v>314</v>
      </c>
      <c r="H346" s="93">
        <f t="shared" si="21"/>
        <v>0</v>
      </c>
      <c r="I346" s="93">
        <f t="shared" si="21"/>
        <v>0</v>
      </c>
    </row>
    <row r="347" spans="2:9" s="90" customFormat="1" ht="38.25" hidden="1">
      <c r="B347" s="94" t="s">
        <v>461</v>
      </c>
      <c r="C347" s="92" t="s">
        <v>70</v>
      </c>
      <c r="D347" s="92" t="s">
        <v>412</v>
      </c>
      <c r="E347" s="92" t="s">
        <v>457</v>
      </c>
      <c r="F347" s="92" t="s">
        <v>534</v>
      </c>
      <c r="G347" s="92" t="s">
        <v>316</v>
      </c>
      <c r="H347" s="93"/>
      <c r="I347" s="93"/>
    </row>
    <row r="348" spans="2:9" s="90" customFormat="1" ht="12.75" hidden="1">
      <c r="B348" s="99" t="s">
        <v>326</v>
      </c>
      <c r="C348" s="88" t="s">
        <v>70</v>
      </c>
      <c r="D348" s="88" t="s">
        <v>327</v>
      </c>
      <c r="E348" s="88"/>
      <c r="F348" s="88"/>
      <c r="G348" s="88"/>
      <c r="H348" s="89">
        <f aca="true" t="shared" si="22" ref="H348:I351">H349</f>
        <v>0</v>
      </c>
      <c r="I348" s="89">
        <f t="shared" si="22"/>
        <v>0</v>
      </c>
    </row>
    <row r="349" spans="2:9" s="90" customFormat="1" ht="12.75" hidden="1">
      <c r="B349" s="99" t="s">
        <v>357</v>
      </c>
      <c r="C349" s="88" t="s">
        <v>70</v>
      </c>
      <c r="D349" s="88" t="s">
        <v>327</v>
      </c>
      <c r="E349" s="88" t="s">
        <v>358</v>
      </c>
      <c r="F349" s="88"/>
      <c r="G349" s="88"/>
      <c r="H349" s="89">
        <f t="shared" si="22"/>
        <v>0</v>
      </c>
      <c r="I349" s="89">
        <f t="shared" si="22"/>
        <v>0</v>
      </c>
    </row>
    <row r="350" spans="2:9" s="90" customFormat="1" ht="31.5" customHeight="1" hidden="1">
      <c r="B350" s="76" t="s">
        <v>535</v>
      </c>
      <c r="C350" s="88" t="s">
        <v>70</v>
      </c>
      <c r="D350" s="88" t="s">
        <v>327</v>
      </c>
      <c r="E350" s="88" t="s">
        <v>358</v>
      </c>
      <c r="F350" s="88" t="s">
        <v>536</v>
      </c>
      <c r="G350" s="88"/>
      <c r="H350" s="89">
        <f t="shared" si="22"/>
        <v>0</v>
      </c>
      <c r="I350" s="89">
        <f t="shared" si="22"/>
        <v>0</v>
      </c>
    </row>
    <row r="351" spans="2:9" s="90" customFormat="1" ht="25.5" customHeight="1" hidden="1">
      <c r="B351" s="94" t="s">
        <v>460</v>
      </c>
      <c r="C351" s="92" t="s">
        <v>70</v>
      </c>
      <c r="D351" s="92" t="s">
        <v>327</v>
      </c>
      <c r="E351" s="92" t="s">
        <v>358</v>
      </c>
      <c r="F351" s="92" t="s">
        <v>536</v>
      </c>
      <c r="G351" s="92" t="s">
        <v>314</v>
      </c>
      <c r="H351" s="93">
        <f t="shared" si="22"/>
        <v>0</v>
      </c>
      <c r="I351" s="93">
        <f t="shared" si="22"/>
        <v>0</v>
      </c>
    </row>
    <row r="352" spans="2:9" s="90" customFormat="1" ht="25.5" hidden="1">
      <c r="B352" s="94" t="s">
        <v>315</v>
      </c>
      <c r="C352" s="92" t="s">
        <v>70</v>
      </c>
      <c r="D352" s="92" t="s">
        <v>327</v>
      </c>
      <c r="E352" s="92" t="s">
        <v>358</v>
      </c>
      <c r="F352" s="92" t="s">
        <v>536</v>
      </c>
      <c r="G352" s="92" t="s">
        <v>316</v>
      </c>
      <c r="H352" s="93"/>
      <c r="I352" s="93"/>
    </row>
    <row r="353" spans="2:9" s="90" customFormat="1" ht="12.75" hidden="1">
      <c r="B353" s="76" t="s">
        <v>537</v>
      </c>
      <c r="C353" s="88" t="s">
        <v>70</v>
      </c>
      <c r="D353" s="88" t="s">
        <v>435</v>
      </c>
      <c r="E353" s="88"/>
      <c r="F353" s="88"/>
      <c r="G353" s="88"/>
      <c r="H353" s="89">
        <f>H354</f>
        <v>0</v>
      </c>
      <c r="I353" s="89">
        <f>I354</f>
        <v>0</v>
      </c>
    </row>
    <row r="354" spans="2:9" s="90" customFormat="1" ht="12.75" hidden="1">
      <c r="B354" s="76" t="s">
        <v>436</v>
      </c>
      <c r="C354" s="88" t="s">
        <v>70</v>
      </c>
      <c r="D354" s="88" t="s">
        <v>435</v>
      </c>
      <c r="E354" s="88" t="s">
        <v>302</v>
      </c>
      <c r="F354" s="88"/>
      <c r="G354" s="88"/>
      <c r="H354" s="89">
        <f>H355+H358+H373+H361+H364+H367+H376+H370</f>
        <v>0</v>
      </c>
      <c r="I354" s="89">
        <f>I355+I358+I373+I361+I364+I367+I376+I370</f>
        <v>0</v>
      </c>
    </row>
    <row r="355" spans="2:9" s="90" customFormat="1" ht="12.75" hidden="1">
      <c r="B355" s="76" t="s">
        <v>538</v>
      </c>
      <c r="C355" s="88" t="s">
        <v>70</v>
      </c>
      <c r="D355" s="88" t="s">
        <v>435</v>
      </c>
      <c r="E355" s="88" t="s">
        <v>302</v>
      </c>
      <c r="F355" s="88" t="s">
        <v>539</v>
      </c>
      <c r="G355" s="88"/>
      <c r="H355" s="89">
        <f>H356</f>
        <v>0</v>
      </c>
      <c r="I355" s="89">
        <f>I356</f>
        <v>0</v>
      </c>
    </row>
    <row r="356" spans="2:9" s="90" customFormat="1" ht="45" customHeight="1" hidden="1">
      <c r="B356" s="85" t="s">
        <v>332</v>
      </c>
      <c r="C356" s="92" t="s">
        <v>70</v>
      </c>
      <c r="D356" s="92" t="s">
        <v>435</v>
      </c>
      <c r="E356" s="92" t="s">
        <v>302</v>
      </c>
      <c r="F356" s="92" t="s">
        <v>539</v>
      </c>
      <c r="G356" s="92" t="s">
        <v>333</v>
      </c>
      <c r="H356" s="93">
        <f>H357</f>
        <v>0</v>
      </c>
      <c r="I356" s="93">
        <f>I357</f>
        <v>0</v>
      </c>
    </row>
    <row r="357" spans="2:9" s="90" customFormat="1" ht="45" customHeight="1" hidden="1">
      <c r="B357" s="85" t="s">
        <v>334</v>
      </c>
      <c r="C357" s="92" t="s">
        <v>70</v>
      </c>
      <c r="D357" s="92" t="s">
        <v>435</v>
      </c>
      <c r="E357" s="92" t="s">
        <v>302</v>
      </c>
      <c r="F357" s="92" t="s">
        <v>539</v>
      </c>
      <c r="G357" s="92" t="s">
        <v>335</v>
      </c>
      <c r="H357" s="93"/>
      <c r="I357" s="93"/>
    </row>
    <row r="358" spans="2:9" s="90" customFormat="1" ht="12.75" hidden="1">
      <c r="B358" s="76" t="s">
        <v>540</v>
      </c>
      <c r="C358" s="88" t="s">
        <v>70</v>
      </c>
      <c r="D358" s="88" t="s">
        <v>435</v>
      </c>
      <c r="E358" s="88" t="s">
        <v>302</v>
      </c>
      <c r="F358" s="88" t="s">
        <v>541</v>
      </c>
      <c r="G358" s="88"/>
      <c r="H358" s="89">
        <f>H359</f>
        <v>0</v>
      </c>
      <c r="I358" s="89">
        <f>I359</f>
        <v>0</v>
      </c>
    </row>
    <row r="359" spans="2:9" s="90" customFormat="1" ht="42" customHeight="1" hidden="1">
      <c r="B359" s="85" t="s">
        <v>332</v>
      </c>
      <c r="C359" s="92" t="s">
        <v>70</v>
      </c>
      <c r="D359" s="92" t="s">
        <v>435</v>
      </c>
      <c r="E359" s="92" t="s">
        <v>302</v>
      </c>
      <c r="F359" s="92" t="s">
        <v>541</v>
      </c>
      <c r="G359" s="92" t="s">
        <v>333</v>
      </c>
      <c r="H359" s="93">
        <f>H360</f>
        <v>0</v>
      </c>
      <c r="I359" s="93">
        <f>I360</f>
        <v>0</v>
      </c>
    </row>
    <row r="360" spans="2:9" s="90" customFormat="1" ht="41.25" customHeight="1" hidden="1">
      <c r="B360" s="85" t="s">
        <v>334</v>
      </c>
      <c r="C360" s="92" t="s">
        <v>70</v>
      </c>
      <c r="D360" s="92" t="s">
        <v>435</v>
      </c>
      <c r="E360" s="92" t="s">
        <v>302</v>
      </c>
      <c r="F360" s="92" t="s">
        <v>541</v>
      </c>
      <c r="G360" s="92" t="s">
        <v>335</v>
      </c>
      <c r="H360" s="93"/>
      <c r="I360" s="93"/>
    </row>
    <row r="361" spans="2:9" s="90" customFormat="1" ht="70.5" customHeight="1" hidden="1">
      <c r="B361" s="76" t="s">
        <v>606</v>
      </c>
      <c r="C361" s="88" t="s">
        <v>70</v>
      </c>
      <c r="D361" s="88" t="s">
        <v>435</v>
      </c>
      <c r="E361" s="88" t="s">
        <v>302</v>
      </c>
      <c r="F361" s="88" t="s">
        <v>543</v>
      </c>
      <c r="G361" s="88"/>
      <c r="H361" s="89">
        <f>H362</f>
        <v>0</v>
      </c>
      <c r="I361" s="89">
        <f>I362</f>
        <v>0</v>
      </c>
    </row>
    <row r="362" spans="2:9" s="90" customFormat="1" ht="47.25" customHeight="1" hidden="1">
      <c r="B362" s="85" t="s">
        <v>332</v>
      </c>
      <c r="C362" s="92" t="s">
        <v>70</v>
      </c>
      <c r="D362" s="92" t="s">
        <v>435</v>
      </c>
      <c r="E362" s="92" t="s">
        <v>302</v>
      </c>
      <c r="F362" s="92" t="s">
        <v>543</v>
      </c>
      <c r="G362" s="92" t="s">
        <v>333</v>
      </c>
      <c r="H362" s="93">
        <f>H363</f>
        <v>0</v>
      </c>
      <c r="I362" s="93">
        <f>I363</f>
        <v>0</v>
      </c>
    </row>
    <row r="363" spans="2:9" s="90" customFormat="1" ht="45" customHeight="1" hidden="1">
      <c r="B363" s="85" t="s">
        <v>334</v>
      </c>
      <c r="C363" s="92" t="s">
        <v>70</v>
      </c>
      <c r="D363" s="92" t="s">
        <v>435</v>
      </c>
      <c r="E363" s="92" t="s">
        <v>302</v>
      </c>
      <c r="F363" s="92" t="s">
        <v>543</v>
      </c>
      <c r="G363" s="92" t="s">
        <v>335</v>
      </c>
      <c r="H363" s="93"/>
      <c r="I363" s="93"/>
    </row>
    <row r="364" spans="2:9" s="90" customFormat="1" ht="66" customHeight="1" hidden="1">
      <c r="B364" s="76" t="s">
        <v>544</v>
      </c>
      <c r="C364" s="88" t="s">
        <v>70</v>
      </c>
      <c r="D364" s="88" t="s">
        <v>435</v>
      </c>
      <c r="E364" s="88" t="s">
        <v>302</v>
      </c>
      <c r="F364" s="88" t="s">
        <v>545</v>
      </c>
      <c r="G364" s="88"/>
      <c r="H364" s="89">
        <f>H365</f>
        <v>0</v>
      </c>
      <c r="I364" s="89">
        <f>I365</f>
        <v>0</v>
      </c>
    </row>
    <row r="365" spans="2:9" s="90" customFormat="1" ht="32.25" customHeight="1" hidden="1">
      <c r="B365" s="85" t="s">
        <v>332</v>
      </c>
      <c r="C365" s="92" t="s">
        <v>70</v>
      </c>
      <c r="D365" s="92" t="s">
        <v>435</v>
      </c>
      <c r="E365" s="92" t="s">
        <v>302</v>
      </c>
      <c r="F365" s="92" t="s">
        <v>545</v>
      </c>
      <c r="G365" s="92" t="s">
        <v>333</v>
      </c>
      <c r="H365" s="93">
        <f>H366</f>
        <v>0</v>
      </c>
      <c r="I365" s="93">
        <f>I366</f>
        <v>0</v>
      </c>
    </row>
    <row r="366" spans="2:9" s="90" customFormat="1" ht="56.25" customHeight="1" hidden="1">
      <c r="B366" s="85" t="s">
        <v>604</v>
      </c>
      <c r="C366" s="92" t="s">
        <v>70</v>
      </c>
      <c r="D366" s="92" t="s">
        <v>435</v>
      </c>
      <c r="E366" s="92" t="s">
        <v>302</v>
      </c>
      <c r="F366" s="92" t="s">
        <v>545</v>
      </c>
      <c r="G366" s="92" t="s">
        <v>335</v>
      </c>
      <c r="H366" s="93"/>
      <c r="I366" s="93"/>
    </row>
    <row r="367" spans="2:9" s="90" customFormat="1" ht="66.75" customHeight="1" hidden="1">
      <c r="B367" s="76" t="s">
        <v>751</v>
      </c>
      <c r="C367" s="88" t="s">
        <v>70</v>
      </c>
      <c r="D367" s="88" t="s">
        <v>435</v>
      </c>
      <c r="E367" s="88" t="s">
        <v>302</v>
      </c>
      <c r="F367" s="88" t="s">
        <v>547</v>
      </c>
      <c r="G367" s="88"/>
      <c r="H367" s="89">
        <f>H368</f>
        <v>0</v>
      </c>
      <c r="I367" s="89">
        <f>I368</f>
        <v>0</v>
      </c>
    </row>
    <row r="368" spans="2:9" s="90" customFormat="1" ht="32.25" customHeight="1" hidden="1">
      <c r="B368" s="85" t="s">
        <v>332</v>
      </c>
      <c r="C368" s="92" t="s">
        <v>70</v>
      </c>
      <c r="D368" s="92" t="s">
        <v>435</v>
      </c>
      <c r="E368" s="92" t="s">
        <v>302</v>
      </c>
      <c r="F368" s="92" t="s">
        <v>547</v>
      </c>
      <c r="G368" s="92" t="s">
        <v>333</v>
      </c>
      <c r="H368" s="93">
        <f>H369</f>
        <v>0</v>
      </c>
      <c r="I368" s="93">
        <f>I369</f>
        <v>0</v>
      </c>
    </row>
    <row r="369" spans="2:9" s="90" customFormat="1" ht="41.25" customHeight="1" hidden="1">
      <c r="B369" s="85" t="s">
        <v>334</v>
      </c>
      <c r="C369" s="92" t="s">
        <v>70</v>
      </c>
      <c r="D369" s="92" t="s">
        <v>435</v>
      </c>
      <c r="E369" s="92" t="s">
        <v>302</v>
      </c>
      <c r="F369" s="92" t="s">
        <v>547</v>
      </c>
      <c r="G369" s="92" t="s">
        <v>335</v>
      </c>
      <c r="H369" s="93"/>
      <c r="I369" s="93"/>
    </row>
    <row r="370" spans="2:9" s="90" customFormat="1" ht="92.25" customHeight="1" hidden="1">
      <c r="B370" s="76" t="s">
        <v>548</v>
      </c>
      <c r="C370" s="88" t="s">
        <v>70</v>
      </c>
      <c r="D370" s="88" t="s">
        <v>435</v>
      </c>
      <c r="E370" s="88" t="s">
        <v>302</v>
      </c>
      <c r="F370" s="88" t="s">
        <v>549</v>
      </c>
      <c r="G370" s="88"/>
      <c r="H370" s="89">
        <f>H371</f>
        <v>0</v>
      </c>
      <c r="I370" s="89">
        <f>I371</f>
        <v>0</v>
      </c>
    </row>
    <row r="371" spans="2:9" s="90" customFormat="1" ht="42" customHeight="1" hidden="1">
      <c r="B371" s="85" t="s">
        <v>332</v>
      </c>
      <c r="C371" s="92" t="s">
        <v>70</v>
      </c>
      <c r="D371" s="92" t="s">
        <v>435</v>
      </c>
      <c r="E371" s="92" t="s">
        <v>302</v>
      </c>
      <c r="F371" s="92" t="s">
        <v>549</v>
      </c>
      <c r="G371" s="92" t="s">
        <v>333</v>
      </c>
      <c r="H371" s="93">
        <f>H372</f>
        <v>0</v>
      </c>
      <c r="I371" s="93">
        <f>I372</f>
        <v>0</v>
      </c>
    </row>
    <row r="372" spans="2:9" s="90" customFormat="1" ht="13.5" customHeight="1" hidden="1">
      <c r="B372" s="85" t="s">
        <v>377</v>
      </c>
      <c r="C372" s="92" t="s">
        <v>70</v>
      </c>
      <c r="D372" s="92" t="s">
        <v>435</v>
      </c>
      <c r="E372" s="92" t="s">
        <v>302</v>
      </c>
      <c r="F372" s="92" t="s">
        <v>549</v>
      </c>
      <c r="G372" s="92" t="s">
        <v>378</v>
      </c>
      <c r="H372" s="93"/>
      <c r="I372" s="93"/>
    </row>
    <row r="373" spans="2:9" s="90" customFormat="1" ht="13.5" customHeight="1" hidden="1">
      <c r="B373" s="76" t="s">
        <v>550</v>
      </c>
      <c r="C373" s="88" t="s">
        <v>70</v>
      </c>
      <c r="D373" s="88" t="s">
        <v>435</v>
      </c>
      <c r="E373" s="88" t="s">
        <v>302</v>
      </c>
      <c r="F373" s="88" t="s">
        <v>551</v>
      </c>
      <c r="G373" s="88"/>
      <c r="H373" s="89">
        <f>H374</f>
        <v>0</v>
      </c>
      <c r="I373" s="89">
        <f>I374</f>
        <v>0</v>
      </c>
    </row>
    <row r="374" spans="2:9" s="90" customFormat="1" ht="25.5" customHeight="1" hidden="1">
      <c r="B374" s="94" t="s">
        <v>313</v>
      </c>
      <c r="C374" s="92" t="s">
        <v>70</v>
      </c>
      <c r="D374" s="92" t="s">
        <v>435</v>
      </c>
      <c r="E374" s="92" t="s">
        <v>302</v>
      </c>
      <c r="F374" s="92" t="s">
        <v>551</v>
      </c>
      <c r="G374" s="92" t="s">
        <v>314</v>
      </c>
      <c r="H374" s="93">
        <f>H375</f>
        <v>0</v>
      </c>
      <c r="I374" s="93">
        <f>I375</f>
        <v>0</v>
      </c>
    </row>
    <row r="375" spans="2:9" s="90" customFormat="1" ht="25.5" customHeight="1" hidden="1">
      <c r="B375" s="94" t="s">
        <v>315</v>
      </c>
      <c r="C375" s="92" t="s">
        <v>70</v>
      </c>
      <c r="D375" s="92" t="s">
        <v>435</v>
      </c>
      <c r="E375" s="92" t="s">
        <v>302</v>
      </c>
      <c r="F375" s="92" t="s">
        <v>551</v>
      </c>
      <c r="G375" s="92" t="s">
        <v>316</v>
      </c>
      <c r="H375" s="93"/>
      <c r="I375" s="93"/>
    </row>
    <row r="376" spans="2:9" s="90" customFormat="1" ht="39" customHeight="1" hidden="1">
      <c r="B376" s="105" t="s">
        <v>552</v>
      </c>
      <c r="C376" s="88" t="s">
        <v>70</v>
      </c>
      <c r="D376" s="88" t="s">
        <v>435</v>
      </c>
      <c r="E376" s="88" t="s">
        <v>302</v>
      </c>
      <c r="F376" s="88" t="s">
        <v>553</v>
      </c>
      <c r="G376" s="88"/>
      <c r="H376" s="89">
        <f>H377</f>
        <v>0</v>
      </c>
      <c r="I376" s="89">
        <f>I377</f>
        <v>0</v>
      </c>
    </row>
    <row r="377" spans="2:9" s="90" customFormat="1" ht="31.5" customHeight="1" hidden="1">
      <c r="B377" s="94" t="s">
        <v>313</v>
      </c>
      <c r="C377" s="92" t="s">
        <v>70</v>
      </c>
      <c r="D377" s="92" t="s">
        <v>435</v>
      </c>
      <c r="E377" s="92" t="s">
        <v>302</v>
      </c>
      <c r="F377" s="92" t="s">
        <v>553</v>
      </c>
      <c r="G377" s="92" t="s">
        <v>314</v>
      </c>
      <c r="H377" s="93">
        <f>H378</f>
        <v>0</v>
      </c>
      <c r="I377" s="93">
        <f>I378</f>
        <v>0</v>
      </c>
    </row>
    <row r="378" spans="2:9" s="90" customFormat="1" ht="25.5" hidden="1">
      <c r="B378" s="94" t="s">
        <v>315</v>
      </c>
      <c r="C378" s="92" t="s">
        <v>70</v>
      </c>
      <c r="D378" s="92" t="s">
        <v>435</v>
      </c>
      <c r="E378" s="92" t="s">
        <v>302</v>
      </c>
      <c r="F378" s="92" t="s">
        <v>553</v>
      </c>
      <c r="G378" s="92" t="s">
        <v>316</v>
      </c>
      <c r="H378" s="93"/>
      <c r="I378" s="93"/>
    </row>
    <row r="379" spans="2:9" s="90" customFormat="1" ht="12.75" hidden="1">
      <c r="B379" s="76" t="s">
        <v>393</v>
      </c>
      <c r="C379" s="88" t="s">
        <v>70</v>
      </c>
      <c r="D379" s="88" t="s">
        <v>394</v>
      </c>
      <c r="E379" s="88"/>
      <c r="F379" s="88"/>
      <c r="G379" s="88"/>
      <c r="H379" s="89">
        <f>H380+H384+H394+H405</f>
        <v>0</v>
      </c>
      <c r="I379" s="89">
        <f>I380+I384+I394+I405</f>
        <v>0</v>
      </c>
    </row>
    <row r="380" spans="2:9" s="90" customFormat="1" ht="12.75" hidden="1">
      <c r="B380" s="76" t="s">
        <v>554</v>
      </c>
      <c r="C380" s="88" t="s">
        <v>70</v>
      </c>
      <c r="D380" s="88" t="s">
        <v>394</v>
      </c>
      <c r="E380" s="88" t="s">
        <v>302</v>
      </c>
      <c r="F380" s="88"/>
      <c r="G380" s="88"/>
      <c r="H380" s="89">
        <f aca="true" t="shared" si="23" ref="H380:I382">H381</f>
        <v>0</v>
      </c>
      <c r="I380" s="89">
        <f t="shared" si="23"/>
        <v>0</v>
      </c>
    </row>
    <row r="381" spans="2:9" s="90" customFormat="1" ht="31.5" customHeight="1" hidden="1">
      <c r="B381" s="76" t="s">
        <v>555</v>
      </c>
      <c r="C381" s="88" t="s">
        <v>70</v>
      </c>
      <c r="D381" s="88" t="s">
        <v>394</v>
      </c>
      <c r="E381" s="88" t="s">
        <v>302</v>
      </c>
      <c r="F381" s="88" t="s">
        <v>556</v>
      </c>
      <c r="G381" s="88"/>
      <c r="H381" s="89">
        <f t="shared" si="23"/>
        <v>0</v>
      </c>
      <c r="I381" s="89">
        <f t="shared" si="23"/>
        <v>0</v>
      </c>
    </row>
    <row r="382" spans="2:9" s="90" customFormat="1" ht="27.75" customHeight="1" hidden="1">
      <c r="B382" s="85" t="s">
        <v>557</v>
      </c>
      <c r="C382" s="92" t="s">
        <v>70</v>
      </c>
      <c r="D382" s="92" t="s">
        <v>394</v>
      </c>
      <c r="E382" s="92" t="s">
        <v>302</v>
      </c>
      <c r="F382" s="92" t="s">
        <v>556</v>
      </c>
      <c r="G382" s="92" t="s">
        <v>375</v>
      </c>
      <c r="H382" s="93">
        <f t="shared" si="23"/>
        <v>0</v>
      </c>
      <c r="I382" s="93">
        <f t="shared" si="23"/>
        <v>0</v>
      </c>
    </row>
    <row r="383" spans="2:9" s="90" customFormat="1" ht="17.25" customHeight="1" hidden="1">
      <c r="B383" s="85" t="s">
        <v>558</v>
      </c>
      <c r="C383" s="92" t="s">
        <v>70</v>
      </c>
      <c r="D383" s="92" t="s">
        <v>394</v>
      </c>
      <c r="E383" s="92" t="s">
        <v>302</v>
      </c>
      <c r="F383" s="92" t="s">
        <v>556</v>
      </c>
      <c r="G383" s="92" t="s">
        <v>559</v>
      </c>
      <c r="H383" s="93"/>
      <c r="I383" s="93"/>
    </row>
    <row r="384" spans="2:9" s="90" customFormat="1" ht="20.25" customHeight="1" hidden="1">
      <c r="B384" s="76" t="s">
        <v>560</v>
      </c>
      <c r="C384" s="88" t="s">
        <v>70</v>
      </c>
      <c r="D384" s="88" t="s">
        <v>394</v>
      </c>
      <c r="E384" s="88" t="s">
        <v>304</v>
      </c>
      <c r="F384" s="88"/>
      <c r="G384" s="88"/>
      <c r="H384" s="89">
        <f>H385+H388+H391</f>
        <v>0</v>
      </c>
      <c r="I384" s="89">
        <f>I385+I388+I391</f>
        <v>0</v>
      </c>
    </row>
    <row r="385" spans="2:9" s="90" customFormat="1" ht="31.5" customHeight="1" hidden="1">
      <c r="B385" s="76" t="s">
        <v>561</v>
      </c>
      <c r="C385" s="88" t="s">
        <v>70</v>
      </c>
      <c r="D385" s="88" t="s">
        <v>394</v>
      </c>
      <c r="E385" s="88" t="s">
        <v>304</v>
      </c>
      <c r="F385" s="88" t="s">
        <v>562</v>
      </c>
      <c r="G385" s="88"/>
      <c r="H385" s="89">
        <f>H386</f>
        <v>0</v>
      </c>
      <c r="I385" s="89">
        <f>I386</f>
        <v>0</v>
      </c>
    </row>
    <row r="386" spans="2:9" s="90" customFormat="1" ht="25.5" hidden="1">
      <c r="B386" s="94" t="s">
        <v>313</v>
      </c>
      <c r="C386" s="92" t="s">
        <v>70</v>
      </c>
      <c r="D386" s="92" t="s">
        <v>394</v>
      </c>
      <c r="E386" s="92" t="s">
        <v>304</v>
      </c>
      <c r="F386" s="92" t="s">
        <v>562</v>
      </c>
      <c r="G386" s="92" t="s">
        <v>314</v>
      </c>
      <c r="H386" s="93">
        <f>H387</f>
        <v>0</v>
      </c>
      <c r="I386" s="93">
        <f>I387</f>
        <v>0</v>
      </c>
    </row>
    <row r="387" spans="2:9" s="90" customFormat="1" ht="25.5" hidden="1">
      <c r="B387" s="94" t="s">
        <v>315</v>
      </c>
      <c r="C387" s="92" t="s">
        <v>70</v>
      </c>
      <c r="D387" s="92" t="s">
        <v>394</v>
      </c>
      <c r="E387" s="92" t="s">
        <v>304</v>
      </c>
      <c r="F387" s="92" t="s">
        <v>562</v>
      </c>
      <c r="G387" s="92" t="s">
        <v>316</v>
      </c>
      <c r="H387" s="93"/>
      <c r="I387" s="93"/>
    </row>
    <row r="388" spans="2:9" s="90" customFormat="1" ht="54" customHeight="1" hidden="1">
      <c r="B388" s="76" t="s">
        <v>563</v>
      </c>
      <c r="C388" s="88" t="s">
        <v>70</v>
      </c>
      <c r="D388" s="88" t="s">
        <v>394</v>
      </c>
      <c r="E388" s="88" t="s">
        <v>304</v>
      </c>
      <c r="F388" s="88" t="s">
        <v>564</v>
      </c>
      <c r="G388" s="88"/>
      <c r="H388" s="89">
        <f>H389</f>
        <v>0</v>
      </c>
      <c r="I388" s="89">
        <f>I389</f>
        <v>0</v>
      </c>
    </row>
    <row r="389" spans="2:9" s="90" customFormat="1" ht="27.75" customHeight="1" hidden="1">
      <c r="B389" s="85" t="s">
        <v>557</v>
      </c>
      <c r="C389" s="92" t="s">
        <v>70</v>
      </c>
      <c r="D389" s="92" t="s">
        <v>394</v>
      </c>
      <c r="E389" s="92" t="s">
        <v>304</v>
      </c>
      <c r="F389" s="92" t="s">
        <v>564</v>
      </c>
      <c r="G389" s="92" t="s">
        <v>375</v>
      </c>
      <c r="H389" s="93">
        <f>H390</f>
        <v>0</v>
      </c>
      <c r="I389" s="93">
        <f>I390</f>
        <v>0</v>
      </c>
    </row>
    <row r="390" spans="2:9" s="90" customFormat="1" ht="30" customHeight="1" hidden="1">
      <c r="B390" s="85" t="s">
        <v>565</v>
      </c>
      <c r="C390" s="92" t="s">
        <v>70</v>
      </c>
      <c r="D390" s="92" t="s">
        <v>394</v>
      </c>
      <c r="E390" s="92" t="s">
        <v>304</v>
      </c>
      <c r="F390" s="92" t="s">
        <v>564</v>
      </c>
      <c r="G390" s="92" t="s">
        <v>566</v>
      </c>
      <c r="H390" s="93"/>
      <c r="I390" s="93"/>
    </row>
    <row r="391" spans="2:9" s="90" customFormat="1" ht="27" customHeight="1" hidden="1">
      <c r="B391" s="76" t="s">
        <v>567</v>
      </c>
      <c r="C391" s="88" t="s">
        <v>70</v>
      </c>
      <c r="D391" s="88" t="s">
        <v>394</v>
      </c>
      <c r="E391" s="88" t="s">
        <v>304</v>
      </c>
      <c r="F391" s="88" t="s">
        <v>568</v>
      </c>
      <c r="G391" s="88"/>
      <c r="H391" s="89">
        <f>H392</f>
        <v>0</v>
      </c>
      <c r="I391" s="89">
        <f>I392</f>
        <v>0</v>
      </c>
    </row>
    <row r="392" spans="2:9" s="90" customFormat="1" ht="29.25" customHeight="1" hidden="1">
      <c r="B392" s="85" t="s">
        <v>399</v>
      </c>
      <c r="C392" s="92" t="s">
        <v>70</v>
      </c>
      <c r="D392" s="92" t="s">
        <v>394</v>
      </c>
      <c r="E392" s="92" t="s">
        <v>304</v>
      </c>
      <c r="F392" s="92" t="s">
        <v>569</v>
      </c>
      <c r="G392" s="92" t="s">
        <v>375</v>
      </c>
      <c r="H392" s="93">
        <f>H393</f>
        <v>0</v>
      </c>
      <c r="I392" s="93">
        <f>I393</f>
        <v>0</v>
      </c>
    </row>
    <row r="393" spans="2:9" s="90" customFormat="1" ht="15" customHeight="1" hidden="1">
      <c r="B393" s="85" t="s">
        <v>570</v>
      </c>
      <c r="C393" s="92" t="s">
        <v>70</v>
      </c>
      <c r="D393" s="92" t="s">
        <v>394</v>
      </c>
      <c r="E393" s="92" t="s">
        <v>304</v>
      </c>
      <c r="F393" s="92" t="s">
        <v>569</v>
      </c>
      <c r="G393" s="92" t="s">
        <v>571</v>
      </c>
      <c r="H393" s="93"/>
      <c r="I393" s="93"/>
    </row>
    <row r="394" spans="2:9" s="90" customFormat="1" ht="12.75" hidden="1">
      <c r="B394" s="76" t="s">
        <v>395</v>
      </c>
      <c r="C394" s="88" t="s">
        <v>70</v>
      </c>
      <c r="D394" s="88" t="s">
        <v>394</v>
      </c>
      <c r="E394" s="88" t="s">
        <v>396</v>
      </c>
      <c r="F394" s="88"/>
      <c r="G394" s="88"/>
      <c r="H394" s="89">
        <f>H402+H395+H399</f>
        <v>0</v>
      </c>
      <c r="I394" s="89">
        <f>I402+I395+I399</f>
        <v>0</v>
      </c>
    </row>
    <row r="395" spans="2:9" s="90" customFormat="1" ht="90.75" customHeight="1" hidden="1">
      <c r="B395" s="76" t="s">
        <v>572</v>
      </c>
      <c r="C395" s="88" t="s">
        <v>70</v>
      </c>
      <c r="D395" s="88" t="s">
        <v>394</v>
      </c>
      <c r="E395" s="88" t="s">
        <v>396</v>
      </c>
      <c r="F395" s="88" t="s">
        <v>573</v>
      </c>
      <c r="G395" s="88"/>
      <c r="H395" s="89">
        <f>H396</f>
        <v>0</v>
      </c>
      <c r="I395" s="89">
        <f>I396</f>
        <v>0</v>
      </c>
    </row>
    <row r="396" spans="2:9" s="90" customFormat="1" ht="28.5" customHeight="1" hidden="1">
      <c r="B396" s="85" t="s">
        <v>399</v>
      </c>
      <c r="C396" s="92" t="s">
        <v>70</v>
      </c>
      <c r="D396" s="92" t="s">
        <v>394</v>
      </c>
      <c r="E396" s="92" t="s">
        <v>396</v>
      </c>
      <c r="F396" s="92" t="s">
        <v>573</v>
      </c>
      <c r="G396" s="92" t="s">
        <v>375</v>
      </c>
      <c r="H396" s="93">
        <f>H397+H398</f>
        <v>0</v>
      </c>
      <c r="I396" s="93">
        <f>I397+I398</f>
        <v>0</v>
      </c>
    </row>
    <row r="397" spans="2:9" s="90" customFormat="1" ht="30.75" customHeight="1" hidden="1">
      <c r="B397" s="85" t="s">
        <v>574</v>
      </c>
      <c r="C397" s="92" t="s">
        <v>70</v>
      </c>
      <c r="D397" s="92" t="s">
        <v>394</v>
      </c>
      <c r="E397" s="92" t="s">
        <v>396</v>
      </c>
      <c r="F397" s="92" t="s">
        <v>573</v>
      </c>
      <c r="G397" s="92" t="s">
        <v>575</v>
      </c>
      <c r="H397" s="93"/>
      <c r="I397" s="93"/>
    </row>
    <row r="398" spans="2:9" s="90" customFormat="1" ht="39" customHeight="1" hidden="1">
      <c r="B398" s="85" t="s">
        <v>576</v>
      </c>
      <c r="C398" s="92" t="s">
        <v>70</v>
      </c>
      <c r="D398" s="92" t="s">
        <v>394</v>
      </c>
      <c r="E398" s="92" t="s">
        <v>396</v>
      </c>
      <c r="F398" s="92" t="s">
        <v>573</v>
      </c>
      <c r="G398" s="92" t="s">
        <v>72</v>
      </c>
      <c r="H398" s="93"/>
      <c r="I398" s="93"/>
    </row>
    <row r="399" spans="2:9" s="90" customFormat="1" ht="66.75" customHeight="1" hidden="1">
      <c r="B399" s="76" t="s">
        <v>577</v>
      </c>
      <c r="C399" s="88" t="s">
        <v>70</v>
      </c>
      <c r="D399" s="88" t="s">
        <v>394</v>
      </c>
      <c r="E399" s="88" t="s">
        <v>396</v>
      </c>
      <c r="F399" s="88" t="s">
        <v>578</v>
      </c>
      <c r="G399" s="88"/>
      <c r="H399" s="89">
        <f>H400</f>
        <v>0</v>
      </c>
      <c r="I399" s="89">
        <f>I400</f>
        <v>0</v>
      </c>
    </row>
    <row r="400" spans="2:9" s="90" customFormat="1" ht="29.25" customHeight="1" hidden="1">
      <c r="B400" s="85" t="s">
        <v>399</v>
      </c>
      <c r="C400" s="92" t="s">
        <v>70</v>
      </c>
      <c r="D400" s="92" t="s">
        <v>394</v>
      </c>
      <c r="E400" s="92" t="s">
        <v>396</v>
      </c>
      <c r="F400" s="92" t="s">
        <v>578</v>
      </c>
      <c r="G400" s="92" t="s">
        <v>375</v>
      </c>
      <c r="H400" s="93">
        <f>H401</f>
        <v>0</v>
      </c>
      <c r="I400" s="93">
        <f>I401</f>
        <v>0</v>
      </c>
    </row>
    <row r="401" spans="2:9" s="90" customFormat="1" ht="29.25" customHeight="1" hidden="1">
      <c r="B401" s="85" t="s">
        <v>565</v>
      </c>
      <c r="C401" s="92" t="s">
        <v>70</v>
      </c>
      <c r="D401" s="92" t="s">
        <v>394</v>
      </c>
      <c r="E401" s="92" t="s">
        <v>396</v>
      </c>
      <c r="F401" s="92" t="s">
        <v>578</v>
      </c>
      <c r="G401" s="92" t="s">
        <v>566</v>
      </c>
      <c r="H401" s="93"/>
      <c r="I401" s="93"/>
    </row>
    <row r="402" spans="2:9" s="90" customFormat="1" ht="38.25" hidden="1">
      <c r="B402" s="76" t="s">
        <v>579</v>
      </c>
      <c r="C402" s="88" t="s">
        <v>70</v>
      </c>
      <c r="D402" s="88" t="s">
        <v>394</v>
      </c>
      <c r="E402" s="88" t="s">
        <v>396</v>
      </c>
      <c r="F402" s="88" t="s">
        <v>580</v>
      </c>
      <c r="G402" s="88"/>
      <c r="H402" s="89">
        <f>H404</f>
        <v>0</v>
      </c>
      <c r="I402" s="89">
        <f>I404</f>
        <v>0</v>
      </c>
    </row>
    <row r="403" spans="2:9" s="90" customFormat="1" ht="27" customHeight="1" hidden="1">
      <c r="B403" s="85" t="s">
        <v>399</v>
      </c>
      <c r="C403" s="92" t="s">
        <v>70</v>
      </c>
      <c r="D403" s="92" t="s">
        <v>394</v>
      </c>
      <c r="E403" s="92" t="s">
        <v>396</v>
      </c>
      <c r="F403" s="92" t="s">
        <v>580</v>
      </c>
      <c r="G403" s="92" t="s">
        <v>375</v>
      </c>
      <c r="H403" s="93">
        <f>H404</f>
        <v>0</v>
      </c>
      <c r="I403" s="93">
        <f>I404</f>
        <v>0</v>
      </c>
    </row>
    <row r="404" spans="2:9" s="90" customFormat="1" ht="30" customHeight="1" hidden="1">
      <c r="B404" s="85" t="s">
        <v>581</v>
      </c>
      <c r="C404" s="92" t="s">
        <v>70</v>
      </c>
      <c r="D404" s="92" t="s">
        <v>394</v>
      </c>
      <c r="E404" s="92" t="s">
        <v>396</v>
      </c>
      <c r="F404" s="92" t="s">
        <v>580</v>
      </c>
      <c r="G404" s="92" t="s">
        <v>575</v>
      </c>
      <c r="H404" s="93"/>
      <c r="I404" s="93"/>
    </row>
    <row r="405" spans="2:9" s="90" customFormat="1" ht="25.5" hidden="1">
      <c r="B405" s="76" t="s">
        <v>582</v>
      </c>
      <c r="C405" s="88" t="s">
        <v>70</v>
      </c>
      <c r="D405" s="88" t="s">
        <v>394</v>
      </c>
      <c r="E405" s="88" t="s">
        <v>412</v>
      </c>
      <c r="F405" s="88"/>
      <c r="G405" s="88"/>
      <c r="H405" s="89">
        <f>H406+H411+H414</f>
        <v>0</v>
      </c>
      <c r="I405" s="89">
        <f>I406+I411+I414</f>
        <v>0</v>
      </c>
    </row>
    <row r="406" spans="2:9" s="90" customFormat="1" ht="81.75" customHeight="1" hidden="1">
      <c r="B406" s="76" t="s">
        <v>572</v>
      </c>
      <c r="C406" s="88" t="s">
        <v>70</v>
      </c>
      <c r="D406" s="88" t="s">
        <v>394</v>
      </c>
      <c r="E406" s="88" t="s">
        <v>412</v>
      </c>
      <c r="F406" s="88" t="s">
        <v>573</v>
      </c>
      <c r="G406" s="88"/>
      <c r="H406" s="89">
        <f>H407+H409</f>
        <v>0</v>
      </c>
      <c r="I406" s="89">
        <f>I407+I409</f>
        <v>0</v>
      </c>
    </row>
    <row r="407" spans="2:9" s="90" customFormat="1" ht="63.75" hidden="1">
      <c r="B407" s="94" t="s">
        <v>309</v>
      </c>
      <c r="C407" s="92" t="s">
        <v>70</v>
      </c>
      <c r="D407" s="92" t="s">
        <v>394</v>
      </c>
      <c r="E407" s="92" t="s">
        <v>412</v>
      </c>
      <c r="F407" s="92" t="s">
        <v>573</v>
      </c>
      <c r="G407" s="92" t="s">
        <v>310</v>
      </c>
      <c r="H407" s="93">
        <f>H408</f>
        <v>0</v>
      </c>
      <c r="I407" s="93">
        <f>I408</f>
        <v>0</v>
      </c>
    </row>
    <row r="408" spans="2:9" s="90" customFormat="1" ht="27.75" customHeight="1" hidden="1">
      <c r="B408" s="94" t="s">
        <v>311</v>
      </c>
      <c r="C408" s="92" t="s">
        <v>70</v>
      </c>
      <c r="D408" s="92" t="s">
        <v>394</v>
      </c>
      <c r="E408" s="92" t="s">
        <v>412</v>
      </c>
      <c r="F408" s="92" t="s">
        <v>573</v>
      </c>
      <c r="G408" s="92" t="s">
        <v>312</v>
      </c>
      <c r="H408" s="93"/>
      <c r="I408" s="93"/>
    </row>
    <row r="409" spans="2:9" s="90" customFormat="1" ht="25.5" hidden="1">
      <c r="B409" s="94" t="s">
        <v>752</v>
      </c>
      <c r="C409" s="92" t="s">
        <v>70</v>
      </c>
      <c r="D409" s="92" t="s">
        <v>394</v>
      </c>
      <c r="E409" s="92" t="s">
        <v>412</v>
      </c>
      <c r="F409" s="92" t="s">
        <v>573</v>
      </c>
      <c r="G409" s="92" t="s">
        <v>314</v>
      </c>
      <c r="H409" s="93">
        <f>H410</f>
        <v>0</v>
      </c>
      <c r="I409" s="93">
        <f>I410</f>
        <v>0</v>
      </c>
    </row>
    <row r="410" spans="2:9" s="90" customFormat="1" ht="24" customHeight="1" hidden="1">
      <c r="B410" s="94" t="s">
        <v>315</v>
      </c>
      <c r="C410" s="92" t="s">
        <v>70</v>
      </c>
      <c r="D410" s="92" t="s">
        <v>394</v>
      </c>
      <c r="E410" s="92" t="s">
        <v>412</v>
      </c>
      <c r="F410" s="92" t="s">
        <v>573</v>
      </c>
      <c r="G410" s="92" t="s">
        <v>316</v>
      </c>
      <c r="H410" s="93"/>
      <c r="I410" s="93"/>
    </row>
    <row r="411" spans="2:9" s="90" customFormat="1" ht="12.75" hidden="1">
      <c r="B411" s="76" t="s">
        <v>583</v>
      </c>
      <c r="C411" s="88" t="s">
        <v>70</v>
      </c>
      <c r="D411" s="88" t="s">
        <v>394</v>
      </c>
      <c r="E411" s="88" t="s">
        <v>412</v>
      </c>
      <c r="F411" s="88" t="s">
        <v>584</v>
      </c>
      <c r="G411" s="88"/>
      <c r="H411" s="106">
        <f>H412</f>
        <v>0</v>
      </c>
      <c r="I411" s="106">
        <f>I412</f>
        <v>0</v>
      </c>
    </row>
    <row r="412" spans="2:9" s="90" customFormat="1" ht="25.5" hidden="1">
      <c r="B412" s="94" t="s">
        <v>313</v>
      </c>
      <c r="C412" s="92" t="s">
        <v>70</v>
      </c>
      <c r="D412" s="92" t="s">
        <v>394</v>
      </c>
      <c r="E412" s="92" t="s">
        <v>412</v>
      </c>
      <c r="F412" s="92" t="s">
        <v>584</v>
      </c>
      <c r="G412" s="92" t="s">
        <v>314</v>
      </c>
      <c r="H412" s="104">
        <f>H413</f>
        <v>0</v>
      </c>
      <c r="I412" s="104">
        <f>I413</f>
        <v>0</v>
      </c>
    </row>
    <row r="413" spans="2:9" s="90" customFormat="1" ht="25.5" hidden="1">
      <c r="B413" s="94" t="s">
        <v>315</v>
      </c>
      <c r="C413" s="92" t="s">
        <v>70</v>
      </c>
      <c r="D413" s="92" t="s">
        <v>394</v>
      </c>
      <c r="E413" s="92" t="s">
        <v>412</v>
      </c>
      <c r="F413" s="92" t="s">
        <v>584</v>
      </c>
      <c r="G413" s="92" t="s">
        <v>316</v>
      </c>
      <c r="H413" s="104"/>
      <c r="I413" s="104"/>
    </row>
    <row r="414" spans="2:9" s="90" customFormat="1" ht="30.75" customHeight="1" hidden="1">
      <c r="B414" s="76" t="s">
        <v>585</v>
      </c>
      <c r="C414" s="88" t="s">
        <v>70</v>
      </c>
      <c r="D414" s="88" t="s">
        <v>394</v>
      </c>
      <c r="E414" s="88" t="s">
        <v>412</v>
      </c>
      <c r="F414" s="88" t="s">
        <v>586</v>
      </c>
      <c r="G414" s="88"/>
      <c r="H414" s="106">
        <f>H415</f>
        <v>0</v>
      </c>
      <c r="I414" s="106">
        <f>I415</f>
        <v>0</v>
      </c>
    </row>
    <row r="415" spans="2:9" s="90" customFormat="1" ht="27" customHeight="1" hidden="1">
      <c r="B415" s="94" t="s">
        <v>313</v>
      </c>
      <c r="C415" s="92" t="s">
        <v>70</v>
      </c>
      <c r="D415" s="92" t="s">
        <v>394</v>
      </c>
      <c r="E415" s="92" t="s">
        <v>412</v>
      </c>
      <c r="F415" s="92" t="s">
        <v>586</v>
      </c>
      <c r="G415" s="92" t="s">
        <v>314</v>
      </c>
      <c r="H415" s="104">
        <f>H416</f>
        <v>0</v>
      </c>
      <c r="I415" s="104">
        <f>I416</f>
        <v>0</v>
      </c>
    </row>
    <row r="416" spans="2:9" s="90" customFormat="1" ht="25.5" customHeight="1" hidden="1">
      <c r="B416" s="94" t="s">
        <v>315</v>
      </c>
      <c r="C416" s="92" t="s">
        <v>70</v>
      </c>
      <c r="D416" s="92" t="s">
        <v>394</v>
      </c>
      <c r="E416" s="92" t="s">
        <v>412</v>
      </c>
      <c r="F416" s="92" t="s">
        <v>586</v>
      </c>
      <c r="G416" s="92" t="s">
        <v>316</v>
      </c>
      <c r="H416" s="104"/>
      <c r="I416" s="104"/>
    </row>
    <row r="417" spans="2:9" s="90" customFormat="1" ht="12.75" hidden="1">
      <c r="B417" s="99" t="s">
        <v>587</v>
      </c>
      <c r="C417" s="88" t="s">
        <v>70</v>
      </c>
      <c r="D417" s="88" t="s">
        <v>415</v>
      </c>
      <c r="E417" s="88"/>
      <c r="F417" s="88"/>
      <c r="G417" s="88"/>
      <c r="H417" s="106">
        <f>H422+H418</f>
        <v>0</v>
      </c>
      <c r="I417" s="106">
        <f>I422+I418</f>
        <v>0</v>
      </c>
    </row>
    <row r="418" spans="2:9" s="90" customFormat="1" ht="12.75" hidden="1">
      <c r="B418" s="99" t="s">
        <v>588</v>
      </c>
      <c r="C418" s="88" t="s">
        <v>70</v>
      </c>
      <c r="D418" s="88" t="s">
        <v>415</v>
      </c>
      <c r="E418" s="88" t="s">
        <v>302</v>
      </c>
      <c r="F418" s="88"/>
      <c r="G418" s="88"/>
      <c r="H418" s="106">
        <f aca="true" t="shared" si="24" ref="H418:I420">H419</f>
        <v>0</v>
      </c>
      <c r="I418" s="106">
        <f t="shared" si="24"/>
        <v>0</v>
      </c>
    </row>
    <row r="419" spans="2:9" s="90" customFormat="1" ht="25.5" hidden="1">
      <c r="B419" s="99" t="s">
        <v>589</v>
      </c>
      <c r="C419" s="88" t="s">
        <v>70</v>
      </c>
      <c r="D419" s="88" t="s">
        <v>415</v>
      </c>
      <c r="E419" s="88" t="s">
        <v>302</v>
      </c>
      <c r="F419" s="88" t="s">
        <v>590</v>
      </c>
      <c r="G419" s="88"/>
      <c r="H419" s="106">
        <f t="shared" si="24"/>
        <v>0</v>
      </c>
      <c r="I419" s="106">
        <f t="shared" si="24"/>
        <v>0</v>
      </c>
    </row>
    <row r="420" spans="2:9" s="90" customFormat="1" ht="40.5" customHeight="1" hidden="1">
      <c r="B420" s="85" t="s">
        <v>332</v>
      </c>
      <c r="C420" s="92" t="s">
        <v>70</v>
      </c>
      <c r="D420" s="92" t="s">
        <v>415</v>
      </c>
      <c r="E420" s="92" t="s">
        <v>302</v>
      </c>
      <c r="F420" s="92" t="s">
        <v>590</v>
      </c>
      <c r="G420" s="92" t="s">
        <v>333</v>
      </c>
      <c r="H420" s="104">
        <f t="shared" si="24"/>
        <v>0</v>
      </c>
      <c r="I420" s="104">
        <f t="shared" si="24"/>
        <v>0</v>
      </c>
    </row>
    <row r="421" spans="2:9" s="90" customFormat="1" ht="51" hidden="1">
      <c r="B421" s="94" t="s">
        <v>591</v>
      </c>
      <c r="C421" s="92" t="s">
        <v>70</v>
      </c>
      <c r="D421" s="92" t="s">
        <v>415</v>
      </c>
      <c r="E421" s="92" t="s">
        <v>302</v>
      </c>
      <c r="F421" s="92" t="s">
        <v>590</v>
      </c>
      <c r="G421" s="92" t="s">
        <v>592</v>
      </c>
      <c r="H421" s="104"/>
      <c r="I421" s="104"/>
    </row>
    <row r="422" spans="2:9" s="90" customFormat="1" ht="12.75" hidden="1">
      <c r="B422" s="99" t="s">
        <v>593</v>
      </c>
      <c r="C422" s="88" t="s">
        <v>70</v>
      </c>
      <c r="D422" s="88" t="s">
        <v>415</v>
      </c>
      <c r="E422" s="88" t="s">
        <v>340</v>
      </c>
      <c r="F422" s="88"/>
      <c r="G422" s="88"/>
      <c r="H422" s="106">
        <f aca="true" t="shared" si="25" ref="H422:I424">H423</f>
        <v>0</v>
      </c>
      <c r="I422" s="106">
        <f t="shared" si="25"/>
        <v>0</v>
      </c>
    </row>
    <row r="423" spans="2:9" s="90" customFormat="1" ht="38.25" hidden="1">
      <c r="B423" s="107" t="s">
        <v>594</v>
      </c>
      <c r="C423" s="88" t="s">
        <v>70</v>
      </c>
      <c r="D423" s="88" t="s">
        <v>415</v>
      </c>
      <c r="E423" s="88" t="s">
        <v>340</v>
      </c>
      <c r="F423" s="88" t="s">
        <v>595</v>
      </c>
      <c r="G423" s="88"/>
      <c r="H423" s="89">
        <f t="shared" si="25"/>
        <v>0</v>
      </c>
      <c r="I423" s="89">
        <f t="shared" si="25"/>
        <v>0</v>
      </c>
    </row>
    <row r="424" spans="2:9" s="90" customFormat="1" ht="25.5" hidden="1">
      <c r="B424" s="94" t="s">
        <v>313</v>
      </c>
      <c r="C424" s="92" t="s">
        <v>70</v>
      </c>
      <c r="D424" s="92" t="s">
        <v>415</v>
      </c>
      <c r="E424" s="92" t="s">
        <v>340</v>
      </c>
      <c r="F424" s="92" t="s">
        <v>595</v>
      </c>
      <c r="G424" s="92" t="s">
        <v>314</v>
      </c>
      <c r="H424" s="93">
        <f t="shared" si="25"/>
        <v>0</v>
      </c>
      <c r="I424" s="93">
        <f t="shared" si="25"/>
        <v>0</v>
      </c>
    </row>
    <row r="425" spans="2:9" s="90" customFormat="1" ht="25.5" hidden="1">
      <c r="B425" s="94" t="s">
        <v>315</v>
      </c>
      <c r="C425" s="92" t="s">
        <v>70</v>
      </c>
      <c r="D425" s="92" t="s">
        <v>415</v>
      </c>
      <c r="E425" s="92" t="s">
        <v>340</v>
      </c>
      <c r="F425" s="92" t="s">
        <v>595</v>
      </c>
      <c r="G425" s="92" t="s">
        <v>316</v>
      </c>
      <c r="H425" s="93"/>
      <c r="I425" s="93"/>
    </row>
    <row r="426" spans="2:9" s="90" customFormat="1" ht="12.75" hidden="1">
      <c r="B426" s="99" t="s">
        <v>596</v>
      </c>
      <c r="C426" s="88" t="s">
        <v>597</v>
      </c>
      <c r="D426" s="88"/>
      <c r="E426" s="88"/>
      <c r="F426" s="88"/>
      <c r="G426" s="88"/>
      <c r="H426" s="89">
        <f>H427</f>
        <v>0</v>
      </c>
      <c r="I426" s="89">
        <f>I427</f>
        <v>0</v>
      </c>
    </row>
    <row r="427" spans="2:9" s="90" customFormat="1" ht="12.75" hidden="1">
      <c r="B427" s="76" t="s">
        <v>301</v>
      </c>
      <c r="C427" s="88" t="s">
        <v>597</v>
      </c>
      <c r="D427" s="88" t="s">
        <v>302</v>
      </c>
      <c r="E427" s="88" t="s">
        <v>598</v>
      </c>
      <c r="F427" s="88"/>
      <c r="G427" s="88"/>
      <c r="H427" s="89">
        <f>H428</f>
        <v>0</v>
      </c>
      <c r="I427" s="89">
        <f>I428</f>
        <v>0</v>
      </c>
    </row>
    <row r="428" spans="2:9" s="90" customFormat="1" ht="38.25" hidden="1">
      <c r="B428" s="76" t="s">
        <v>411</v>
      </c>
      <c r="C428" s="88" t="s">
        <v>597</v>
      </c>
      <c r="D428" s="88" t="s">
        <v>302</v>
      </c>
      <c r="E428" s="88" t="s">
        <v>412</v>
      </c>
      <c r="F428" s="88"/>
      <c r="G428" s="88"/>
      <c r="H428" s="89">
        <f>H432+H429</f>
        <v>0</v>
      </c>
      <c r="I428" s="89">
        <f>I432+I429</f>
        <v>0</v>
      </c>
    </row>
    <row r="429" spans="2:9" s="90" customFormat="1" ht="25.5" hidden="1">
      <c r="B429" s="76" t="s">
        <v>599</v>
      </c>
      <c r="C429" s="88" t="s">
        <v>597</v>
      </c>
      <c r="D429" s="88" t="s">
        <v>302</v>
      </c>
      <c r="E429" s="88" t="s">
        <v>412</v>
      </c>
      <c r="F429" s="88" t="s">
        <v>600</v>
      </c>
      <c r="G429" s="88"/>
      <c r="H429" s="89">
        <f>H430</f>
        <v>0</v>
      </c>
      <c r="I429" s="89">
        <f>I430</f>
        <v>0</v>
      </c>
    </row>
    <row r="430" spans="2:9" s="90" customFormat="1" ht="63.75" hidden="1">
      <c r="B430" s="94" t="s">
        <v>309</v>
      </c>
      <c r="C430" s="92" t="s">
        <v>597</v>
      </c>
      <c r="D430" s="92" t="s">
        <v>302</v>
      </c>
      <c r="E430" s="92" t="s">
        <v>412</v>
      </c>
      <c r="F430" s="92" t="s">
        <v>600</v>
      </c>
      <c r="G430" s="92" t="s">
        <v>310</v>
      </c>
      <c r="H430" s="93">
        <f>H431</f>
        <v>0</v>
      </c>
      <c r="I430" s="93">
        <f>I431</f>
        <v>0</v>
      </c>
    </row>
    <row r="431" spans="2:9" s="90" customFormat="1" ht="25.5" hidden="1">
      <c r="B431" s="94" t="s">
        <v>311</v>
      </c>
      <c r="C431" s="92" t="s">
        <v>597</v>
      </c>
      <c r="D431" s="92" t="s">
        <v>302</v>
      </c>
      <c r="E431" s="92" t="s">
        <v>412</v>
      </c>
      <c r="F431" s="92" t="s">
        <v>600</v>
      </c>
      <c r="G431" s="92" t="s">
        <v>312</v>
      </c>
      <c r="H431" s="93"/>
      <c r="I431" s="93"/>
    </row>
    <row r="432" spans="2:9" s="90" customFormat="1" ht="32.25" customHeight="1" hidden="1">
      <c r="B432" s="76" t="s">
        <v>601</v>
      </c>
      <c r="C432" s="88" t="s">
        <v>597</v>
      </c>
      <c r="D432" s="88" t="s">
        <v>302</v>
      </c>
      <c r="E432" s="88" t="s">
        <v>412</v>
      </c>
      <c r="F432" s="88" t="s">
        <v>602</v>
      </c>
      <c r="G432" s="88"/>
      <c r="H432" s="89">
        <f>H433+H435</f>
        <v>0</v>
      </c>
      <c r="I432" s="89">
        <f>I433+I435</f>
        <v>0</v>
      </c>
    </row>
    <row r="433" spans="2:9" s="90" customFormat="1" ht="63.75" hidden="1">
      <c r="B433" s="94" t="s">
        <v>309</v>
      </c>
      <c r="C433" s="92" t="s">
        <v>597</v>
      </c>
      <c r="D433" s="92" t="s">
        <v>302</v>
      </c>
      <c r="E433" s="92" t="s">
        <v>412</v>
      </c>
      <c r="F433" s="92" t="s">
        <v>602</v>
      </c>
      <c r="G433" s="92" t="s">
        <v>310</v>
      </c>
      <c r="H433" s="93">
        <f>H434</f>
        <v>0</v>
      </c>
      <c r="I433" s="93">
        <f>I434</f>
        <v>0</v>
      </c>
    </row>
    <row r="434" spans="2:9" s="90" customFormat="1" ht="25.5" hidden="1">
      <c r="B434" s="94" t="s">
        <v>311</v>
      </c>
      <c r="C434" s="92" t="s">
        <v>597</v>
      </c>
      <c r="D434" s="92" t="s">
        <v>302</v>
      </c>
      <c r="E434" s="92" t="s">
        <v>412</v>
      </c>
      <c r="F434" s="92" t="s">
        <v>602</v>
      </c>
      <c r="G434" s="92" t="s">
        <v>312</v>
      </c>
      <c r="H434" s="93"/>
      <c r="I434" s="93"/>
    </row>
    <row r="435" spans="2:9" s="90" customFormat="1" ht="25.5" hidden="1">
      <c r="B435" s="94" t="s">
        <v>313</v>
      </c>
      <c r="C435" s="92" t="s">
        <v>597</v>
      </c>
      <c r="D435" s="92" t="s">
        <v>302</v>
      </c>
      <c r="E435" s="92" t="s">
        <v>412</v>
      </c>
      <c r="F435" s="92" t="s">
        <v>602</v>
      </c>
      <c r="G435" s="92" t="s">
        <v>314</v>
      </c>
      <c r="H435" s="93">
        <f>H436</f>
        <v>0</v>
      </c>
      <c r="I435" s="93">
        <f>I436</f>
        <v>0</v>
      </c>
    </row>
    <row r="436" spans="2:9" s="90" customFormat="1" ht="38.25" customHeight="1" hidden="1">
      <c r="B436" s="94" t="s">
        <v>315</v>
      </c>
      <c r="C436" s="92" t="s">
        <v>597</v>
      </c>
      <c r="D436" s="92" t="s">
        <v>302</v>
      </c>
      <c r="E436" s="92" t="s">
        <v>412</v>
      </c>
      <c r="F436" s="92" t="s">
        <v>602</v>
      </c>
      <c r="G436" s="92" t="s">
        <v>316</v>
      </c>
      <c r="H436" s="93"/>
      <c r="I436" s="93"/>
    </row>
    <row r="437" spans="2:9" ht="12.75">
      <c r="B437" s="108" t="s">
        <v>603</v>
      </c>
      <c r="C437" s="108"/>
      <c r="D437" s="108"/>
      <c r="E437" s="108"/>
      <c r="F437" s="108"/>
      <c r="G437" s="108"/>
      <c r="H437" s="109">
        <f>H26+H39+H154+H179+H227+H426</f>
        <v>-3931920</v>
      </c>
      <c r="I437" s="109">
        <f>I26+I39+I154+I179+I227+I426</f>
        <v>-4083820</v>
      </c>
    </row>
    <row r="438" ht="12.75">
      <c r="H438" s="110"/>
    </row>
    <row r="439" ht="12.75">
      <c r="H439" s="110"/>
    </row>
    <row r="440" ht="12.75">
      <c r="H440" s="110"/>
    </row>
    <row r="441" ht="12.75">
      <c r="H441" s="110"/>
    </row>
  </sheetData>
  <sheetProtection/>
  <autoFilter ref="B25:H157"/>
  <mergeCells count="26">
    <mergeCell ref="B15:J15"/>
    <mergeCell ref="B16:J16"/>
    <mergeCell ref="B17:J17"/>
    <mergeCell ref="B18:J18"/>
    <mergeCell ref="B19:J19"/>
    <mergeCell ref="C8:J8"/>
    <mergeCell ref="C9:J9"/>
    <mergeCell ref="C10:J10"/>
    <mergeCell ref="C11:V11"/>
    <mergeCell ref="C12:V12"/>
    <mergeCell ref="B14:J14"/>
    <mergeCell ref="B1:J1"/>
    <mergeCell ref="C3:H3"/>
    <mergeCell ref="C4:J4"/>
    <mergeCell ref="C5:J5"/>
    <mergeCell ref="C6:J6"/>
    <mergeCell ref="C7:J7"/>
    <mergeCell ref="B21:I21"/>
    <mergeCell ref="B24:B25"/>
    <mergeCell ref="C24:C25"/>
    <mergeCell ref="D24:D25"/>
    <mergeCell ref="E24:E25"/>
    <mergeCell ref="F24:F25"/>
    <mergeCell ref="G24:G25"/>
    <mergeCell ref="H24:H25"/>
    <mergeCell ref="I24:I25"/>
  </mergeCells>
  <printOptions/>
  <pageMargins left="0.5905511811023623" right="0.15748031496062992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T424"/>
  <sheetViews>
    <sheetView showGridLines="0" showZeros="0" zoomScalePageLayoutView="0" workbookViewId="0" topLeftCell="B1">
      <selection activeCell="B187" sqref="B187"/>
    </sheetView>
  </sheetViews>
  <sheetFormatPr defaultColWidth="9.00390625" defaultRowHeight="12.75"/>
  <cols>
    <col min="1" max="1" width="0" style="10" hidden="1" customWidth="1"/>
    <col min="2" max="2" width="45.375" style="10" customWidth="1"/>
    <col min="3" max="3" width="4.375" style="10" customWidth="1"/>
    <col min="4" max="4" width="6.375" style="10" customWidth="1"/>
    <col min="5" max="5" width="6.25390625" style="10" customWidth="1"/>
    <col min="6" max="7" width="5.75390625" style="10" hidden="1" customWidth="1"/>
    <col min="8" max="8" width="7.75390625" style="10" customWidth="1"/>
    <col min="9" max="9" width="5.375" style="10" customWidth="1"/>
    <col min="10" max="10" width="16.875" style="10" customWidth="1"/>
    <col min="11" max="15" width="9.125" style="10" hidden="1" customWidth="1"/>
    <col min="16" max="17" width="9.125" style="10" customWidth="1"/>
    <col min="18" max="16384" width="9.125" style="10" customWidth="1"/>
  </cols>
  <sheetData>
    <row r="1" spans="2:10" ht="42.75" customHeight="1">
      <c r="B1" s="244" t="s">
        <v>965</v>
      </c>
      <c r="C1" s="244"/>
      <c r="D1" s="244"/>
      <c r="E1" s="244"/>
      <c r="F1" s="244"/>
      <c r="G1" s="244"/>
      <c r="H1" s="244"/>
      <c r="I1" s="244"/>
      <c r="J1" s="244"/>
    </row>
    <row r="2" spans="2:10" ht="18.75">
      <c r="B2" s="167"/>
      <c r="C2" s="167"/>
      <c r="D2" s="167"/>
      <c r="E2" s="167"/>
      <c r="F2" s="167"/>
      <c r="G2" s="167"/>
      <c r="H2" s="167"/>
      <c r="I2" s="167"/>
      <c r="J2" s="167"/>
    </row>
    <row r="3" spans="2:10" ht="12.75">
      <c r="B3" s="168"/>
      <c r="C3" s="242" t="s">
        <v>779</v>
      </c>
      <c r="D3" s="242"/>
      <c r="E3" s="242"/>
      <c r="F3" s="242"/>
      <c r="G3" s="242"/>
      <c r="H3" s="242"/>
      <c r="I3" s="168"/>
      <c r="J3" s="168"/>
    </row>
    <row r="4" spans="2:10" ht="12.75">
      <c r="B4" s="168"/>
      <c r="C4" s="242" t="s">
        <v>722</v>
      </c>
      <c r="D4" s="242"/>
      <c r="E4" s="242"/>
      <c r="F4" s="242"/>
      <c r="G4" s="242"/>
      <c r="H4" s="242"/>
      <c r="I4" s="242"/>
      <c r="J4" s="242"/>
    </row>
    <row r="5" spans="2:10" ht="12.75">
      <c r="B5" s="168"/>
      <c r="C5" s="242" t="s">
        <v>723</v>
      </c>
      <c r="D5" s="242"/>
      <c r="E5" s="242"/>
      <c r="F5" s="242"/>
      <c r="G5" s="242"/>
      <c r="H5" s="242"/>
      <c r="I5" s="242"/>
      <c r="J5" s="242"/>
    </row>
    <row r="6" spans="2:10" ht="12.75">
      <c r="B6" s="168"/>
      <c r="C6" s="242" t="s">
        <v>888</v>
      </c>
      <c r="D6" s="242"/>
      <c r="E6" s="242"/>
      <c r="F6" s="242"/>
      <c r="G6" s="242"/>
      <c r="H6" s="242"/>
      <c r="I6" s="242"/>
      <c r="J6" s="242"/>
    </row>
    <row r="7" spans="2:10" ht="12.75">
      <c r="B7" s="168"/>
      <c r="C7" s="242" t="s">
        <v>724</v>
      </c>
      <c r="D7" s="242"/>
      <c r="E7" s="242"/>
      <c r="F7" s="242"/>
      <c r="G7" s="242"/>
      <c r="H7" s="242"/>
      <c r="I7" s="242"/>
      <c r="J7" s="242"/>
    </row>
    <row r="8" spans="2:10" ht="12.75">
      <c r="B8" s="168"/>
      <c r="C8" s="242" t="s">
        <v>725</v>
      </c>
      <c r="D8" s="242"/>
      <c r="E8" s="242"/>
      <c r="F8" s="242"/>
      <c r="G8" s="242"/>
      <c r="H8" s="242"/>
      <c r="I8" s="242"/>
      <c r="J8" s="242"/>
    </row>
    <row r="9" spans="2:10" ht="12.75">
      <c r="B9" s="168"/>
      <c r="C9" s="242" t="s">
        <v>723</v>
      </c>
      <c r="D9" s="242"/>
      <c r="E9" s="242"/>
      <c r="F9" s="242"/>
      <c r="G9" s="242"/>
      <c r="H9" s="242"/>
      <c r="I9" s="242"/>
      <c r="J9" s="242"/>
    </row>
    <row r="10" spans="2:10" ht="12.75">
      <c r="B10" s="168"/>
      <c r="C10" s="242" t="s">
        <v>726</v>
      </c>
      <c r="D10" s="242"/>
      <c r="E10" s="242"/>
      <c r="F10" s="242"/>
      <c r="G10" s="242"/>
      <c r="H10" s="242"/>
      <c r="I10" s="242"/>
      <c r="J10" s="242"/>
    </row>
    <row r="11" spans="2:20" ht="12.75">
      <c r="B11" s="168"/>
      <c r="C11" s="171" t="s">
        <v>734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2:20" ht="12.75">
      <c r="B12" s="168"/>
      <c r="C12" s="262" t="s">
        <v>291</v>
      </c>
      <c r="D12" s="262"/>
      <c r="E12" s="262"/>
      <c r="F12" s="262"/>
      <c r="G12" s="262"/>
      <c r="H12" s="262"/>
      <c r="I12" s="262"/>
      <c r="J12" s="262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2:10" ht="12.7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10" ht="12.75">
      <c r="B14" s="242" t="s">
        <v>890</v>
      </c>
      <c r="C14" s="242"/>
      <c r="D14" s="242"/>
      <c r="E14" s="242"/>
      <c r="F14" s="242"/>
      <c r="G14" s="242"/>
      <c r="H14" s="242"/>
      <c r="I14" s="242"/>
      <c r="J14" s="242"/>
    </row>
    <row r="15" spans="2:10" ht="12.75">
      <c r="B15" s="242" t="s">
        <v>730</v>
      </c>
      <c r="C15" s="242"/>
      <c r="D15" s="242"/>
      <c r="E15" s="242"/>
      <c r="F15" s="242"/>
      <c r="G15" s="242"/>
      <c r="H15" s="242"/>
      <c r="I15" s="242"/>
      <c r="J15" s="242"/>
    </row>
    <row r="16" spans="2:10" ht="12.75">
      <c r="B16" s="242" t="s">
        <v>731</v>
      </c>
      <c r="C16" s="242"/>
      <c r="D16" s="242"/>
      <c r="E16" s="242"/>
      <c r="F16" s="242"/>
      <c r="G16" s="242"/>
      <c r="H16" s="242"/>
      <c r="I16" s="242"/>
      <c r="J16" s="242"/>
    </row>
    <row r="17" spans="2:10" ht="12" customHeight="1">
      <c r="B17" s="243" t="s">
        <v>791</v>
      </c>
      <c r="C17" s="243"/>
      <c r="D17" s="243"/>
      <c r="E17" s="243"/>
      <c r="F17" s="243"/>
      <c r="G17" s="243"/>
      <c r="H17" s="243"/>
      <c r="I17" s="243"/>
      <c r="J17" s="243"/>
    </row>
    <row r="18" spans="2:10" ht="12.75" customHeight="1">
      <c r="B18" s="243" t="s">
        <v>728</v>
      </c>
      <c r="C18" s="243"/>
      <c r="D18" s="243"/>
      <c r="E18" s="243"/>
      <c r="F18" s="243"/>
      <c r="G18" s="243"/>
      <c r="H18" s="243"/>
      <c r="I18" s="243"/>
      <c r="J18" s="243"/>
    </row>
    <row r="19" spans="2:10" ht="12.75" customHeight="1">
      <c r="B19" s="243" t="s">
        <v>729</v>
      </c>
      <c r="C19" s="243"/>
      <c r="D19" s="243"/>
      <c r="E19" s="243"/>
      <c r="F19" s="243"/>
      <c r="G19" s="243"/>
      <c r="H19" s="243"/>
      <c r="I19" s="243"/>
      <c r="J19" s="243"/>
    </row>
    <row r="20" spans="1:8" ht="12.75">
      <c r="A20" s="14"/>
      <c r="C20" s="259"/>
      <c r="D20" s="259"/>
      <c r="E20" s="259"/>
      <c r="F20" s="259"/>
      <c r="G20" s="259"/>
      <c r="H20" s="259"/>
    </row>
    <row r="21" spans="1:10" ht="34.5" customHeight="1">
      <c r="A21" s="14"/>
      <c r="B21" s="263" t="s">
        <v>739</v>
      </c>
      <c r="C21" s="263"/>
      <c r="D21" s="263"/>
      <c r="E21" s="263"/>
      <c r="F21" s="263"/>
      <c r="G21" s="263"/>
      <c r="H21" s="263"/>
      <c r="I21" s="263"/>
      <c r="J21" s="263"/>
    </row>
    <row r="22" spans="1:10" ht="12.75">
      <c r="A22" s="14"/>
      <c r="B22" s="16"/>
      <c r="C22" s="16"/>
      <c r="D22" s="16"/>
      <c r="E22" s="16"/>
      <c r="F22" s="16"/>
      <c r="G22" s="16"/>
      <c r="H22" s="16"/>
      <c r="I22" s="16"/>
      <c r="J22" s="17" t="s">
        <v>292</v>
      </c>
    </row>
    <row r="23" spans="1:10" ht="10.5" customHeight="1">
      <c r="A23" s="16"/>
      <c r="B23" s="260" t="s">
        <v>293</v>
      </c>
      <c r="C23" s="260" t="s">
        <v>607</v>
      </c>
      <c r="D23" s="260" t="s">
        <v>608</v>
      </c>
      <c r="E23" s="256" t="s">
        <v>294</v>
      </c>
      <c r="F23" s="256" t="s">
        <v>295</v>
      </c>
      <c r="G23" s="256" t="s">
        <v>296</v>
      </c>
      <c r="H23" s="256" t="s">
        <v>609</v>
      </c>
      <c r="I23" s="256" t="s">
        <v>298</v>
      </c>
      <c r="J23" s="248" t="s">
        <v>75</v>
      </c>
    </row>
    <row r="24" spans="1:10" ht="12.75" customHeight="1">
      <c r="A24" s="16"/>
      <c r="B24" s="264"/>
      <c r="C24" s="264"/>
      <c r="D24" s="264"/>
      <c r="E24" s="265"/>
      <c r="F24" s="265"/>
      <c r="G24" s="265"/>
      <c r="H24" s="265"/>
      <c r="I24" s="265"/>
      <c r="J24" s="266"/>
    </row>
    <row r="25" spans="1:10" s="90" customFormat="1" ht="33" customHeight="1">
      <c r="A25" s="87"/>
      <c r="B25" s="111" t="s">
        <v>610</v>
      </c>
      <c r="C25" s="112" t="s">
        <v>340</v>
      </c>
      <c r="D25" s="112" t="s">
        <v>611</v>
      </c>
      <c r="E25" s="113"/>
      <c r="F25" s="113"/>
      <c r="G25" s="113"/>
      <c r="H25" s="113"/>
      <c r="I25" s="113"/>
      <c r="J25" s="219">
        <f>J26</f>
        <v>-23556870.5</v>
      </c>
    </row>
    <row r="26" spans="2:10" s="90" customFormat="1" ht="32.25" customHeight="1">
      <c r="B26" s="76" t="s">
        <v>451</v>
      </c>
      <c r="C26" s="115" t="s">
        <v>340</v>
      </c>
      <c r="D26" s="115" t="s">
        <v>611</v>
      </c>
      <c r="E26" s="116" t="s">
        <v>70</v>
      </c>
      <c r="F26" s="116"/>
      <c r="G26" s="116"/>
      <c r="H26" s="116"/>
      <c r="I26" s="116"/>
      <c r="J26" s="63">
        <f>J27+J30+J40+J43+J55+J58+J61+J69+J79+J82+J99+J102+J105+J113+J116+J119+J122+J125+J131+J134+J137+J140+J143+J146+J149+J155+J160+J165+J168+J171+J174+J177+J180+J183+J188+J193+J196+J46+J49+J52+J128+J85+J152+J88+J96+J93</f>
        <v>-23556870.5</v>
      </c>
    </row>
    <row r="27" spans="2:10" s="90" customFormat="1" ht="25.5" hidden="1">
      <c r="B27" s="76" t="s">
        <v>453</v>
      </c>
      <c r="C27" s="115" t="s">
        <v>340</v>
      </c>
      <c r="D27" s="115" t="s">
        <v>611</v>
      </c>
      <c r="E27" s="116" t="s">
        <v>70</v>
      </c>
      <c r="F27" s="116" t="s">
        <v>302</v>
      </c>
      <c r="G27" s="116" t="s">
        <v>396</v>
      </c>
      <c r="H27" s="116" t="s">
        <v>612</v>
      </c>
      <c r="I27" s="116"/>
      <c r="J27" s="63">
        <f>J28</f>
        <v>0</v>
      </c>
    </row>
    <row r="28" spans="2:10" s="90" customFormat="1" ht="60" customHeight="1" hidden="1">
      <c r="B28" s="94" t="s">
        <v>309</v>
      </c>
      <c r="C28" s="118" t="s">
        <v>340</v>
      </c>
      <c r="D28" s="118" t="s">
        <v>611</v>
      </c>
      <c r="E28" s="119" t="s">
        <v>70</v>
      </c>
      <c r="F28" s="119" t="s">
        <v>302</v>
      </c>
      <c r="G28" s="119" t="s">
        <v>396</v>
      </c>
      <c r="H28" s="119" t="s">
        <v>612</v>
      </c>
      <c r="I28" s="119" t="s">
        <v>310</v>
      </c>
      <c r="J28" s="59">
        <f>J29</f>
        <v>0</v>
      </c>
    </row>
    <row r="29" spans="2:10" s="90" customFormat="1" ht="27.75" customHeight="1" hidden="1">
      <c r="B29" s="94" t="s">
        <v>311</v>
      </c>
      <c r="C29" s="118" t="s">
        <v>340</v>
      </c>
      <c r="D29" s="118" t="s">
        <v>611</v>
      </c>
      <c r="E29" s="119" t="s">
        <v>70</v>
      </c>
      <c r="F29" s="119" t="s">
        <v>302</v>
      </c>
      <c r="G29" s="119" t="s">
        <v>396</v>
      </c>
      <c r="H29" s="119" t="s">
        <v>612</v>
      </c>
      <c r="I29" s="119" t="s">
        <v>312</v>
      </c>
      <c r="J29" s="59"/>
    </row>
    <row r="30" spans="2:10" s="90" customFormat="1" ht="30" customHeight="1">
      <c r="B30" s="76" t="s">
        <v>359</v>
      </c>
      <c r="C30" s="115" t="s">
        <v>340</v>
      </c>
      <c r="D30" s="115" t="s">
        <v>611</v>
      </c>
      <c r="E30" s="116" t="s">
        <v>70</v>
      </c>
      <c r="F30" s="116" t="s">
        <v>302</v>
      </c>
      <c r="G30" s="116" t="s">
        <v>396</v>
      </c>
      <c r="H30" s="116" t="s">
        <v>613</v>
      </c>
      <c r="I30" s="116"/>
      <c r="J30" s="63">
        <f>J31+J33+J35</f>
        <v>0</v>
      </c>
    </row>
    <row r="31" spans="2:10" s="90" customFormat="1" ht="60" customHeight="1">
      <c r="B31" s="94" t="s">
        <v>309</v>
      </c>
      <c r="C31" s="118" t="s">
        <v>340</v>
      </c>
      <c r="D31" s="118" t="s">
        <v>611</v>
      </c>
      <c r="E31" s="119" t="s">
        <v>70</v>
      </c>
      <c r="F31" s="119" t="s">
        <v>302</v>
      </c>
      <c r="G31" s="119" t="s">
        <v>396</v>
      </c>
      <c r="H31" s="119" t="s">
        <v>613</v>
      </c>
      <c r="I31" s="119" t="s">
        <v>310</v>
      </c>
      <c r="J31" s="59">
        <f>J32</f>
        <v>116500</v>
      </c>
    </row>
    <row r="32" spans="2:10" s="90" customFormat="1" ht="19.5" customHeight="1">
      <c r="B32" s="94" t="s">
        <v>311</v>
      </c>
      <c r="C32" s="118" t="s">
        <v>340</v>
      </c>
      <c r="D32" s="118" t="s">
        <v>611</v>
      </c>
      <c r="E32" s="119" t="s">
        <v>70</v>
      </c>
      <c r="F32" s="119" t="s">
        <v>302</v>
      </c>
      <c r="G32" s="119" t="s">
        <v>396</v>
      </c>
      <c r="H32" s="119" t="s">
        <v>613</v>
      </c>
      <c r="I32" s="119" t="s">
        <v>312</v>
      </c>
      <c r="J32" s="59">
        <v>116500</v>
      </c>
    </row>
    <row r="33" spans="2:10" s="90" customFormat="1" ht="18" customHeight="1">
      <c r="B33" s="94" t="s">
        <v>313</v>
      </c>
      <c r="C33" s="118" t="s">
        <v>340</v>
      </c>
      <c r="D33" s="118" t="s">
        <v>611</v>
      </c>
      <c r="E33" s="119" t="s">
        <v>70</v>
      </c>
      <c r="F33" s="119" t="s">
        <v>302</v>
      </c>
      <c r="G33" s="119" t="s">
        <v>396</v>
      </c>
      <c r="H33" s="119" t="s">
        <v>613</v>
      </c>
      <c r="I33" s="119" t="s">
        <v>314</v>
      </c>
      <c r="J33" s="59">
        <f>J34</f>
        <v>30945</v>
      </c>
    </row>
    <row r="34" spans="2:10" s="90" customFormat="1" ht="29.25" customHeight="1">
      <c r="B34" s="94" t="s">
        <v>315</v>
      </c>
      <c r="C34" s="118" t="s">
        <v>340</v>
      </c>
      <c r="D34" s="118" t="s">
        <v>611</v>
      </c>
      <c r="E34" s="119" t="s">
        <v>70</v>
      </c>
      <c r="F34" s="119" t="s">
        <v>302</v>
      </c>
      <c r="G34" s="119" t="s">
        <v>396</v>
      </c>
      <c r="H34" s="119" t="s">
        <v>613</v>
      </c>
      <c r="I34" s="119" t="s">
        <v>316</v>
      </c>
      <c r="J34" s="59">
        <f>-20000+20000+147945-500-116500</f>
        <v>30945</v>
      </c>
    </row>
    <row r="35" spans="2:10" s="90" customFormat="1" ht="12.75">
      <c r="B35" s="85" t="s">
        <v>343</v>
      </c>
      <c r="C35" s="118" t="s">
        <v>340</v>
      </c>
      <c r="D35" s="118" t="s">
        <v>611</v>
      </c>
      <c r="E35" s="119" t="s">
        <v>70</v>
      </c>
      <c r="F35" s="119" t="s">
        <v>302</v>
      </c>
      <c r="G35" s="119" t="s">
        <v>396</v>
      </c>
      <c r="H35" s="119" t="s">
        <v>613</v>
      </c>
      <c r="I35" s="119" t="s">
        <v>318</v>
      </c>
      <c r="J35" s="59">
        <f>J36+J37+J38+J39</f>
        <v>-147445</v>
      </c>
    </row>
    <row r="36" spans="2:10" s="90" customFormat="1" ht="25.5">
      <c r="B36" s="85" t="s">
        <v>344</v>
      </c>
      <c r="C36" s="118" t="s">
        <v>340</v>
      </c>
      <c r="D36" s="118" t="s">
        <v>611</v>
      </c>
      <c r="E36" s="119" t="s">
        <v>70</v>
      </c>
      <c r="F36" s="119" t="s">
        <v>302</v>
      </c>
      <c r="G36" s="119" t="s">
        <v>396</v>
      </c>
      <c r="H36" s="119" t="s">
        <v>613</v>
      </c>
      <c r="I36" s="119" t="s">
        <v>320</v>
      </c>
      <c r="J36" s="59">
        <v>-115674</v>
      </c>
    </row>
    <row r="37" spans="2:10" s="90" customFormat="1" ht="12.75" hidden="1">
      <c r="B37" s="85" t="s">
        <v>345</v>
      </c>
      <c r="C37" s="118" t="s">
        <v>340</v>
      </c>
      <c r="D37" s="118" t="s">
        <v>611</v>
      </c>
      <c r="E37" s="119" t="s">
        <v>70</v>
      </c>
      <c r="F37" s="119" t="s">
        <v>302</v>
      </c>
      <c r="G37" s="119" t="s">
        <v>396</v>
      </c>
      <c r="H37" s="119" t="s">
        <v>613</v>
      </c>
      <c r="I37" s="119" t="s">
        <v>323</v>
      </c>
      <c r="J37" s="59"/>
    </row>
    <row r="38" spans="2:10" s="90" customFormat="1" ht="12.75">
      <c r="B38" s="85" t="s">
        <v>760</v>
      </c>
      <c r="C38" s="118" t="s">
        <v>340</v>
      </c>
      <c r="D38" s="118" t="s">
        <v>611</v>
      </c>
      <c r="E38" s="119" t="s">
        <v>70</v>
      </c>
      <c r="F38" s="119" t="s">
        <v>302</v>
      </c>
      <c r="G38" s="119" t="s">
        <v>396</v>
      </c>
      <c r="H38" s="119" t="s">
        <v>613</v>
      </c>
      <c r="I38" s="119" t="s">
        <v>323</v>
      </c>
      <c r="J38" s="59">
        <v>-25271</v>
      </c>
    </row>
    <row r="39" spans="2:10" s="90" customFormat="1" ht="12.75">
      <c r="B39" s="85" t="s">
        <v>780</v>
      </c>
      <c r="C39" s="118" t="s">
        <v>340</v>
      </c>
      <c r="D39" s="118" t="s">
        <v>611</v>
      </c>
      <c r="E39" s="119" t="s">
        <v>70</v>
      </c>
      <c r="F39" s="119"/>
      <c r="G39" s="119"/>
      <c r="H39" s="119" t="s">
        <v>613</v>
      </c>
      <c r="I39" s="119" t="s">
        <v>781</v>
      </c>
      <c r="J39" s="59">
        <f>-7000+500</f>
        <v>-6500</v>
      </c>
    </row>
    <row r="40" spans="2:10" s="90" customFormat="1" ht="12.75" hidden="1">
      <c r="B40" s="76" t="s">
        <v>538</v>
      </c>
      <c r="C40" s="115" t="s">
        <v>340</v>
      </c>
      <c r="D40" s="115" t="s">
        <v>611</v>
      </c>
      <c r="E40" s="116" t="s">
        <v>70</v>
      </c>
      <c r="F40" s="116"/>
      <c r="G40" s="116"/>
      <c r="H40" s="116" t="s">
        <v>614</v>
      </c>
      <c r="I40" s="116"/>
      <c r="J40" s="63">
        <f>J41</f>
        <v>0</v>
      </c>
    </row>
    <row r="41" spans="2:10" s="90" customFormat="1" ht="30.75" customHeight="1" hidden="1">
      <c r="B41" s="85" t="s">
        <v>332</v>
      </c>
      <c r="C41" s="118" t="s">
        <v>340</v>
      </c>
      <c r="D41" s="118" t="s">
        <v>611</v>
      </c>
      <c r="E41" s="119" t="s">
        <v>70</v>
      </c>
      <c r="F41" s="119"/>
      <c r="G41" s="119"/>
      <c r="H41" s="119" t="s">
        <v>614</v>
      </c>
      <c r="I41" s="119" t="s">
        <v>333</v>
      </c>
      <c r="J41" s="59">
        <f>J42</f>
        <v>0</v>
      </c>
    </row>
    <row r="42" spans="2:10" s="90" customFormat="1" ht="46.5" customHeight="1" hidden="1">
      <c r="B42" s="85" t="s">
        <v>615</v>
      </c>
      <c r="C42" s="118" t="s">
        <v>340</v>
      </c>
      <c r="D42" s="118" t="s">
        <v>611</v>
      </c>
      <c r="E42" s="119" t="s">
        <v>70</v>
      </c>
      <c r="F42" s="119"/>
      <c r="G42" s="119"/>
      <c r="H42" s="119" t="s">
        <v>614</v>
      </c>
      <c r="I42" s="119" t="s">
        <v>335</v>
      </c>
      <c r="J42" s="59"/>
    </row>
    <row r="43" spans="2:10" s="90" customFormat="1" ht="15" customHeight="1" hidden="1">
      <c r="B43" s="76" t="s">
        <v>540</v>
      </c>
      <c r="C43" s="115" t="s">
        <v>340</v>
      </c>
      <c r="D43" s="115" t="s">
        <v>611</v>
      </c>
      <c r="E43" s="116" t="s">
        <v>70</v>
      </c>
      <c r="F43" s="116" t="s">
        <v>435</v>
      </c>
      <c r="G43" s="116" t="s">
        <v>302</v>
      </c>
      <c r="H43" s="116" t="s">
        <v>616</v>
      </c>
      <c r="I43" s="116"/>
      <c r="J43" s="63">
        <f>J44</f>
        <v>0</v>
      </c>
    </row>
    <row r="44" spans="2:10" s="90" customFormat="1" ht="31.5" customHeight="1" hidden="1">
      <c r="B44" s="85" t="s">
        <v>332</v>
      </c>
      <c r="C44" s="118" t="s">
        <v>340</v>
      </c>
      <c r="D44" s="118" t="s">
        <v>611</v>
      </c>
      <c r="E44" s="119" t="s">
        <v>70</v>
      </c>
      <c r="F44" s="119" t="s">
        <v>435</v>
      </c>
      <c r="G44" s="119" t="s">
        <v>302</v>
      </c>
      <c r="H44" s="119" t="s">
        <v>616</v>
      </c>
      <c r="I44" s="119" t="s">
        <v>333</v>
      </c>
      <c r="J44" s="59">
        <f>J45</f>
        <v>0</v>
      </c>
    </row>
    <row r="45" spans="2:10" s="90" customFormat="1" ht="45" customHeight="1" hidden="1">
      <c r="B45" s="85" t="s">
        <v>334</v>
      </c>
      <c r="C45" s="118" t="s">
        <v>340</v>
      </c>
      <c r="D45" s="118" t="s">
        <v>611</v>
      </c>
      <c r="E45" s="119" t="s">
        <v>70</v>
      </c>
      <c r="F45" s="119" t="s">
        <v>435</v>
      </c>
      <c r="G45" s="119" t="s">
        <v>302</v>
      </c>
      <c r="H45" s="119" t="s">
        <v>616</v>
      </c>
      <c r="I45" s="119" t="s">
        <v>335</v>
      </c>
      <c r="J45" s="59"/>
    </row>
    <row r="46" spans="2:10" s="90" customFormat="1" ht="68.25" customHeight="1" hidden="1">
      <c r="B46" s="76" t="s">
        <v>606</v>
      </c>
      <c r="C46" s="115" t="s">
        <v>340</v>
      </c>
      <c r="D46" s="115" t="s">
        <v>611</v>
      </c>
      <c r="E46" s="116" t="s">
        <v>70</v>
      </c>
      <c r="F46" s="116"/>
      <c r="G46" s="116"/>
      <c r="H46" s="116" t="s">
        <v>617</v>
      </c>
      <c r="I46" s="116"/>
      <c r="J46" s="63">
        <f>J47</f>
        <v>0</v>
      </c>
    </row>
    <row r="47" spans="2:10" s="90" customFormat="1" ht="33" customHeight="1" hidden="1">
      <c r="B47" s="85" t="s">
        <v>332</v>
      </c>
      <c r="C47" s="118" t="s">
        <v>340</v>
      </c>
      <c r="D47" s="118" t="s">
        <v>611</v>
      </c>
      <c r="E47" s="119" t="s">
        <v>70</v>
      </c>
      <c r="F47" s="119"/>
      <c r="G47" s="119"/>
      <c r="H47" s="119" t="s">
        <v>617</v>
      </c>
      <c r="I47" s="119" t="s">
        <v>333</v>
      </c>
      <c r="J47" s="59">
        <f>J48</f>
        <v>0</v>
      </c>
    </row>
    <row r="48" spans="2:10" s="90" customFormat="1" ht="45" customHeight="1" hidden="1">
      <c r="B48" s="85" t="s">
        <v>334</v>
      </c>
      <c r="C48" s="118" t="s">
        <v>340</v>
      </c>
      <c r="D48" s="118" t="s">
        <v>611</v>
      </c>
      <c r="E48" s="119" t="s">
        <v>70</v>
      </c>
      <c r="F48" s="119"/>
      <c r="G48" s="119"/>
      <c r="H48" s="119" t="s">
        <v>617</v>
      </c>
      <c r="I48" s="119" t="s">
        <v>335</v>
      </c>
      <c r="J48" s="59"/>
    </row>
    <row r="49" spans="2:10" s="90" customFormat="1" ht="54" customHeight="1" hidden="1">
      <c r="B49" s="76" t="s">
        <v>544</v>
      </c>
      <c r="C49" s="115" t="s">
        <v>340</v>
      </c>
      <c r="D49" s="115" t="s">
        <v>611</v>
      </c>
      <c r="E49" s="116" t="s">
        <v>70</v>
      </c>
      <c r="F49" s="116"/>
      <c r="G49" s="116"/>
      <c r="H49" s="116" t="s">
        <v>618</v>
      </c>
      <c r="I49" s="116"/>
      <c r="J49" s="63">
        <f>J50</f>
        <v>0</v>
      </c>
    </row>
    <row r="50" spans="2:10" s="90" customFormat="1" ht="33.75" customHeight="1" hidden="1">
      <c r="B50" s="85" t="s">
        <v>332</v>
      </c>
      <c r="C50" s="118" t="s">
        <v>340</v>
      </c>
      <c r="D50" s="118" t="s">
        <v>611</v>
      </c>
      <c r="E50" s="119" t="s">
        <v>70</v>
      </c>
      <c r="F50" s="119"/>
      <c r="G50" s="119"/>
      <c r="H50" s="119" t="s">
        <v>618</v>
      </c>
      <c r="I50" s="119" t="s">
        <v>333</v>
      </c>
      <c r="J50" s="59">
        <f>J51</f>
        <v>0</v>
      </c>
    </row>
    <row r="51" spans="2:10" s="90" customFormat="1" ht="54" customHeight="1" hidden="1">
      <c r="B51" s="85" t="s">
        <v>604</v>
      </c>
      <c r="C51" s="118" t="s">
        <v>340</v>
      </c>
      <c r="D51" s="118" t="s">
        <v>611</v>
      </c>
      <c r="E51" s="119" t="s">
        <v>70</v>
      </c>
      <c r="F51" s="119"/>
      <c r="G51" s="119"/>
      <c r="H51" s="119" t="s">
        <v>618</v>
      </c>
      <c r="I51" s="119" t="s">
        <v>335</v>
      </c>
      <c r="J51" s="59"/>
    </row>
    <row r="52" spans="2:10" s="90" customFormat="1" ht="61.5" customHeight="1" hidden="1">
      <c r="B52" s="76" t="s">
        <v>619</v>
      </c>
      <c r="C52" s="115" t="s">
        <v>340</v>
      </c>
      <c r="D52" s="115" t="s">
        <v>611</v>
      </c>
      <c r="E52" s="116" t="s">
        <v>70</v>
      </c>
      <c r="F52" s="116"/>
      <c r="G52" s="116"/>
      <c r="H52" s="116" t="s">
        <v>620</v>
      </c>
      <c r="I52" s="116"/>
      <c r="J52" s="63">
        <f>J53</f>
        <v>0</v>
      </c>
    </row>
    <row r="53" spans="2:10" s="90" customFormat="1" ht="33.75" customHeight="1" hidden="1">
      <c r="B53" s="85" t="s">
        <v>332</v>
      </c>
      <c r="C53" s="118" t="s">
        <v>340</v>
      </c>
      <c r="D53" s="118" t="s">
        <v>611</v>
      </c>
      <c r="E53" s="119" t="s">
        <v>70</v>
      </c>
      <c r="F53" s="119"/>
      <c r="G53" s="119"/>
      <c r="H53" s="119" t="s">
        <v>620</v>
      </c>
      <c r="I53" s="119" t="s">
        <v>333</v>
      </c>
      <c r="J53" s="59">
        <f>J54</f>
        <v>0</v>
      </c>
    </row>
    <row r="54" spans="2:10" s="90" customFormat="1" ht="54" customHeight="1" hidden="1">
      <c r="B54" s="85" t="s">
        <v>604</v>
      </c>
      <c r="C54" s="118" t="s">
        <v>340</v>
      </c>
      <c r="D54" s="118" t="s">
        <v>611</v>
      </c>
      <c r="E54" s="119" t="s">
        <v>70</v>
      </c>
      <c r="F54" s="119"/>
      <c r="G54" s="119"/>
      <c r="H54" s="119" t="s">
        <v>620</v>
      </c>
      <c r="I54" s="119" t="s">
        <v>335</v>
      </c>
      <c r="J54" s="59"/>
    </row>
    <row r="55" spans="2:10" s="90" customFormat="1" ht="19.5" customHeight="1" hidden="1">
      <c r="B55" s="99" t="s">
        <v>589</v>
      </c>
      <c r="C55" s="115" t="s">
        <v>340</v>
      </c>
      <c r="D55" s="115" t="s">
        <v>611</v>
      </c>
      <c r="E55" s="116" t="s">
        <v>70</v>
      </c>
      <c r="F55" s="116" t="s">
        <v>415</v>
      </c>
      <c r="G55" s="116" t="s">
        <v>302</v>
      </c>
      <c r="H55" s="116" t="s">
        <v>621</v>
      </c>
      <c r="I55" s="116"/>
      <c r="J55" s="68">
        <f>J56</f>
        <v>0</v>
      </c>
    </row>
    <row r="56" spans="2:10" s="90" customFormat="1" ht="33" customHeight="1" hidden="1">
      <c r="B56" s="85" t="s">
        <v>332</v>
      </c>
      <c r="C56" s="118" t="s">
        <v>340</v>
      </c>
      <c r="D56" s="118" t="s">
        <v>611</v>
      </c>
      <c r="E56" s="119" t="s">
        <v>70</v>
      </c>
      <c r="F56" s="119" t="s">
        <v>415</v>
      </c>
      <c r="G56" s="119" t="s">
        <v>302</v>
      </c>
      <c r="H56" s="119" t="s">
        <v>621</v>
      </c>
      <c r="I56" s="119" t="s">
        <v>333</v>
      </c>
      <c r="J56" s="58">
        <f>J57</f>
        <v>0</v>
      </c>
    </row>
    <row r="57" spans="2:10" s="90" customFormat="1" ht="43.5" customHeight="1" hidden="1">
      <c r="B57" s="94" t="s">
        <v>591</v>
      </c>
      <c r="C57" s="118" t="s">
        <v>340</v>
      </c>
      <c r="D57" s="118" t="s">
        <v>611</v>
      </c>
      <c r="E57" s="119" t="s">
        <v>70</v>
      </c>
      <c r="F57" s="119" t="s">
        <v>415</v>
      </c>
      <c r="G57" s="119" t="s">
        <v>302</v>
      </c>
      <c r="H57" s="119" t="s">
        <v>621</v>
      </c>
      <c r="I57" s="119" t="s">
        <v>592</v>
      </c>
      <c r="J57" s="58"/>
    </row>
    <row r="58" spans="2:10" s="90" customFormat="1" ht="16.5" customHeight="1" hidden="1">
      <c r="B58" s="76" t="s">
        <v>469</v>
      </c>
      <c r="C58" s="115" t="s">
        <v>340</v>
      </c>
      <c r="D58" s="115" t="s">
        <v>611</v>
      </c>
      <c r="E58" s="116" t="s">
        <v>70</v>
      </c>
      <c r="F58" s="123"/>
      <c r="G58" s="123"/>
      <c r="H58" s="123" t="s">
        <v>622</v>
      </c>
      <c r="I58" s="123"/>
      <c r="J58" s="220">
        <f>J59</f>
        <v>0</v>
      </c>
    </row>
    <row r="59" spans="2:10" s="90" customFormat="1" ht="33" customHeight="1" hidden="1">
      <c r="B59" s="85" t="s">
        <v>332</v>
      </c>
      <c r="C59" s="118" t="s">
        <v>340</v>
      </c>
      <c r="D59" s="118" t="s">
        <v>611</v>
      </c>
      <c r="E59" s="119" t="s">
        <v>70</v>
      </c>
      <c r="F59" s="125"/>
      <c r="G59" s="125"/>
      <c r="H59" s="125" t="s">
        <v>622</v>
      </c>
      <c r="I59" s="125" t="s">
        <v>333</v>
      </c>
      <c r="J59" s="221">
        <f>J60</f>
        <v>0</v>
      </c>
    </row>
    <row r="60" spans="2:10" s="90" customFormat="1" ht="40.5" customHeight="1" hidden="1">
      <c r="B60" s="85" t="s">
        <v>334</v>
      </c>
      <c r="C60" s="118" t="s">
        <v>340</v>
      </c>
      <c r="D60" s="118" t="s">
        <v>611</v>
      </c>
      <c r="E60" s="119" t="s">
        <v>70</v>
      </c>
      <c r="F60" s="125"/>
      <c r="G60" s="125"/>
      <c r="H60" s="125" t="s">
        <v>622</v>
      </c>
      <c r="I60" s="125" t="s">
        <v>335</v>
      </c>
      <c r="J60" s="221"/>
    </row>
    <row r="61" spans="2:10" s="90" customFormat="1" ht="102">
      <c r="B61" s="99" t="s">
        <v>422</v>
      </c>
      <c r="C61" s="127" t="s">
        <v>340</v>
      </c>
      <c r="D61" s="127" t="s">
        <v>611</v>
      </c>
      <c r="E61" s="123" t="s">
        <v>70</v>
      </c>
      <c r="F61" s="123" t="s">
        <v>302</v>
      </c>
      <c r="G61" s="123" t="s">
        <v>404</v>
      </c>
      <c r="H61" s="123" t="s">
        <v>623</v>
      </c>
      <c r="I61" s="123"/>
      <c r="J61" s="222">
        <f>J62+J64+J66</f>
        <v>-83454</v>
      </c>
    </row>
    <row r="62" spans="2:10" s="90" customFormat="1" ht="59.25" customHeight="1">
      <c r="B62" s="94" t="s">
        <v>309</v>
      </c>
      <c r="C62" s="118" t="s">
        <v>340</v>
      </c>
      <c r="D62" s="118" t="s">
        <v>611</v>
      </c>
      <c r="E62" s="119" t="s">
        <v>70</v>
      </c>
      <c r="F62" s="119" t="s">
        <v>302</v>
      </c>
      <c r="G62" s="119" t="s">
        <v>404</v>
      </c>
      <c r="H62" s="119" t="s">
        <v>623</v>
      </c>
      <c r="I62" s="119" t="s">
        <v>310</v>
      </c>
      <c r="J62" s="59">
        <f>J63</f>
        <v>-120631</v>
      </c>
    </row>
    <row r="63" spans="2:10" s="90" customFormat="1" ht="27" customHeight="1">
      <c r="B63" s="94" t="s">
        <v>311</v>
      </c>
      <c r="C63" s="118" t="s">
        <v>340</v>
      </c>
      <c r="D63" s="118" t="s">
        <v>611</v>
      </c>
      <c r="E63" s="119" t="s">
        <v>70</v>
      </c>
      <c r="F63" s="119" t="s">
        <v>302</v>
      </c>
      <c r="G63" s="119" t="s">
        <v>404</v>
      </c>
      <c r="H63" s="119" t="s">
        <v>623</v>
      </c>
      <c r="I63" s="119" t="s">
        <v>312</v>
      </c>
      <c r="J63" s="59">
        <f>-37177-33454-50000</f>
        <v>-120631</v>
      </c>
    </row>
    <row r="64" spans="2:10" s="90" customFormat="1" ht="25.5" customHeight="1">
      <c r="B64" s="94" t="s">
        <v>313</v>
      </c>
      <c r="C64" s="118" t="s">
        <v>340</v>
      </c>
      <c r="D64" s="118" t="s">
        <v>611</v>
      </c>
      <c r="E64" s="119" t="s">
        <v>70</v>
      </c>
      <c r="F64" s="119" t="s">
        <v>302</v>
      </c>
      <c r="G64" s="119" t="s">
        <v>404</v>
      </c>
      <c r="H64" s="119" t="s">
        <v>623</v>
      </c>
      <c r="I64" s="119" t="s">
        <v>314</v>
      </c>
      <c r="J64" s="59">
        <f>J65</f>
        <v>37177</v>
      </c>
    </row>
    <row r="65" spans="2:10" s="90" customFormat="1" ht="31.5" customHeight="1">
      <c r="B65" s="94" t="s">
        <v>315</v>
      </c>
      <c r="C65" s="118" t="s">
        <v>340</v>
      </c>
      <c r="D65" s="118" t="s">
        <v>611</v>
      </c>
      <c r="E65" s="119" t="s">
        <v>70</v>
      </c>
      <c r="F65" s="119" t="s">
        <v>302</v>
      </c>
      <c r="G65" s="119" t="s">
        <v>404</v>
      </c>
      <c r="H65" s="119" t="s">
        <v>623</v>
      </c>
      <c r="I65" s="119" t="s">
        <v>316</v>
      </c>
      <c r="J65" s="59">
        <v>37177</v>
      </c>
    </row>
    <row r="66" spans="2:10" s="90" customFormat="1" ht="12.75" hidden="1">
      <c r="B66" s="85" t="s">
        <v>343</v>
      </c>
      <c r="C66" s="118" t="s">
        <v>340</v>
      </c>
      <c r="D66" s="118" t="s">
        <v>611</v>
      </c>
      <c r="E66" s="119" t="s">
        <v>70</v>
      </c>
      <c r="F66" s="119" t="s">
        <v>302</v>
      </c>
      <c r="G66" s="119" t="s">
        <v>404</v>
      </c>
      <c r="H66" s="119" t="s">
        <v>623</v>
      </c>
      <c r="I66" s="119" t="s">
        <v>318</v>
      </c>
      <c r="J66" s="59">
        <f>J67+J68</f>
        <v>0</v>
      </c>
    </row>
    <row r="67" spans="2:10" s="90" customFormat="1" ht="25.5" hidden="1">
      <c r="B67" s="85" t="s">
        <v>344</v>
      </c>
      <c r="C67" s="118" t="s">
        <v>340</v>
      </c>
      <c r="D67" s="118" t="s">
        <v>611</v>
      </c>
      <c r="E67" s="119" t="s">
        <v>70</v>
      </c>
      <c r="F67" s="119" t="s">
        <v>302</v>
      </c>
      <c r="G67" s="119" t="s">
        <v>404</v>
      </c>
      <c r="H67" s="119" t="s">
        <v>623</v>
      </c>
      <c r="I67" s="119" t="s">
        <v>320</v>
      </c>
      <c r="J67" s="59"/>
    </row>
    <row r="68" spans="2:10" s="90" customFormat="1" ht="12.75" hidden="1">
      <c r="B68" s="85" t="s">
        <v>345</v>
      </c>
      <c r="C68" s="118" t="s">
        <v>340</v>
      </c>
      <c r="D68" s="118" t="s">
        <v>611</v>
      </c>
      <c r="E68" s="119" t="s">
        <v>70</v>
      </c>
      <c r="F68" s="119" t="s">
        <v>302</v>
      </c>
      <c r="G68" s="119" t="s">
        <v>404</v>
      </c>
      <c r="H68" s="119" t="s">
        <v>623</v>
      </c>
      <c r="I68" s="119" t="s">
        <v>323</v>
      </c>
      <c r="J68" s="59"/>
    </row>
    <row r="69" spans="2:10" s="90" customFormat="1" ht="12.75" hidden="1">
      <c r="B69" s="76" t="s">
        <v>474</v>
      </c>
      <c r="C69" s="115" t="s">
        <v>340</v>
      </c>
      <c r="D69" s="115" t="s">
        <v>611</v>
      </c>
      <c r="E69" s="116" t="s">
        <v>70</v>
      </c>
      <c r="F69" s="129"/>
      <c r="G69" s="129"/>
      <c r="H69" s="129" t="s">
        <v>624</v>
      </c>
      <c r="I69" s="129"/>
      <c r="J69" s="63">
        <f>J70+J74+J76</f>
        <v>0</v>
      </c>
    </row>
    <row r="70" spans="2:10" s="90" customFormat="1" ht="51" hidden="1">
      <c r="B70" s="94" t="s">
        <v>309</v>
      </c>
      <c r="C70" s="118" t="s">
        <v>340</v>
      </c>
      <c r="D70" s="118" t="s">
        <v>611</v>
      </c>
      <c r="E70" s="119" t="s">
        <v>70</v>
      </c>
      <c r="F70" s="130"/>
      <c r="G70" s="130"/>
      <c r="H70" s="130" t="s">
        <v>624</v>
      </c>
      <c r="I70" s="130" t="s">
        <v>310</v>
      </c>
      <c r="J70" s="59">
        <f>J73+J71</f>
        <v>0</v>
      </c>
    </row>
    <row r="71" spans="2:10" s="90" customFormat="1" ht="12.75" hidden="1">
      <c r="B71" s="94" t="s">
        <v>782</v>
      </c>
      <c r="C71" s="118" t="s">
        <v>340</v>
      </c>
      <c r="D71" s="118" t="s">
        <v>611</v>
      </c>
      <c r="E71" s="119" t="s">
        <v>70</v>
      </c>
      <c r="F71" s="130"/>
      <c r="G71" s="130"/>
      <c r="H71" s="130" t="s">
        <v>624</v>
      </c>
      <c r="I71" s="130" t="s">
        <v>783</v>
      </c>
      <c r="J71" s="59">
        <f>J72</f>
        <v>0</v>
      </c>
    </row>
    <row r="72" spans="2:10" s="90" customFormat="1" ht="25.5" hidden="1">
      <c r="B72" s="94" t="s">
        <v>784</v>
      </c>
      <c r="C72" s="118" t="s">
        <v>340</v>
      </c>
      <c r="D72" s="118" t="s">
        <v>611</v>
      </c>
      <c r="E72" s="119" t="s">
        <v>70</v>
      </c>
      <c r="F72" s="130"/>
      <c r="G72" s="130"/>
      <c r="H72" s="130" t="s">
        <v>624</v>
      </c>
      <c r="I72" s="130" t="s">
        <v>785</v>
      </c>
      <c r="J72" s="59"/>
    </row>
    <row r="73" spans="2:10" s="90" customFormat="1" ht="38.25" hidden="1">
      <c r="B73" s="86" t="s">
        <v>476</v>
      </c>
      <c r="C73" s="118" t="s">
        <v>340</v>
      </c>
      <c r="D73" s="118" t="s">
        <v>611</v>
      </c>
      <c r="E73" s="119" t="s">
        <v>70</v>
      </c>
      <c r="F73" s="130"/>
      <c r="G73" s="130"/>
      <c r="H73" s="130" t="s">
        <v>624</v>
      </c>
      <c r="I73" s="130" t="s">
        <v>477</v>
      </c>
      <c r="J73" s="59"/>
    </row>
    <row r="74" spans="2:10" s="90" customFormat="1" ht="25.5" hidden="1">
      <c r="B74" s="94" t="s">
        <v>313</v>
      </c>
      <c r="C74" s="118" t="s">
        <v>340</v>
      </c>
      <c r="D74" s="118" t="s">
        <v>611</v>
      </c>
      <c r="E74" s="119" t="s">
        <v>70</v>
      </c>
      <c r="F74" s="130"/>
      <c r="G74" s="130"/>
      <c r="H74" s="130" t="s">
        <v>624</v>
      </c>
      <c r="I74" s="130" t="s">
        <v>314</v>
      </c>
      <c r="J74" s="59">
        <f>J75</f>
        <v>0</v>
      </c>
    </row>
    <row r="75" spans="2:10" s="90" customFormat="1" ht="25.5" hidden="1">
      <c r="B75" s="94" t="s">
        <v>315</v>
      </c>
      <c r="C75" s="118" t="s">
        <v>340</v>
      </c>
      <c r="D75" s="118" t="s">
        <v>611</v>
      </c>
      <c r="E75" s="119" t="s">
        <v>70</v>
      </c>
      <c r="F75" s="130"/>
      <c r="G75" s="130"/>
      <c r="H75" s="130" t="s">
        <v>624</v>
      </c>
      <c r="I75" s="130" t="s">
        <v>316</v>
      </c>
      <c r="J75" s="59"/>
    </row>
    <row r="76" spans="2:10" s="90" customFormat="1" ht="12.75" hidden="1">
      <c r="B76" s="85" t="s">
        <v>343</v>
      </c>
      <c r="C76" s="118" t="s">
        <v>340</v>
      </c>
      <c r="D76" s="118" t="s">
        <v>611</v>
      </c>
      <c r="E76" s="119" t="s">
        <v>70</v>
      </c>
      <c r="F76" s="130"/>
      <c r="G76" s="130"/>
      <c r="H76" s="130" t="s">
        <v>624</v>
      </c>
      <c r="I76" s="130" t="s">
        <v>318</v>
      </c>
      <c r="J76" s="59">
        <f>J77+J78</f>
        <v>0</v>
      </c>
    </row>
    <row r="77" spans="2:10" s="90" customFormat="1" ht="25.5" hidden="1">
      <c r="B77" s="85" t="s">
        <v>344</v>
      </c>
      <c r="C77" s="118" t="s">
        <v>340</v>
      </c>
      <c r="D77" s="118" t="s">
        <v>611</v>
      </c>
      <c r="E77" s="119" t="s">
        <v>70</v>
      </c>
      <c r="F77" s="130"/>
      <c r="G77" s="130"/>
      <c r="H77" s="130" t="s">
        <v>624</v>
      </c>
      <c r="I77" s="130" t="s">
        <v>320</v>
      </c>
      <c r="J77" s="59"/>
    </row>
    <row r="78" spans="2:10" s="90" customFormat="1" ht="12.75" hidden="1">
      <c r="B78" s="85" t="s">
        <v>345</v>
      </c>
      <c r="C78" s="118" t="s">
        <v>340</v>
      </c>
      <c r="D78" s="118" t="s">
        <v>611</v>
      </c>
      <c r="E78" s="119" t="s">
        <v>70</v>
      </c>
      <c r="F78" s="130"/>
      <c r="G78" s="130"/>
      <c r="H78" s="130" t="s">
        <v>624</v>
      </c>
      <c r="I78" s="119" t="s">
        <v>323</v>
      </c>
      <c r="J78" s="59"/>
    </row>
    <row r="79" spans="2:10" s="90" customFormat="1" ht="121.5" customHeight="1" hidden="1">
      <c r="B79" s="76" t="s">
        <v>485</v>
      </c>
      <c r="C79" s="115" t="s">
        <v>340</v>
      </c>
      <c r="D79" s="115" t="s">
        <v>611</v>
      </c>
      <c r="E79" s="116" t="s">
        <v>70</v>
      </c>
      <c r="F79" s="129"/>
      <c r="G79" s="129"/>
      <c r="H79" s="129" t="s">
        <v>625</v>
      </c>
      <c r="I79" s="116"/>
      <c r="J79" s="63">
        <f>J80</f>
        <v>0</v>
      </c>
    </row>
    <row r="80" spans="2:10" s="90" customFormat="1" ht="25.5" hidden="1">
      <c r="B80" s="94" t="s">
        <v>313</v>
      </c>
      <c r="C80" s="118" t="s">
        <v>340</v>
      </c>
      <c r="D80" s="118" t="s">
        <v>611</v>
      </c>
      <c r="E80" s="119" t="s">
        <v>70</v>
      </c>
      <c r="F80" s="130"/>
      <c r="G80" s="130"/>
      <c r="H80" s="130" t="s">
        <v>625</v>
      </c>
      <c r="I80" s="119" t="s">
        <v>314</v>
      </c>
      <c r="J80" s="59">
        <f>J81</f>
        <v>0</v>
      </c>
    </row>
    <row r="81" spans="2:10" s="90" customFormat="1" ht="25.5" hidden="1">
      <c r="B81" s="94" t="s">
        <v>315</v>
      </c>
      <c r="C81" s="118" t="s">
        <v>340</v>
      </c>
      <c r="D81" s="118" t="s">
        <v>611</v>
      </c>
      <c r="E81" s="119" t="s">
        <v>70</v>
      </c>
      <c r="F81" s="130"/>
      <c r="G81" s="130"/>
      <c r="H81" s="130" t="s">
        <v>625</v>
      </c>
      <c r="I81" s="119" t="s">
        <v>316</v>
      </c>
      <c r="J81" s="59"/>
    </row>
    <row r="82" spans="2:10" s="90" customFormat="1" ht="27.75" customHeight="1" hidden="1">
      <c r="B82" s="76" t="s">
        <v>561</v>
      </c>
      <c r="C82" s="115" t="s">
        <v>340</v>
      </c>
      <c r="D82" s="115" t="s">
        <v>611</v>
      </c>
      <c r="E82" s="116" t="s">
        <v>70</v>
      </c>
      <c r="F82" s="116" t="s">
        <v>394</v>
      </c>
      <c r="G82" s="116" t="s">
        <v>304</v>
      </c>
      <c r="H82" s="116" t="s">
        <v>626</v>
      </c>
      <c r="I82" s="116"/>
      <c r="J82" s="63">
        <f>J83</f>
        <v>0</v>
      </c>
    </row>
    <row r="83" spans="2:10" s="90" customFormat="1" ht="29.25" customHeight="1" hidden="1">
      <c r="B83" s="94" t="s">
        <v>313</v>
      </c>
      <c r="C83" s="118" t="s">
        <v>340</v>
      </c>
      <c r="D83" s="118" t="s">
        <v>611</v>
      </c>
      <c r="E83" s="119" t="s">
        <v>70</v>
      </c>
      <c r="F83" s="119" t="s">
        <v>394</v>
      </c>
      <c r="G83" s="119" t="s">
        <v>304</v>
      </c>
      <c r="H83" s="119" t="s">
        <v>626</v>
      </c>
      <c r="I83" s="119" t="s">
        <v>314</v>
      </c>
      <c r="J83" s="59">
        <f>J84</f>
        <v>0</v>
      </c>
    </row>
    <row r="84" spans="2:10" s="90" customFormat="1" ht="32.25" customHeight="1" hidden="1">
      <c r="B84" s="94" t="s">
        <v>315</v>
      </c>
      <c r="C84" s="118" t="s">
        <v>340</v>
      </c>
      <c r="D84" s="118" t="s">
        <v>611</v>
      </c>
      <c r="E84" s="119" t="s">
        <v>70</v>
      </c>
      <c r="F84" s="119" t="s">
        <v>394</v>
      </c>
      <c r="G84" s="119" t="s">
        <v>304</v>
      </c>
      <c r="H84" s="119" t="s">
        <v>626</v>
      </c>
      <c r="I84" s="119" t="s">
        <v>316</v>
      </c>
      <c r="J84" s="59"/>
    </row>
    <row r="85" spans="2:10" s="90" customFormat="1" ht="71.25" customHeight="1" hidden="1">
      <c r="B85" s="76" t="s">
        <v>627</v>
      </c>
      <c r="C85" s="115" t="s">
        <v>340</v>
      </c>
      <c r="D85" s="115" t="s">
        <v>611</v>
      </c>
      <c r="E85" s="116" t="s">
        <v>70</v>
      </c>
      <c r="F85" s="116"/>
      <c r="G85" s="116"/>
      <c r="H85" s="116" t="s">
        <v>628</v>
      </c>
      <c r="I85" s="116"/>
      <c r="J85" s="63">
        <f>J86</f>
        <v>0</v>
      </c>
    </row>
    <row r="86" spans="2:10" s="90" customFormat="1" ht="32.25" customHeight="1" hidden="1">
      <c r="B86" s="85" t="s">
        <v>332</v>
      </c>
      <c r="C86" s="118" t="s">
        <v>340</v>
      </c>
      <c r="D86" s="118" t="s">
        <v>611</v>
      </c>
      <c r="E86" s="119" t="s">
        <v>70</v>
      </c>
      <c r="F86" s="119"/>
      <c r="G86" s="119"/>
      <c r="H86" s="119" t="s">
        <v>628</v>
      </c>
      <c r="I86" s="119" t="s">
        <v>333</v>
      </c>
      <c r="J86" s="59">
        <f>J87</f>
        <v>0</v>
      </c>
    </row>
    <row r="87" spans="2:10" s="90" customFormat="1" ht="15" customHeight="1" hidden="1">
      <c r="B87" s="85" t="s">
        <v>377</v>
      </c>
      <c r="C87" s="118" t="s">
        <v>340</v>
      </c>
      <c r="D87" s="118" t="s">
        <v>611</v>
      </c>
      <c r="E87" s="119" t="s">
        <v>70</v>
      </c>
      <c r="F87" s="119"/>
      <c r="G87" s="119"/>
      <c r="H87" s="119" t="s">
        <v>628</v>
      </c>
      <c r="I87" s="119" t="s">
        <v>378</v>
      </c>
      <c r="J87" s="59"/>
    </row>
    <row r="88" spans="2:10" s="90" customFormat="1" ht="45" customHeight="1">
      <c r="B88" s="76" t="s">
        <v>732</v>
      </c>
      <c r="C88" s="115" t="s">
        <v>340</v>
      </c>
      <c r="D88" s="115" t="s">
        <v>611</v>
      </c>
      <c r="E88" s="116" t="s">
        <v>70</v>
      </c>
      <c r="F88" s="116"/>
      <c r="G88" s="116"/>
      <c r="H88" s="116" t="s">
        <v>736</v>
      </c>
      <c r="I88" s="116"/>
      <c r="J88" s="63">
        <f>J91+J89</f>
        <v>-16707353</v>
      </c>
    </row>
    <row r="89" spans="2:10" s="90" customFormat="1" ht="25.5" customHeight="1" hidden="1">
      <c r="B89" s="94" t="s">
        <v>313</v>
      </c>
      <c r="C89" s="118" t="s">
        <v>340</v>
      </c>
      <c r="D89" s="118" t="s">
        <v>611</v>
      </c>
      <c r="E89" s="119" t="s">
        <v>70</v>
      </c>
      <c r="F89" s="119"/>
      <c r="G89" s="119"/>
      <c r="H89" s="119" t="s">
        <v>736</v>
      </c>
      <c r="I89" s="119" t="s">
        <v>314</v>
      </c>
      <c r="J89" s="59">
        <f>J90</f>
        <v>0</v>
      </c>
    </row>
    <row r="90" spans="2:10" s="90" customFormat="1" ht="27" customHeight="1" hidden="1">
      <c r="B90" s="94" t="s">
        <v>315</v>
      </c>
      <c r="C90" s="118" t="s">
        <v>340</v>
      </c>
      <c r="D90" s="118" t="s">
        <v>611</v>
      </c>
      <c r="E90" s="119" t="s">
        <v>70</v>
      </c>
      <c r="F90" s="119"/>
      <c r="G90" s="119"/>
      <c r="H90" s="119" t="s">
        <v>736</v>
      </c>
      <c r="I90" s="119" t="s">
        <v>316</v>
      </c>
      <c r="J90" s="59">
        <f>16707353-16707353</f>
        <v>0</v>
      </c>
    </row>
    <row r="91" spans="2:10" s="90" customFormat="1" ht="18" customHeight="1">
      <c r="B91" s="85" t="s">
        <v>317</v>
      </c>
      <c r="C91" s="118" t="s">
        <v>340</v>
      </c>
      <c r="D91" s="118" t="s">
        <v>611</v>
      </c>
      <c r="E91" s="119" t="s">
        <v>70</v>
      </c>
      <c r="F91" s="119"/>
      <c r="G91" s="119"/>
      <c r="H91" s="119" t="s">
        <v>736</v>
      </c>
      <c r="I91" s="119" t="s">
        <v>318</v>
      </c>
      <c r="J91" s="59">
        <f>J92</f>
        <v>-16707353</v>
      </c>
    </row>
    <row r="92" spans="2:10" s="90" customFormat="1" ht="42.75" customHeight="1">
      <c r="B92" s="85" t="s">
        <v>489</v>
      </c>
      <c r="C92" s="118" t="s">
        <v>340</v>
      </c>
      <c r="D92" s="118" t="s">
        <v>611</v>
      </c>
      <c r="E92" s="119" t="s">
        <v>70</v>
      </c>
      <c r="F92" s="119"/>
      <c r="G92" s="119"/>
      <c r="H92" s="119" t="s">
        <v>736</v>
      </c>
      <c r="I92" s="119" t="s">
        <v>73</v>
      </c>
      <c r="J92" s="59">
        <v>-16707353</v>
      </c>
    </row>
    <row r="93" spans="2:10" s="90" customFormat="1" ht="42.75" customHeight="1" hidden="1">
      <c r="B93" s="76" t="s">
        <v>832</v>
      </c>
      <c r="C93" s="115" t="s">
        <v>340</v>
      </c>
      <c r="D93" s="115" t="s">
        <v>611</v>
      </c>
      <c r="E93" s="116" t="s">
        <v>70</v>
      </c>
      <c r="F93" s="116"/>
      <c r="G93" s="116"/>
      <c r="H93" s="116" t="s">
        <v>834</v>
      </c>
      <c r="I93" s="116"/>
      <c r="J93" s="63">
        <f>J94</f>
        <v>0</v>
      </c>
    </row>
    <row r="94" spans="2:10" s="90" customFormat="1" ht="34.5" customHeight="1" hidden="1">
      <c r="B94" s="94" t="s">
        <v>313</v>
      </c>
      <c r="C94" s="118" t="s">
        <v>340</v>
      </c>
      <c r="D94" s="118" t="s">
        <v>611</v>
      </c>
      <c r="E94" s="119" t="s">
        <v>70</v>
      </c>
      <c r="F94" s="119"/>
      <c r="G94" s="119"/>
      <c r="H94" s="119" t="s">
        <v>834</v>
      </c>
      <c r="I94" s="119" t="s">
        <v>314</v>
      </c>
      <c r="J94" s="59">
        <f>J95</f>
        <v>0</v>
      </c>
    </row>
    <row r="95" spans="2:10" s="90" customFormat="1" ht="33" customHeight="1" hidden="1">
      <c r="B95" s="94" t="s">
        <v>315</v>
      </c>
      <c r="C95" s="118" t="s">
        <v>340</v>
      </c>
      <c r="D95" s="118" t="s">
        <v>611</v>
      </c>
      <c r="E95" s="119" t="s">
        <v>70</v>
      </c>
      <c r="F95" s="119"/>
      <c r="G95" s="119"/>
      <c r="H95" s="119" t="s">
        <v>834</v>
      </c>
      <c r="I95" s="119" t="s">
        <v>316</v>
      </c>
      <c r="J95" s="59">
        <f>5293566.06-5293566.06</f>
        <v>0</v>
      </c>
    </row>
    <row r="96" spans="2:10" s="90" customFormat="1" ht="33" customHeight="1">
      <c r="B96" s="99" t="s">
        <v>869</v>
      </c>
      <c r="C96" s="115" t="s">
        <v>340</v>
      </c>
      <c r="D96" s="115" t="s">
        <v>611</v>
      </c>
      <c r="E96" s="116" t="s">
        <v>70</v>
      </c>
      <c r="F96" s="116" t="s">
        <v>394</v>
      </c>
      <c r="G96" s="116" t="s">
        <v>304</v>
      </c>
      <c r="H96" s="116" t="s">
        <v>871</v>
      </c>
      <c r="I96" s="116"/>
      <c r="J96" s="63">
        <f>J97</f>
        <v>797494.5</v>
      </c>
    </row>
    <row r="97" spans="2:10" s="90" customFormat="1" ht="16.5" customHeight="1">
      <c r="B97" s="85" t="s">
        <v>557</v>
      </c>
      <c r="C97" s="118" t="s">
        <v>340</v>
      </c>
      <c r="D97" s="118" t="s">
        <v>611</v>
      </c>
      <c r="E97" s="119" t="s">
        <v>70</v>
      </c>
      <c r="F97" s="119" t="s">
        <v>394</v>
      </c>
      <c r="G97" s="119" t="s">
        <v>304</v>
      </c>
      <c r="H97" s="119" t="s">
        <v>871</v>
      </c>
      <c r="I97" s="119" t="s">
        <v>375</v>
      </c>
      <c r="J97" s="59">
        <f>J98</f>
        <v>797494.5</v>
      </c>
    </row>
    <row r="98" spans="2:10" s="90" customFormat="1" ht="33" customHeight="1">
      <c r="B98" s="85" t="s">
        <v>565</v>
      </c>
      <c r="C98" s="118" t="s">
        <v>340</v>
      </c>
      <c r="D98" s="118" t="s">
        <v>611</v>
      </c>
      <c r="E98" s="119" t="s">
        <v>70</v>
      </c>
      <c r="F98" s="119" t="s">
        <v>394</v>
      </c>
      <c r="G98" s="119" t="s">
        <v>304</v>
      </c>
      <c r="H98" s="119" t="s">
        <v>871</v>
      </c>
      <c r="I98" s="119" t="s">
        <v>566</v>
      </c>
      <c r="J98" s="59">
        <v>797494.5</v>
      </c>
    </row>
    <row r="99" spans="2:10" s="90" customFormat="1" ht="27" customHeight="1" hidden="1">
      <c r="B99" s="76" t="s">
        <v>555</v>
      </c>
      <c r="C99" s="115" t="s">
        <v>340</v>
      </c>
      <c r="D99" s="115" t="s">
        <v>611</v>
      </c>
      <c r="E99" s="116" t="s">
        <v>70</v>
      </c>
      <c r="F99" s="116" t="s">
        <v>394</v>
      </c>
      <c r="G99" s="116" t="s">
        <v>302</v>
      </c>
      <c r="H99" s="116" t="s">
        <v>629</v>
      </c>
      <c r="I99" s="116"/>
      <c r="J99" s="63">
        <f>J100</f>
        <v>0</v>
      </c>
    </row>
    <row r="100" spans="2:10" s="90" customFormat="1" ht="18.75" customHeight="1" hidden="1">
      <c r="B100" s="85" t="s">
        <v>557</v>
      </c>
      <c r="C100" s="118" t="s">
        <v>340</v>
      </c>
      <c r="D100" s="118" t="s">
        <v>611</v>
      </c>
      <c r="E100" s="119" t="s">
        <v>70</v>
      </c>
      <c r="F100" s="119" t="s">
        <v>394</v>
      </c>
      <c r="G100" s="119" t="s">
        <v>302</v>
      </c>
      <c r="H100" s="119" t="s">
        <v>629</v>
      </c>
      <c r="I100" s="119" t="s">
        <v>375</v>
      </c>
      <c r="J100" s="59">
        <f>J101</f>
        <v>0</v>
      </c>
    </row>
    <row r="101" spans="2:10" s="90" customFormat="1" ht="15" customHeight="1" hidden="1">
      <c r="B101" s="85" t="s">
        <v>558</v>
      </c>
      <c r="C101" s="118" t="s">
        <v>340</v>
      </c>
      <c r="D101" s="118" t="s">
        <v>611</v>
      </c>
      <c r="E101" s="119" t="s">
        <v>70</v>
      </c>
      <c r="F101" s="119" t="s">
        <v>394</v>
      </c>
      <c r="G101" s="119" t="s">
        <v>302</v>
      </c>
      <c r="H101" s="119" t="s">
        <v>629</v>
      </c>
      <c r="I101" s="119" t="s">
        <v>559</v>
      </c>
      <c r="J101" s="59"/>
    </row>
    <row r="102" spans="2:10" s="90" customFormat="1" ht="46.5" customHeight="1" hidden="1">
      <c r="B102" s="76" t="s">
        <v>563</v>
      </c>
      <c r="C102" s="115" t="s">
        <v>340</v>
      </c>
      <c r="D102" s="115" t="s">
        <v>611</v>
      </c>
      <c r="E102" s="116" t="s">
        <v>70</v>
      </c>
      <c r="F102" s="116" t="s">
        <v>394</v>
      </c>
      <c r="G102" s="116" t="s">
        <v>304</v>
      </c>
      <c r="H102" s="116" t="s">
        <v>630</v>
      </c>
      <c r="I102" s="116"/>
      <c r="J102" s="63">
        <f>J103</f>
        <v>0</v>
      </c>
    </row>
    <row r="103" spans="2:10" s="90" customFormat="1" ht="18.75" customHeight="1" hidden="1">
      <c r="B103" s="85" t="s">
        <v>557</v>
      </c>
      <c r="C103" s="118" t="s">
        <v>340</v>
      </c>
      <c r="D103" s="118" t="s">
        <v>611</v>
      </c>
      <c r="E103" s="119" t="s">
        <v>70</v>
      </c>
      <c r="F103" s="119" t="s">
        <v>394</v>
      </c>
      <c r="G103" s="119" t="s">
        <v>304</v>
      </c>
      <c r="H103" s="119" t="s">
        <v>630</v>
      </c>
      <c r="I103" s="119" t="s">
        <v>375</v>
      </c>
      <c r="J103" s="59">
        <f>J104</f>
        <v>0</v>
      </c>
    </row>
    <row r="104" spans="2:10" s="90" customFormat="1" ht="28.5" customHeight="1" hidden="1">
      <c r="B104" s="85" t="s">
        <v>565</v>
      </c>
      <c r="C104" s="118" t="s">
        <v>340</v>
      </c>
      <c r="D104" s="118" t="s">
        <v>611</v>
      </c>
      <c r="E104" s="119" t="s">
        <v>70</v>
      </c>
      <c r="F104" s="119" t="s">
        <v>394</v>
      </c>
      <c r="G104" s="119" t="s">
        <v>304</v>
      </c>
      <c r="H104" s="119" t="s">
        <v>630</v>
      </c>
      <c r="I104" s="119" t="s">
        <v>566</v>
      </c>
      <c r="J104" s="59"/>
    </row>
    <row r="105" spans="2:10" s="90" customFormat="1" ht="79.5" customHeight="1">
      <c r="B105" s="76" t="s">
        <v>572</v>
      </c>
      <c r="C105" s="115" t="s">
        <v>340</v>
      </c>
      <c r="D105" s="115" t="s">
        <v>611</v>
      </c>
      <c r="E105" s="116" t="s">
        <v>70</v>
      </c>
      <c r="F105" s="116" t="s">
        <v>394</v>
      </c>
      <c r="G105" s="116" t="s">
        <v>396</v>
      </c>
      <c r="H105" s="116" t="s">
        <v>631</v>
      </c>
      <c r="I105" s="116"/>
      <c r="J105" s="63">
        <f>J106+J108+J110</f>
        <v>-46060</v>
      </c>
    </row>
    <row r="106" spans="2:10" s="90" customFormat="1" ht="56.25" customHeight="1">
      <c r="B106" s="94" t="s">
        <v>309</v>
      </c>
      <c r="C106" s="118" t="s">
        <v>340</v>
      </c>
      <c r="D106" s="118" t="s">
        <v>611</v>
      </c>
      <c r="E106" s="119" t="s">
        <v>70</v>
      </c>
      <c r="F106" s="119" t="s">
        <v>394</v>
      </c>
      <c r="G106" s="119" t="s">
        <v>412</v>
      </c>
      <c r="H106" s="119" t="s">
        <v>631</v>
      </c>
      <c r="I106" s="119" t="s">
        <v>310</v>
      </c>
      <c r="J106" s="59">
        <f>J107</f>
        <v>-30760</v>
      </c>
    </row>
    <row r="107" spans="2:10" s="90" customFormat="1" ht="21.75" customHeight="1">
      <c r="B107" s="94" t="s">
        <v>311</v>
      </c>
      <c r="C107" s="118" t="s">
        <v>340</v>
      </c>
      <c r="D107" s="118" t="s">
        <v>611</v>
      </c>
      <c r="E107" s="119" t="s">
        <v>70</v>
      </c>
      <c r="F107" s="119" t="s">
        <v>394</v>
      </c>
      <c r="G107" s="119" t="s">
        <v>412</v>
      </c>
      <c r="H107" s="119" t="s">
        <v>631</v>
      </c>
      <c r="I107" s="119" t="s">
        <v>312</v>
      </c>
      <c r="J107" s="59">
        <f>12000+3300-16060-30000</f>
        <v>-30760</v>
      </c>
    </row>
    <row r="108" spans="2:10" s="90" customFormat="1" ht="21.75" customHeight="1">
      <c r="B108" s="94" t="s">
        <v>313</v>
      </c>
      <c r="C108" s="118" t="s">
        <v>340</v>
      </c>
      <c r="D108" s="118" t="s">
        <v>611</v>
      </c>
      <c r="E108" s="119" t="s">
        <v>70</v>
      </c>
      <c r="F108" s="119" t="s">
        <v>394</v>
      </c>
      <c r="G108" s="119" t="s">
        <v>412</v>
      </c>
      <c r="H108" s="119" t="s">
        <v>631</v>
      </c>
      <c r="I108" s="119" t="s">
        <v>314</v>
      </c>
      <c r="J108" s="59">
        <f>J109</f>
        <v>1759815</v>
      </c>
    </row>
    <row r="109" spans="2:10" s="90" customFormat="1" ht="29.25" customHeight="1">
      <c r="B109" s="94" t="s">
        <v>315</v>
      </c>
      <c r="C109" s="118" t="s">
        <v>340</v>
      </c>
      <c r="D109" s="118" t="s">
        <v>611</v>
      </c>
      <c r="E109" s="119" t="s">
        <v>70</v>
      </c>
      <c r="F109" s="119" t="s">
        <v>394</v>
      </c>
      <c r="G109" s="119" t="s">
        <v>412</v>
      </c>
      <c r="H109" s="119" t="s">
        <v>631</v>
      </c>
      <c r="I109" s="119" t="s">
        <v>316</v>
      </c>
      <c r="J109" s="59">
        <f>-1000-1000-10000-3300+1775115</f>
        <v>1759815</v>
      </c>
    </row>
    <row r="110" spans="2:10" s="90" customFormat="1" ht="19.5" customHeight="1">
      <c r="B110" s="85" t="s">
        <v>399</v>
      </c>
      <c r="C110" s="118" t="s">
        <v>340</v>
      </c>
      <c r="D110" s="118" t="s">
        <v>611</v>
      </c>
      <c r="E110" s="119" t="s">
        <v>70</v>
      </c>
      <c r="F110" s="119" t="s">
        <v>394</v>
      </c>
      <c r="G110" s="119" t="s">
        <v>396</v>
      </c>
      <c r="H110" s="119" t="s">
        <v>631</v>
      </c>
      <c r="I110" s="119" t="s">
        <v>375</v>
      </c>
      <c r="J110" s="59">
        <f>J111+J112</f>
        <v>-1775115</v>
      </c>
    </row>
    <row r="111" spans="2:10" s="90" customFormat="1" ht="28.5" customHeight="1">
      <c r="B111" s="85" t="s">
        <v>574</v>
      </c>
      <c r="C111" s="118" t="s">
        <v>340</v>
      </c>
      <c r="D111" s="118" t="s">
        <v>611</v>
      </c>
      <c r="E111" s="119" t="s">
        <v>70</v>
      </c>
      <c r="F111" s="119" t="s">
        <v>394</v>
      </c>
      <c r="G111" s="119" t="s">
        <v>396</v>
      </c>
      <c r="H111" s="119" t="s">
        <v>631</v>
      </c>
      <c r="I111" s="119" t="s">
        <v>575</v>
      </c>
      <c r="J111" s="59"/>
    </row>
    <row r="112" spans="2:10" s="90" customFormat="1" ht="39.75" customHeight="1">
      <c r="B112" s="85" t="s">
        <v>576</v>
      </c>
      <c r="C112" s="118" t="s">
        <v>340</v>
      </c>
      <c r="D112" s="118" t="s">
        <v>611</v>
      </c>
      <c r="E112" s="119" t="s">
        <v>70</v>
      </c>
      <c r="F112" s="119" t="s">
        <v>394</v>
      </c>
      <c r="G112" s="119" t="s">
        <v>396</v>
      </c>
      <c r="H112" s="119" t="s">
        <v>631</v>
      </c>
      <c r="I112" s="119" t="s">
        <v>72</v>
      </c>
      <c r="J112" s="59">
        <v>-1775115</v>
      </c>
    </row>
    <row r="113" spans="2:10" s="90" customFormat="1" ht="53.25" customHeight="1">
      <c r="B113" s="76" t="s">
        <v>511</v>
      </c>
      <c r="C113" s="115" t="s">
        <v>340</v>
      </c>
      <c r="D113" s="115" t="s">
        <v>611</v>
      </c>
      <c r="E113" s="116" t="s">
        <v>70</v>
      </c>
      <c r="F113" s="116" t="s">
        <v>396</v>
      </c>
      <c r="G113" s="116" t="s">
        <v>510</v>
      </c>
      <c r="H113" s="116" t="s">
        <v>632</v>
      </c>
      <c r="I113" s="116"/>
      <c r="J113" s="63">
        <f>J114</f>
        <v>-12145</v>
      </c>
    </row>
    <row r="114" spans="2:10" s="90" customFormat="1" ht="67.5" customHeight="1">
      <c r="B114" s="94" t="s">
        <v>309</v>
      </c>
      <c r="C114" s="118" t="s">
        <v>340</v>
      </c>
      <c r="D114" s="118" t="s">
        <v>611</v>
      </c>
      <c r="E114" s="119" t="s">
        <v>513</v>
      </c>
      <c r="F114" s="119" t="s">
        <v>396</v>
      </c>
      <c r="G114" s="119" t="s">
        <v>510</v>
      </c>
      <c r="H114" s="119" t="s">
        <v>632</v>
      </c>
      <c r="I114" s="119" t="s">
        <v>310</v>
      </c>
      <c r="J114" s="59">
        <f>J115</f>
        <v>-12145</v>
      </c>
    </row>
    <row r="115" spans="2:10" s="90" customFormat="1" ht="23.25" customHeight="1">
      <c r="B115" s="94" t="s">
        <v>311</v>
      </c>
      <c r="C115" s="118" t="s">
        <v>340</v>
      </c>
      <c r="D115" s="118" t="s">
        <v>611</v>
      </c>
      <c r="E115" s="119" t="s">
        <v>70</v>
      </c>
      <c r="F115" s="119" t="s">
        <v>396</v>
      </c>
      <c r="G115" s="119" t="s">
        <v>510</v>
      </c>
      <c r="H115" s="119" t="s">
        <v>632</v>
      </c>
      <c r="I115" s="119" t="s">
        <v>312</v>
      </c>
      <c r="J115" s="59">
        <f>-3145-9000</f>
        <v>-12145</v>
      </c>
    </row>
    <row r="116" spans="2:10" s="90" customFormat="1" ht="71.25" customHeight="1" hidden="1">
      <c r="B116" s="62" t="s">
        <v>504</v>
      </c>
      <c r="C116" s="115" t="s">
        <v>340</v>
      </c>
      <c r="D116" s="115" t="s">
        <v>611</v>
      </c>
      <c r="E116" s="116" t="s">
        <v>70</v>
      </c>
      <c r="F116" s="116"/>
      <c r="G116" s="116"/>
      <c r="H116" s="116" t="s">
        <v>633</v>
      </c>
      <c r="I116" s="116"/>
      <c r="J116" s="63">
        <f>J117</f>
        <v>0</v>
      </c>
    </row>
    <row r="117" spans="2:10" s="90" customFormat="1" ht="23.25" customHeight="1" hidden="1">
      <c r="B117" s="57" t="s">
        <v>317</v>
      </c>
      <c r="C117" s="118" t="s">
        <v>340</v>
      </c>
      <c r="D117" s="118" t="s">
        <v>611</v>
      </c>
      <c r="E117" s="119" t="s">
        <v>70</v>
      </c>
      <c r="F117" s="119"/>
      <c r="G117" s="119"/>
      <c r="H117" s="119" t="s">
        <v>633</v>
      </c>
      <c r="I117" s="119" t="s">
        <v>318</v>
      </c>
      <c r="J117" s="59">
        <f>J118</f>
        <v>0</v>
      </c>
    </row>
    <row r="118" spans="2:10" s="90" customFormat="1" ht="42.75" customHeight="1" hidden="1">
      <c r="B118" s="57" t="s">
        <v>489</v>
      </c>
      <c r="C118" s="118" t="s">
        <v>340</v>
      </c>
      <c r="D118" s="118" t="s">
        <v>611</v>
      </c>
      <c r="E118" s="119" t="s">
        <v>70</v>
      </c>
      <c r="F118" s="119"/>
      <c r="G118" s="119"/>
      <c r="H118" s="119" t="s">
        <v>633</v>
      </c>
      <c r="I118" s="119" t="s">
        <v>73</v>
      </c>
      <c r="J118" s="59"/>
    </row>
    <row r="119" spans="2:10" s="90" customFormat="1" ht="54" customHeight="1" hidden="1">
      <c r="B119" s="76" t="s">
        <v>577</v>
      </c>
      <c r="C119" s="115" t="s">
        <v>340</v>
      </c>
      <c r="D119" s="115" t="s">
        <v>611</v>
      </c>
      <c r="E119" s="116" t="s">
        <v>70</v>
      </c>
      <c r="F119" s="116" t="s">
        <v>394</v>
      </c>
      <c r="G119" s="116" t="s">
        <v>396</v>
      </c>
      <c r="H119" s="116" t="s">
        <v>634</v>
      </c>
      <c r="I119" s="116"/>
      <c r="J119" s="63">
        <f>J120</f>
        <v>0</v>
      </c>
    </row>
    <row r="120" spans="2:10" s="90" customFormat="1" ht="18.75" customHeight="1" hidden="1">
      <c r="B120" s="85" t="s">
        <v>399</v>
      </c>
      <c r="C120" s="118" t="s">
        <v>340</v>
      </c>
      <c r="D120" s="118" t="s">
        <v>611</v>
      </c>
      <c r="E120" s="119" t="s">
        <v>70</v>
      </c>
      <c r="F120" s="119" t="s">
        <v>394</v>
      </c>
      <c r="G120" s="119" t="s">
        <v>396</v>
      </c>
      <c r="H120" s="119" t="s">
        <v>634</v>
      </c>
      <c r="I120" s="119" t="s">
        <v>375</v>
      </c>
      <c r="J120" s="59">
        <f>J121</f>
        <v>0</v>
      </c>
    </row>
    <row r="121" spans="2:10" s="90" customFormat="1" ht="30" customHeight="1" hidden="1">
      <c r="B121" s="85" t="s">
        <v>565</v>
      </c>
      <c r="C121" s="118" t="s">
        <v>340</v>
      </c>
      <c r="D121" s="118" t="s">
        <v>611</v>
      </c>
      <c r="E121" s="119" t="s">
        <v>70</v>
      </c>
      <c r="F121" s="119" t="s">
        <v>394</v>
      </c>
      <c r="G121" s="119" t="s">
        <v>396</v>
      </c>
      <c r="H121" s="119" t="s">
        <v>634</v>
      </c>
      <c r="I121" s="119" t="s">
        <v>566</v>
      </c>
      <c r="J121" s="59"/>
    </row>
    <row r="122" spans="2:10" s="90" customFormat="1" ht="48" customHeight="1" hidden="1">
      <c r="B122" s="62" t="s">
        <v>458</v>
      </c>
      <c r="C122" s="115" t="s">
        <v>340</v>
      </c>
      <c r="D122" s="115" t="s">
        <v>611</v>
      </c>
      <c r="E122" s="116" t="s">
        <v>70</v>
      </c>
      <c r="F122" s="116"/>
      <c r="G122" s="116"/>
      <c r="H122" s="116" t="s">
        <v>635</v>
      </c>
      <c r="I122" s="116"/>
      <c r="J122" s="63">
        <f>J123</f>
        <v>0</v>
      </c>
    </row>
    <row r="123" spans="2:10" s="90" customFormat="1" ht="30" customHeight="1" hidden="1">
      <c r="B123" s="94" t="s">
        <v>460</v>
      </c>
      <c r="C123" s="118" t="s">
        <v>340</v>
      </c>
      <c r="D123" s="118" t="s">
        <v>611</v>
      </c>
      <c r="E123" s="119" t="s">
        <v>70</v>
      </c>
      <c r="F123" s="119"/>
      <c r="G123" s="119"/>
      <c r="H123" s="119" t="s">
        <v>635</v>
      </c>
      <c r="I123" s="119" t="s">
        <v>314</v>
      </c>
      <c r="J123" s="59">
        <f>J124</f>
        <v>0</v>
      </c>
    </row>
    <row r="124" spans="2:10" s="90" customFormat="1" ht="30" customHeight="1" hidden="1">
      <c r="B124" s="94" t="s">
        <v>461</v>
      </c>
      <c r="C124" s="118" t="s">
        <v>340</v>
      </c>
      <c r="D124" s="118" t="s">
        <v>611</v>
      </c>
      <c r="E124" s="119" t="s">
        <v>70</v>
      </c>
      <c r="F124" s="119"/>
      <c r="G124" s="119"/>
      <c r="H124" s="119" t="s">
        <v>635</v>
      </c>
      <c r="I124" s="119" t="s">
        <v>316</v>
      </c>
      <c r="J124" s="59"/>
    </row>
    <row r="125" spans="2:10" s="90" customFormat="1" ht="40.5" customHeight="1" hidden="1">
      <c r="B125" s="62" t="s">
        <v>579</v>
      </c>
      <c r="C125" s="115" t="s">
        <v>340</v>
      </c>
      <c r="D125" s="115" t="s">
        <v>611</v>
      </c>
      <c r="E125" s="116" t="s">
        <v>70</v>
      </c>
      <c r="F125" s="116" t="s">
        <v>394</v>
      </c>
      <c r="G125" s="116" t="s">
        <v>396</v>
      </c>
      <c r="H125" s="116" t="s">
        <v>636</v>
      </c>
      <c r="I125" s="116"/>
      <c r="J125" s="63">
        <f>J127</f>
        <v>0</v>
      </c>
    </row>
    <row r="126" spans="2:10" s="90" customFormat="1" ht="14.25" customHeight="1" hidden="1">
      <c r="B126" s="57" t="s">
        <v>399</v>
      </c>
      <c r="C126" s="118" t="s">
        <v>340</v>
      </c>
      <c r="D126" s="118" t="s">
        <v>611</v>
      </c>
      <c r="E126" s="119" t="s">
        <v>70</v>
      </c>
      <c r="F126" s="119" t="s">
        <v>394</v>
      </c>
      <c r="G126" s="119" t="s">
        <v>396</v>
      </c>
      <c r="H126" s="119" t="s">
        <v>636</v>
      </c>
      <c r="I126" s="119" t="s">
        <v>375</v>
      </c>
      <c r="J126" s="59">
        <f>J127</f>
        <v>0</v>
      </c>
    </row>
    <row r="127" spans="2:10" s="90" customFormat="1" ht="30" customHeight="1" hidden="1">
      <c r="B127" s="57" t="s">
        <v>581</v>
      </c>
      <c r="C127" s="118" t="s">
        <v>340</v>
      </c>
      <c r="D127" s="118" t="s">
        <v>611</v>
      </c>
      <c r="E127" s="119" t="s">
        <v>70</v>
      </c>
      <c r="F127" s="119" t="s">
        <v>394</v>
      </c>
      <c r="G127" s="119" t="s">
        <v>396</v>
      </c>
      <c r="H127" s="119" t="s">
        <v>636</v>
      </c>
      <c r="I127" s="119" t="s">
        <v>575</v>
      </c>
      <c r="J127" s="59"/>
    </row>
    <row r="128" spans="2:10" s="90" customFormat="1" ht="42" customHeight="1">
      <c r="B128" s="76" t="s">
        <v>507</v>
      </c>
      <c r="C128" s="115" t="s">
        <v>340</v>
      </c>
      <c r="D128" s="115" t="s">
        <v>611</v>
      </c>
      <c r="E128" s="116" t="s">
        <v>70</v>
      </c>
      <c r="F128" s="116"/>
      <c r="G128" s="116"/>
      <c r="H128" s="116" t="s">
        <v>637</v>
      </c>
      <c r="I128" s="116"/>
      <c r="J128" s="63">
        <f>J129</f>
        <v>-5679353</v>
      </c>
    </row>
    <row r="129" spans="2:10" s="90" customFormat="1" ht="32.25" customHeight="1">
      <c r="B129" s="94" t="s">
        <v>313</v>
      </c>
      <c r="C129" s="118" t="s">
        <v>340</v>
      </c>
      <c r="D129" s="118" t="s">
        <v>611</v>
      </c>
      <c r="E129" s="119" t="s">
        <v>70</v>
      </c>
      <c r="F129" s="119"/>
      <c r="G129" s="119"/>
      <c r="H129" s="119" t="s">
        <v>637</v>
      </c>
      <c r="I129" s="119" t="s">
        <v>314</v>
      </c>
      <c r="J129" s="59">
        <f>J130</f>
        <v>-5679353</v>
      </c>
    </row>
    <row r="130" spans="2:12" s="90" customFormat="1" ht="30" customHeight="1">
      <c r="B130" s="94" t="s">
        <v>315</v>
      </c>
      <c r="C130" s="118" t="s">
        <v>340</v>
      </c>
      <c r="D130" s="118" t="s">
        <v>611</v>
      </c>
      <c r="E130" s="119" t="s">
        <v>70</v>
      </c>
      <c r="F130" s="119"/>
      <c r="G130" s="119"/>
      <c r="H130" s="119" t="s">
        <v>637</v>
      </c>
      <c r="I130" s="119" t="s">
        <v>316</v>
      </c>
      <c r="J130" s="59">
        <v>-5679353</v>
      </c>
      <c r="L130" s="101"/>
    </row>
    <row r="131" spans="2:10" s="90" customFormat="1" ht="70.5" customHeight="1">
      <c r="B131" s="76" t="s">
        <v>487</v>
      </c>
      <c r="C131" s="115" t="s">
        <v>340</v>
      </c>
      <c r="D131" s="115" t="s">
        <v>611</v>
      </c>
      <c r="E131" s="116" t="s">
        <v>70</v>
      </c>
      <c r="F131" s="116"/>
      <c r="G131" s="116"/>
      <c r="H131" s="116" t="s">
        <v>638</v>
      </c>
      <c r="I131" s="116"/>
      <c r="J131" s="63">
        <f>J132</f>
        <v>-500000</v>
      </c>
    </row>
    <row r="132" spans="2:10" s="90" customFormat="1" ht="12.75">
      <c r="B132" s="85" t="s">
        <v>317</v>
      </c>
      <c r="C132" s="118" t="s">
        <v>340</v>
      </c>
      <c r="D132" s="118" t="s">
        <v>611</v>
      </c>
      <c r="E132" s="119" t="s">
        <v>70</v>
      </c>
      <c r="F132" s="119"/>
      <c r="G132" s="119"/>
      <c r="H132" s="119" t="s">
        <v>638</v>
      </c>
      <c r="I132" s="119" t="s">
        <v>318</v>
      </c>
      <c r="J132" s="59">
        <f>J133</f>
        <v>-500000</v>
      </c>
    </row>
    <row r="133" spans="2:10" s="90" customFormat="1" ht="38.25">
      <c r="B133" s="85" t="s">
        <v>489</v>
      </c>
      <c r="C133" s="118" t="s">
        <v>340</v>
      </c>
      <c r="D133" s="118" t="s">
        <v>611</v>
      </c>
      <c r="E133" s="119" t="s">
        <v>70</v>
      </c>
      <c r="F133" s="119"/>
      <c r="G133" s="119"/>
      <c r="H133" s="119" t="s">
        <v>638</v>
      </c>
      <c r="I133" s="119" t="s">
        <v>73</v>
      </c>
      <c r="J133" s="59">
        <v>-500000</v>
      </c>
    </row>
    <row r="134" spans="2:10" s="90" customFormat="1" ht="12.75">
      <c r="B134" s="76" t="s">
        <v>490</v>
      </c>
      <c r="C134" s="118" t="s">
        <v>340</v>
      </c>
      <c r="D134" s="118" t="s">
        <v>611</v>
      </c>
      <c r="E134" s="119" t="s">
        <v>70</v>
      </c>
      <c r="F134" s="119"/>
      <c r="G134" s="119"/>
      <c r="H134" s="116" t="s">
        <v>639</v>
      </c>
      <c r="I134" s="116"/>
      <c r="J134" s="59">
        <f>J135</f>
        <v>-500000</v>
      </c>
    </row>
    <row r="135" spans="2:10" s="90" customFormat="1" ht="12.75">
      <c r="B135" s="85" t="s">
        <v>317</v>
      </c>
      <c r="C135" s="118" t="s">
        <v>340</v>
      </c>
      <c r="D135" s="118" t="s">
        <v>611</v>
      </c>
      <c r="E135" s="119" t="s">
        <v>70</v>
      </c>
      <c r="F135" s="119"/>
      <c r="G135" s="119"/>
      <c r="H135" s="119" t="s">
        <v>639</v>
      </c>
      <c r="I135" s="119" t="s">
        <v>318</v>
      </c>
      <c r="J135" s="59">
        <f>J136</f>
        <v>-500000</v>
      </c>
    </row>
    <row r="136" spans="2:10" s="90" customFormat="1" ht="45" customHeight="1">
      <c r="B136" s="85" t="s">
        <v>489</v>
      </c>
      <c r="C136" s="118" t="s">
        <v>340</v>
      </c>
      <c r="D136" s="118" t="s">
        <v>611</v>
      </c>
      <c r="E136" s="119" t="s">
        <v>70</v>
      </c>
      <c r="F136" s="119"/>
      <c r="G136" s="119"/>
      <c r="H136" s="119" t="s">
        <v>639</v>
      </c>
      <c r="I136" s="119" t="s">
        <v>73</v>
      </c>
      <c r="J136" s="59">
        <v>-500000</v>
      </c>
    </row>
    <row r="137" spans="2:10" s="90" customFormat="1" ht="12.75">
      <c r="B137" s="76" t="s">
        <v>492</v>
      </c>
      <c r="C137" s="115" t="s">
        <v>340</v>
      </c>
      <c r="D137" s="115" t="s">
        <v>611</v>
      </c>
      <c r="E137" s="116" t="s">
        <v>70</v>
      </c>
      <c r="F137" s="116"/>
      <c r="G137" s="116"/>
      <c r="H137" s="116" t="s">
        <v>640</v>
      </c>
      <c r="I137" s="116"/>
      <c r="J137" s="63">
        <f>J138</f>
        <v>-3000000</v>
      </c>
    </row>
    <row r="138" spans="2:10" s="90" customFormat="1" ht="12.75">
      <c r="B138" s="85" t="s">
        <v>317</v>
      </c>
      <c r="C138" s="118" t="s">
        <v>340</v>
      </c>
      <c r="D138" s="118" t="s">
        <v>611</v>
      </c>
      <c r="E138" s="119" t="s">
        <v>70</v>
      </c>
      <c r="F138" s="119"/>
      <c r="G138" s="119"/>
      <c r="H138" s="119" t="s">
        <v>640</v>
      </c>
      <c r="I138" s="119" t="s">
        <v>318</v>
      </c>
      <c r="J138" s="59">
        <f>J139</f>
        <v>-3000000</v>
      </c>
    </row>
    <row r="139" spans="2:10" s="90" customFormat="1" ht="44.25" customHeight="1">
      <c r="B139" s="85" t="s">
        <v>489</v>
      </c>
      <c r="C139" s="118" t="s">
        <v>340</v>
      </c>
      <c r="D139" s="118" t="s">
        <v>611</v>
      </c>
      <c r="E139" s="119" t="s">
        <v>70</v>
      </c>
      <c r="F139" s="119"/>
      <c r="G139" s="119"/>
      <c r="H139" s="119" t="s">
        <v>640</v>
      </c>
      <c r="I139" s="119" t="s">
        <v>73</v>
      </c>
      <c r="J139" s="59">
        <v>-3000000</v>
      </c>
    </row>
    <row r="140" spans="2:10" s="90" customFormat="1" ht="25.5">
      <c r="B140" s="76" t="s">
        <v>494</v>
      </c>
      <c r="C140" s="115" t="s">
        <v>340</v>
      </c>
      <c r="D140" s="115" t="s">
        <v>611</v>
      </c>
      <c r="E140" s="116" t="s">
        <v>70</v>
      </c>
      <c r="F140" s="116"/>
      <c r="G140" s="116"/>
      <c r="H140" s="116" t="s">
        <v>641</v>
      </c>
      <c r="I140" s="116"/>
      <c r="J140" s="63">
        <f>J141</f>
        <v>-763000</v>
      </c>
    </row>
    <row r="141" spans="2:10" s="90" customFormat="1" ht="12.75">
      <c r="B141" s="85" t="s">
        <v>317</v>
      </c>
      <c r="C141" s="118" t="s">
        <v>340</v>
      </c>
      <c r="D141" s="118" t="s">
        <v>611</v>
      </c>
      <c r="E141" s="119" t="s">
        <v>70</v>
      </c>
      <c r="F141" s="119"/>
      <c r="G141" s="119"/>
      <c r="H141" s="119" t="s">
        <v>641</v>
      </c>
      <c r="I141" s="119" t="s">
        <v>318</v>
      </c>
      <c r="J141" s="59">
        <f>J142</f>
        <v>-763000</v>
      </c>
    </row>
    <row r="142" spans="2:10" s="90" customFormat="1" ht="44.25" customHeight="1">
      <c r="B142" s="85" t="s">
        <v>489</v>
      </c>
      <c r="C142" s="118" t="s">
        <v>340</v>
      </c>
      <c r="D142" s="118" t="s">
        <v>611</v>
      </c>
      <c r="E142" s="119" t="s">
        <v>70</v>
      </c>
      <c r="F142" s="119"/>
      <c r="G142" s="119"/>
      <c r="H142" s="119" t="s">
        <v>641</v>
      </c>
      <c r="I142" s="119" t="s">
        <v>73</v>
      </c>
      <c r="J142" s="59">
        <v>-763000</v>
      </c>
    </row>
    <row r="143" spans="2:10" s="90" customFormat="1" ht="25.5" hidden="1">
      <c r="B143" s="99" t="s">
        <v>514</v>
      </c>
      <c r="C143" s="115" t="s">
        <v>340</v>
      </c>
      <c r="D143" s="115" t="s">
        <v>611</v>
      </c>
      <c r="E143" s="116" t="s">
        <v>70</v>
      </c>
      <c r="F143" s="129"/>
      <c r="G143" s="129"/>
      <c r="H143" s="116" t="s">
        <v>642</v>
      </c>
      <c r="I143" s="116"/>
      <c r="J143" s="223">
        <f>J144</f>
        <v>0</v>
      </c>
    </row>
    <row r="144" spans="2:10" s="90" customFormat="1" ht="27" customHeight="1" hidden="1">
      <c r="B144" s="94" t="s">
        <v>313</v>
      </c>
      <c r="C144" s="118" t="s">
        <v>340</v>
      </c>
      <c r="D144" s="118" t="s">
        <v>611</v>
      </c>
      <c r="E144" s="119" t="s">
        <v>70</v>
      </c>
      <c r="F144" s="130"/>
      <c r="G144" s="130"/>
      <c r="H144" s="119" t="s">
        <v>642</v>
      </c>
      <c r="I144" s="119" t="s">
        <v>314</v>
      </c>
      <c r="J144" s="224">
        <f>J145</f>
        <v>0</v>
      </c>
    </row>
    <row r="145" spans="2:10" s="90" customFormat="1" ht="25.5" hidden="1">
      <c r="B145" s="94" t="s">
        <v>315</v>
      </c>
      <c r="C145" s="118" t="s">
        <v>340</v>
      </c>
      <c r="D145" s="118" t="s">
        <v>611</v>
      </c>
      <c r="E145" s="119" t="s">
        <v>70</v>
      </c>
      <c r="F145" s="130"/>
      <c r="G145" s="130"/>
      <c r="H145" s="119" t="s">
        <v>642</v>
      </c>
      <c r="I145" s="119" t="s">
        <v>316</v>
      </c>
      <c r="J145" s="224"/>
    </row>
    <row r="146" spans="2:10" s="90" customFormat="1" ht="27.75" customHeight="1" hidden="1">
      <c r="B146" s="99" t="s">
        <v>643</v>
      </c>
      <c r="C146" s="115" t="s">
        <v>340</v>
      </c>
      <c r="D146" s="115" t="s">
        <v>611</v>
      </c>
      <c r="E146" s="116" t="s">
        <v>70</v>
      </c>
      <c r="F146" s="116"/>
      <c r="G146" s="116"/>
      <c r="H146" s="116" t="s">
        <v>644</v>
      </c>
      <c r="I146" s="116"/>
      <c r="J146" s="63">
        <f>J147</f>
        <v>0</v>
      </c>
    </row>
    <row r="147" spans="2:10" s="90" customFormat="1" ht="29.25" customHeight="1" hidden="1">
      <c r="B147" s="94" t="s">
        <v>313</v>
      </c>
      <c r="C147" s="118" t="s">
        <v>340</v>
      </c>
      <c r="D147" s="118" t="s">
        <v>611</v>
      </c>
      <c r="E147" s="119" t="s">
        <v>70</v>
      </c>
      <c r="F147" s="119"/>
      <c r="G147" s="119"/>
      <c r="H147" s="119" t="s">
        <v>644</v>
      </c>
      <c r="I147" s="119" t="s">
        <v>314</v>
      </c>
      <c r="J147" s="59">
        <f>J148</f>
        <v>0</v>
      </c>
    </row>
    <row r="148" spans="2:10" s="90" customFormat="1" ht="30.75" customHeight="1" hidden="1">
      <c r="B148" s="94" t="s">
        <v>315</v>
      </c>
      <c r="C148" s="118" t="s">
        <v>340</v>
      </c>
      <c r="D148" s="118" t="s">
        <v>611</v>
      </c>
      <c r="E148" s="119" t="s">
        <v>70</v>
      </c>
      <c r="F148" s="119"/>
      <c r="G148" s="119"/>
      <c r="H148" s="119" t="s">
        <v>644</v>
      </c>
      <c r="I148" s="119" t="s">
        <v>316</v>
      </c>
      <c r="J148" s="59"/>
    </row>
    <row r="149" spans="2:10" s="90" customFormat="1" ht="25.5" hidden="1">
      <c r="B149" s="76" t="s">
        <v>521</v>
      </c>
      <c r="C149" s="115" t="s">
        <v>340</v>
      </c>
      <c r="D149" s="115" t="s">
        <v>611</v>
      </c>
      <c r="E149" s="116" t="s">
        <v>70</v>
      </c>
      <c r="F149" s="116"/>
      <c r="G149" s="116"/>
      <c r="H149" s="116" t="s">
        <v>645</v>
      </c>
      <c r="I149" s="116"/>
      <c r="J149" s="63">
        <f>J150</f>
        <v>0</v>
      </c>
    </row>
    <row r="150" spans="2:10" s="90" customFormat="1" ht="12.75" hidden="1">
      <c r="B150" s="85" t="s">
        <v>317</v>
      </c>
      <c r="C150" s="118" t="s">
        <v>340</v>
      </c>
      <c r="D150" s="118" t="s">
        <v>611</v>
      </c>
      <c r="E150" s="119" t="s">
        <v>70</v>
      </c>
      <c r="F150" s="119"/>
      <c r="G150" s="119"/>
      <c r="H150" s="119" t="s">
        <v>645</v>
      </c>
      <c r="I150" s="119" t="s">
        <v>318</v>
      </c>
      <c r="J150" s="59">
        <f>J151</f>
        <v>0</v>
      </c>
    </row>
    <row r="151" spans="2:10" s="90" customFormat="1" ht="38.25" hidden="1">
      <c r="B151" s="85" t="s">
        <v>489</v>
      </c>
      <c r="C151" s="118" t="s">
        <v>340</v>
      </c>
      <c r="D151" s="118" t="s">
        <v>611</v>
      </c>
      <c r="E151" s="119" t="s">
        <v>70</v>
      </c>
      <c r="F151" s="119"/>
      <c r="G151" s="119"/>
      <c r="H151" s="119" t="s">
        <v>645</v>
      </c>
      <c r="I151" s="119" t="s">
        <v>73</v>
      </c>
      <c r="J151" s="59"/>
    </row>
    <row r="152" spans="2:10" s="90" customFormat="1" ht="38.25" customHeight="1" hidden="1">
      <c r="B152" s="76" t="s">
        <v>479</v>
      </c>
      <c r="C152" s="115" t="s">
        <v>340</v>
      </c>
      <c r="D152" s="115" t="s">
        <v>611</v>
      </c>
      <c r="E152" s="116" t="s">
        <v>70</v>
      </c>
      <c r="F152" s="116"/>
      <c r="G152" s="116"/>
      <c r="H152" s="116" t="s">
        <v>645</v>
      </c>
      <c r="I152" s="116"/>
      <c r="J152" s="63">
        <f>J153</f>
        <v>0</v>
      </c>
    </row>
    <row r="153" spans="2:10" s="90" customFormat="1" ht="25.5" hidden="1">
      <c r="B153" s="94" t="s">
        <v>313</v>
      </c>
      <c r="C153" s="118" t="s">
        <v>340</v>
      </c>
      <c r="D153" s="118" t="s">
        <v>611</v>
      </c>
      <c r="E153" s="119" t="s">
        <v>70</v>
      </c>
      <c r="F153" s="119"/>
      <c r="G153" s="119"/>
      <c r="H153" s="119" t="s">
        <v>645</v>
      </c>
      <c r="I153" s="119" t="s">
        <v>314</v>
      </c>
      <c r="J153" s="59">
        <f>J154</f>
        <v>0</v>
      </c>
    </row>
    <row r="154" spans="2:10" s="90" customFormat="1" ht="25.5" hidden="1">
      <c r="B154" s="94" t="s">
        <v>315</v>
      </c>
      <c r="C154" s="118" t="s">
        <v>340</v>
      </c>
      <c r="D154" s="118" t="s">
        <v>611</v>
      </c>
      <c r="E154" s="119" t="s">
        <v>70</v>
      </c>
      <c r="F154" s="119"/>
      <c r="G154" s="119"/>
      <c r="H154" s="119" t="s">
        <v>645</v>
      </c>
      <c r="I154" s="119" t="s">
        <v>316</v>
      </c>
      <c r="J154" s="59"/>
    </row>
    <row r="155" spans="2:10" s="90" customFormat="1" ht="12.75" hidden="1">
      <c r="B155" s="76" t="s">
        <v>523</v>
      </c>
      <c r="C155" s="115" t="s">
        <v>340</v>
      </c>
      <c r="D155" s="115" t="s">
        <v>611</v>
      </c>
      <c r="E155" s="116" t="s">
        <v>70</v>
      </c>
      <c r="F155" s="116"/>
      <c r="G155" s="116"/>
      <c r="H155" s="116" t="s">
        <v>646</v>
      </c>
      <c r="I155" s="116"/>
      <c r="J155" s="63">
        <f>J158+J156</f>
        <v>0</v>
      </c>
    </row>
    <row r="156" spans="2:10" s="90" customFormat="1" ht="25.5" hidden="1">
      <c r="B156" s="94" t="s">
        <v>313</v>
      </c>
      <c r="C156" s="118" t="s">
        <v>340</v>
      </c>
      <c r="D156" s="118" t="s">
        <v>611</v>
      </c>
      <c r="E156" s="119" t="s">
        <v>70</v>
      </c>
      <c r="F156" s="119"/>
      <c r="G156" s="119"/>
      <c r="H156" s="119" t="s">
        <v>646</v>
      </c>
      <c r="I156" s="119" t="s">
        <v>314</v>
      </c>
      <c r="J156" s="59">
        <f>J157</f>
        <v>0</v>
      </c>
    </row>
    <row r="157" spans="2:10" s="90" customFormat="1" ht="25.5" hidden="1">
      <c r="B157" s="94" t="s">
        <v>315</v>
      </c>
      <c r="C157" s="118" t="s">
        <v>340</v>
      </c>
      <c r="D157" s="118" t="s">
        <v>611</v>
      </c>
      <c r="E157" s="119" t="s">
        <v>70</v>
      </c>
      <c r="F157" s="119"/>
      <c r="G157" s="119"/>
      <c r="H157" s="119" t="s">
        <v>646</v>
      </c>
      <c r="I157" s="119" t="s">
        <v>316</v>
      </c>
      <c r="J157" s="59"/>
    </row>
    <row r="158" spans="2:10" s="90" customFormat="1" ht="30.75" customHeight="1" hidden="1">
      <c r="B158" s="73" t="s">
        <v>499</v>
      </c>
      <c r="C158" s="118" t="s">
        <v>340</v>
      </c>
      <c r="D158" s="118" t="s">
        <v>611</v>
      </c>
      <c r="E158" s="119" t="s">
        <v>70</v>
      </c>
      <c r="F158" s="119"/>
      <c r="G158" s="119"/>
      <c r="H158" s="119" t="s">
        <v>646</v>
      </c>
      <c r="I158" s="119" t="s">
        <v>500</v>
      </c>
      <c r="J158" s="59">
        <f>J159</f>
        <v>0</v>
      </c>
    </row>
    <row r="159" spans="2:10" s="90" customFormat="1" ht="20.25" customHeight="1" hidden="1">
      <c r="B159" s="85" t="s">
        <v>501</v>
      </c>
      <c r="C159" s="118" t="s">
        <v>340</v>
      </c>
      <c r="D159" s="118" t="s">
        <v>611</v>
      </c>
      <c r="E159" s="119" t="s">
        <v>70</v>
      </c>
      <c r="F159" s="130"/>
      <c r="G159" s="130"/>
      <c r="H159" s="119" t="s">
        <v>646</v>
      </c>
      <c r="I159" s="119" t="s">
        <v>502</v>
      </c>
      <c r="J159" s="225"/>
    </row>
    <row r="160" spans="2:10" s="90" customFormat="1" ht="25.5" hidden="1">
      <c r="B160" s="76" t="s">
        <v>525</v>
      </c>
      <c r="C160" s="115" t="s">
        <v>340</v>
      </c>
      <c r="D160" s="115" t="s">
        <v>611</v>
      </c>
      <c r="E160" s="116" t="s">
        <v>70</v>
      </c>
      <c r="F160" s="129"/>
      <c r="G160" s="129"/>
      <c r="H160" s="116" t="s">
        <v>647</v>
      </c>
      <c r="I160" s="116"/>
      <c r="J160" s="226">
        <f>J163+J161</f>
        <v>0</v>
      </c>
    </row>
    <row r="161" spans="2:10" s="90" customFormat="1" ht="25.5" hidden="1">
      <c r="B161" s="94" t="s">
        <v>313</v>
      </c>
      <c r="C161" s="118" t="s">
        <v>340</v>
      </c>
      <c r="D161" s="118" t="s">
        <v>611</v>
      </c>
      <c r="E161" s="119" t="s">
        <v>70</v>
      </c>
      <c r="F161" s="130"/>
      <c r="G161" s="130"/>
      <c r="H161" s="119" t="s">
        <v>647</v>
      </c>
      <c r="I161" s="119" t="s">
        <v>314</v>
      </c>
      <c r="J161" s="225">
        <f>J162</f>
        <v>0</v>
      </c>
    </row>
    <row r="162" spans="2:10" s="90" customFormat="1" ht="25.5" hidden="1">
      <c r="B162" s="94" t="s">
        <v>315</v>
      </c>
      <c r="C162" s="118" t="s">
        <v>340</v>
      </c>
      <c r="D162" s="118" t="s">
        <v>611</v>
      </c>
      <c r="E162" s="119" t="s">
        <v>70</v>
      </c>
      <c r="F162" s="130"/>
      <c r="G162" s="130"/>
      <c r="H162" s="119" t="s">
        <v>647</v>
      </c>
      <c r="I162" s="119" t="s">
        <v>316</v>
      </c>
      <c r="J162" s="225"/>
    </row>
    <row r="163" spans="2:10" s="90" customFormat="1" ht="31.5" customHeight="1" hidden="1">
      <c r="B163" s="73" t="s">
        <v>499</v>
      </c>
      <c r="C163" s="118" t="s">
        <v>340</v>
      </c>
      <c r="D163" s="118" t="s">
        <v>611</v>
      </c>
      <c r="E163" s="119" t="s">
        <v>70</v>
      </c>
      <c r="F163" s="130"/>
      <c r="G163" s="130"/>
      <c r="H163" s="119" t="s">
        <v>647</v>
      </c>
      <c r="I163" s="119" t="s">
        <v>500</v>
      </c>
      <c r="J163" s="225">
        <f>J164</f>
        <v>0</v>
      </c>
    </row>
    <row r="164" spans="2:10" s="90" customFormat="1" ht="21" customHeight="1" hidden="1">
      <c r="B164" s="85" t="s">
        <v>501</v>
      </c>
      <c r="C164" s="118" t="s">
        <v>340</v>
      </c>
      <c r="D164" s="118" t="s">
        <v>611</v>
      </c>
      <c r="E164" s="119" t="s">
        <v>70</v>
      </c>
      <c r="F164" s="119"/>
      <c r="G164" s="119"/>
      <c r="H164" s="119" t="s">
        <v>647</v>
      </c>
      <c r="I164" s="119" t="s">
        <v>502</v>
      </c>
      <c r="J164" s="59"/>
    </row>
    <row r="165" spans="2:10" s="90" customFormat="1" ht="38.25" hidden="1">
      <c r="B165" s="76" t="s">
        <v>605</v>
      </c>
      <c r="C165" s="115" t="s">
        <v>340</v>
      </c>
      <c r="D165" s="115" t="s">
        <v>611</v>
      </c>
      <c r="E165" s="116" t="s">
        <v>70</v>
      </c>
      <c r="F165" s="116"/>
      <c r="G165" s="116"/>
      <c r="H165" s="116" t="s">
        <v>648</v>
      </c>
      <c r="I165" s="116"/>
      <c r="J165" s="63">
        <f>J166</f>
        <v>0</v>
      </c>
    </row>
    <row r="166" spans="2:10" s="90" customFormat="1" ht="27.75" customHeight="1" hidden="1">
      <c r="B166" s="94" t="s">
        <v>313</v>
      </c>
      <c r="C166" s="118" t="s">
        <v>340</v>
      </c>
      <c r="D166" s="118" t="s">
        <v>611</v>
      </c>
      <c r="E166" s="119" t="s">
        <v>70</v>
      </c>
      <c r="F166" s="116"/>
      <c r="G166" s="116"/>
      <c r="H166" s="119" t="s">
        <v>648</v>
      </c>
      <c r="I166" s="119" t="s">
        <v>314</v>
      </c>
      <c r="J166" s="63">
        <f>J167</f>
        <v>0</v>
      </c>
    </row>
    <row r="167" spans="2:10" s="90" customFormat="1" ht="25.5" hidden="1">
      <c r="B167" s="94" t="s">
        <v>315</v>
      </c>
      <c r="C167" s="118" t="s">
        <v>340</v>
      </c>
      <c r="D167" s="118" t="s">
        <v>611</v>
      </c>
      <c r="E167" s="119" t="s">
        <v>70</v>
      </c>
      <c r="F167" s="119"/>
      <c r="G167" s="130"/>
      <c r="H167" s="119" t="s">
        <v>648</v>
      </c>
      <c r="I167" s="119" t="s">
        <v>316</v>
      </c>
      <c r="J167" s="224"/>
    </row>
    <row r="168" spans="2:10" s="90" customFormat="1" ht="17.25" customHeight="1">
      <c r="B168" s="99" t="s">
        <v>533</v>
      </c>
      <c r="C168" s="115" t="s">
        <v>340</v>
      </c>
      <c r="D168" s="115" t="s">
        <v>611</v>
      </c>
      <c r="E168" s="116" t="s">
        <v>70</v>
      </c>
      <c r="F168" s="116"/>
      <c r="G168" s="129"/>
      <c r="H168" s="116" t="s">
        <v>649</v>
      </c>
      <c r="I168" s="116"/>
      <c r="J168" s="223">
        <f>J169+J186</f>
        <v>2737000</v>
      </c>
    </row>
    <row r="169" spans="2:10" s="90" customFormat="1" ht="30" customHeight="1">
      <c r="B169" s="94" t="s">
        <v>313</v>
      </c>
      <c r="C169" s="118" t="s">
        <v>340</v>
      </c>
      <c r="D169" s="118" t="s">
        <v>611</v>
      </c>
      <c r="E169" s="119" t="s">
        <v>70</v>
      </c>
      <c r="F169" s="119"/>
      <c r="G169" s="130"/>
      <c r="H169" s="119" t="s">
        <v>649</v>
      </c>
      <c r="I169" s="119" t="s">
        <v>314</v>
      </c>
      <c r="J169" s="224">
        <f>J170</f>
        <v>2502000</v>
      </c>
    </row>
    <row r="170" spans="2:10" s="90" customFormat="1" ht="30" customHeight="1">
      <c r="B170" s="94" t="s">
        <v>315</v>
      </c>
      <c r="C170" s="118" t="s">
        <v>340</v>
      </c>
      <c r="D170" s="118" t="s">
        <v>611</v>
      </c>
      <c r="E170" s="119" t="s">
        <v>70</v>
      </c>
      <c r="F170" s="119"/>
      <c r="G170" s="130"/>
      <c r="H170" s="119" t="s">
        <v>649</v>
      </c>
      <c r="I170" s="119" t="s">
        <v>316</v>
      </c>
      <c r="J170" s="224">
        <f>2500000+2000</f>
        <v>2502000</v>
      </c>
    </row>
    <row r="171" spans="2:10" s="90" customFormat="1" ht="31.5" customHeight="1" hidden="1">
      <c r="B171" s="76" t="s">
        <v>535</v>
      </c>
      <c r="C171" s="115" t="s">
        <v>340</v>
      </c>
      <c r="D171" s="115" t="s">
        <v>611</v>
      </c>
      <c r="E171" s="116" t="s">
        <v>70</v>
      </c>
      <c r="F171" s="116"/>
      <c r="G171" s="129"/>
      <c r="H171" s="116" t="s">
        <v>650</v>
      </c>
      <c r="I171" s="116"/>
      <c r="J171" s="223">
        <f>J172</f>
        <v>0</v>
      </c>
    </row>
    <row r="172" spans="2:10" s="90" customFormat="1" ht="28.5" customHeight="1" hidden="1">
      <c r="B172" s="94" t="s">
        <v>313</v>
      </c>
      <c r="C172" s="118" t="s">
        <v>340</v>
      </c>
      <c r="D172" s="118" t="s">
        <v>611</v>
      </c>
      <c r="E172" s="119" t="s">
        <v>70</v>
      </c>
      <c r="F172" s="119"/>
      <c r="G172" s="119"/>
      <c r="H172" s="119" t="s">
        <v>650</v>
      </c>
      <c r="I172" s="119" t="s">
        <v>314</v>
      </c>
      <c r="J172" s="59">
        <f>J173</f>
        <v>0</v>
      </c>
    </row>
    <row r="173" spans="2:10" s="90" customFormat="1" ht="31.5" customHeight="1" hidden="1">
      <c r="B173" s="94" t="s">
        <v>315</v>
      </c>
      <c r="C173" s="118" t="s">
        <v>340</v>
      </c>
      <c r="D173" s="118" t="s">
        <v>611</v>
      </c>
      <c r="E173" s="119" t="s">
        <v>70</v>
      </c>
      <c r="F173" s="119"/>
      <c r="G173" s="119"/>
      <c r="H173" s="119" t="s">
        <v>650</v>
      </c>
      <c r="I173" s="119" t="s">
        <v>316</v>
      </c>
      <c r="J173" s="59"/>
    </row>
    <row r="174" spans="2:10" s="90" customFormat="1" ht="18" customHeight="1" hidden="1">
      <c r="B174" s="76" t="s">
        <v>550</v>
      </c>
      <c r="C174" s="115" t="s">
        <v>340</v>
      </c>
      <c r="D174" s="115" t="s">
        <v>611</v>
      </c>
      <c r="E174" s="116" t="s">
        <v>70</v>
      </c>
      <c r="F174" s="116"/>
      <c r="G174" s="116"/>
      <c r="H174" s="116" t="s">
        <v>651</v>
      </c>
      <c r="I174" s="116"/>
      <c r="J174" s="63">
        <f>J175</f>
        <v>0</v>
      </c>
    </row>
    <row r="175" spans="2:10" s="90" customFormat="1" ht="32.25" customHeight="1" hidden="1">
      <c r="B175" s="94" t="s">
        <v>313</v>
      </c>
      <c r="C175" s="118" t="s">
        <v>340</v>
      </c>
      <c r="D175" s="118" t="s">
        <v>611</v>
      </c>
      <c r="E175" s="119" t="s">
        <v>70</v>
      </c>
      <c r="F175" s="119"/>
      <c r="G175" s="119"/>
      <c r="H175" s="119" t="s">
        <v>651</v>
      </c>
      <c r="I175" s="119" t="s">
        <v>314</v>
      </c>
      <c r="J175" s="59">
        <f>J176</f>
        <v>0</v>
      </c>
    </row>
    <row r="176" spans="2:10" s="90" customFormat="1" ht="25.5" hidden="1">
      <c r="B176" s="94" t="s">
        <v>315</v>
      </c>
      <c r="C176" s="118" t="s">
        <v>340</v>
      </c>
      <c r="D176" s="118" t="s">
        <v>611</v>
      </c>
      <c r="E176" s="119" t="s">
        <v>70</v>
      </c>
      <c r="F176" s="119"/>
      <c r="G176" s="119"/>
      <c r="H176" s="119" t="s">
        <v>651</v>
      </c>
      <c r="I176" s="119" t="s">
        <v>316</v>
      </c>
      <c r="J176" s="59"/>
    </row>
    <row r="177" spans="2:10" s="90" customFormat="1" ht="18.75" customHeight="1" hidden="1">
      <c r="B177" s="76" t="s">
        <v>567</v>
      </c>
      <c r="C177" s="115" t="s">
        <v>340</v>
      </c>
      <c r="D177" s="115" t="s">
        <v>611</v>
      </c>
      <c r="E177" s="116" t="s">
        <v>70</v>
      </c>
      <c r="F177" s="116"/>
      <c r="G177" s="116"/>
      <c r="H177" s="116" t="s">
        <v>652</v>
      </c>
      <c r="I177" s="116"/>
      <c r="J177" s="63">
        <f>J178</f>
        <v>0</v>
      </c>
    </row>
    <row r="178" spans="2:10" s="90" customFormat="1" ht="16.5" customHeight="1" hidden="1">
      <c r="B178" s="85" t="s">
        <v>399</v>
      </c>
      <c r="C178" s="118" t="s">
        <v>340</v>
      </c>
      <c r="D178" s="118" t="s">
        <v>611</v>
      </c>
      <c r="E178" s="119" t="s">
        <v>70</v>
      </c>
      <c r="F178" s="119"/>
      <c r="G178" s="119"/>
      <c r="H178" s="119" t="s">
        <v>652</v>
      </c>
      <c r="I178" s="119" t="s">
        <v>375</v>
      </c>
      <c r="J178" s="59">
        <f>J179</f>
        <v>0</v>
      </c>
    </row>
    <row r="179" spans="2:10" s="90" customFormat="1" ht="12.75" hidden="1">
      <c r="B179" s="85" t="s">
        <v>570</v>
      </c>
      <c r="C179" s="118" t="s">
        <v>340</v>
      </c>
      <c r="D179" s="118" t="s">
        <v>611</v>
      </c>
      <c r="E179" s="119" t="s">
        <v>70</v>
      </c>
      <c r="F179" s="119"/>
      <c r="G179" s="119"/>
      <c r="H179" s="119" t="s">
        <v>652</v>
      </c>
      <c r="I179" s="119" t="s">
        <v>571</v>
      </c>
      <c r="J179" s="59"/>
    </row>
    <row r="180" spans="2:10" s="90" customFormat="1" ht="15" customHeight="1" hidden="1">
      <c r="B180" s="76" t="s">
        <v>583</v>
      </c>
      <c r="C180" s="115" t="s">
        <v>340</v>
      </c>
      <c r="D180" s="115" t="s">
        <v>611</v>
      </c>
      <c r="E180" s="116" t="s">
        <v>70</v>
      </c>
      <c r="F180" s="116"/>
      <c r="G180" s="116"/>
      <c r="H180" s="116" t="s">
        <v>653</v>
      </c>
      <c r="I180" s="116"/>
      <c r="J180" s="63">
        <f>J181</f>
        <v>0</v>
      </c>
    </row>
    <row r="181" spans="2:10" s="90" customFormat="1" ht="21" customHeight="1" hidden="1">
      <c r="B181" s="94" t="s">
        <v>313</v>
      </c>
      <c r="C181" s="118" t="s">
        <v>340</v>
      </c>
      <c r="D181" s="118" t="s">
        <v>611</v>
      </c>
      <c r="E181" s="119" t="s">
        <v>70</v>
      </c>
      <c r="F181" s="129"/>
      <c r="G181" s="129"/>
      <c r="H181" s="130" t="s">
        <v>653</v>
      </c>
      <c r="I181" s="119" t="s">
        <v>314</v>
      </c>
      <c r="J181" s="224">
        <f>J182</f>
        <v>0</v>
      </c>
    </row>
    <row r="182" spans="2:10" s="90" customFormat="1" ht="25.5" hidden="1">
      <c r="B182" s="94" t="s">
        <v>315</v>
      </c>
      <c r="C182" s="118" t="s">
        <v>340</v>
      </c>
      <c r="D182" s="118" t="s">
        <v>611</v>
      </c>
      <c r="E182" s="119" t="s">
        <v>70</v>
      </c>
      <c r="F182" s="130"/>
      <c r="G182" s="130"/>
      <c r="H182" s="130" t="s">
        <v>653</v>
      </c>
      <c r="I182" s="119" t="s">
        <v>316</v>
      </c>
      <c r="J182" s="224"/>
    </row>
    <row r="183" spans="2:10" s="90" customFormat="1" ht="30.75" customHeight="1" hidden="1">
      <c r="B183" s="76" t="s">
        <v>585</v>
      </c>
      <c r="C183" s="115" t="s">
        <v>340</v>
      </c>
      <c r="D183" s="115" t="s">
        <v>611</v>
      </c>
      <c r="E183" s="116" t="s">
        <v>70</v>
      </c>
      <c r="F183" s="129"/>
      <c r="G183" s="129"/>
      <c r="H183" s="129" t="s">
        <v>654</v>
      </c>
      <c r="I183" s="129"/>
      <c r="J183" s="223">
        <f>J184</f>
        <v>0</v>
      </c>
    </row>
    <row r="184" spans="2:10" s="90" customFormat="1" ht="27" customHeight="1" hidden="1">
      <c r="B184" s="94" t="s">
        <v>313</v>
      </c>
      <c r="C184" s="118" t="s">
        <v>340</v>
      </c>
      <c r="D184" s="118" t="s">
        <v>611</v>
      </c>
      <c r="E184" s="119" t="s">
        <v>70</v>
      </c>
      <c r="F184" s="130"/>
      <c r="G184" s="130"/>
      <c r="H184" s="130" t="s">
        <v>654</v>
      </c>
      <c r="I184" s="119" t="s">
        <v>314</v>
      </c>
      <c r="J184" s="224">
        <f>J185</f>
        <v>0</v>
      </c>
    </row>
    <row r="185" spans="2:10" s="90" customFormat="1" ht="27.75" customHeight="1" hidden="1">
      <c r="B185" s="94" t="s">
        <v>315</v>
      </c>
      <c r="C185" s="118" t="s">
        <v>340</v>
      </c>
      <c r="D185" s="118" t="s">
        <v>611</v>
      </c>
      <c r="E185" s="119" t="s">
        <v>70</v>
      </c>
      <c r="F185" s="130"/>
      <c r="G185" s="130"/>
      <c r="H185" s="130" t="s">
        <v>654</v>
      </c>
      <c r="I185" s="119" t="s">
        <v>316</v>
      </c>
      <c r="J185" s="224"/>
    </row>
    <row r="186" spans="2:10" s="90" customFormat="1" ht="21.75" customHeight="1">
      <c r="B186" s="85" t="s">
        <v>317</v>
      </c>
      <c r="C186" s="118" t="s">
        <v>340</v>
      </c>
      <c r="D186" s="118" t="s">
        <v>611</v>
      </c>
      <c r="E186" s="119" t="s">
        <v>70</v>
      </c>
      <c r="F186" s="119"/>
      <c r="G186" s="130"/>
      <c r="H186" s="119" t="s">
        <v>649</v>
      </c>
      <c r="I186" s="119" t="s">
        <v>318</v>
      </c>
      <c r="J186" s="224">
        <f>J187</f>
        <v>235000</v>
      </c>
    </row>
    <row r="187" spans="2:10" s="90" customFormat="1" ht="18.75" customHeight="1">
      <c r="B187" s="85" t="s">
        <v>780</v>
      </c>
      <c r="C187" s="118" t="s">
        <v>340</v>
      </c>
      <c r="D187" s="118" t="s">
        <v>611</v>
      </c>
      <c r="E187" s="119" t="s">
        <v>70</v>
      </c>
      <c r="F187" s="119"/>
      <c r="G187" s="130"/>
      <c r="H187" s="119" t="s">
        <v>649</v>
      </c>
      <c r="I187" s="119" t="s">
        <v>781</v>
      </c>
      <c r="J187" s="224">
        <v>235000</v>
      </c>
    </row>
    <row r="188" spans="2:10" s="90" customFormat="1" ht="31.5" customHeight="1">
      <c r="B188" s="76" t="s">
        <v>497</v>
      </c>
      <c r="C188" s="115" t="s">
        <v>340</v>
      </c>
      <c r="D188" s="115" t="s">
        <v>611</v>
      </c>
      <c r="E188" s="116" t="s">
        <v>70</v>
      </c>
      <c r="F188" s="116"/>
      <c r="G188" s="116"/>
      <c r="H188" s="116" t="s">
        <v>655</v>
      </c>
      <c r="I188" s="116"/>
      <c r="J188" s="63">
        <f>J189+J191</f>
        <v>200000</v>
      </c>
    </row>
    <row r="189" spans="2:10" s="90" customFormat="1" ht="27" customHeight="1" hidden="1">
      <c r="B189" s="73" t="s">
        <v>499</v>
      </c>
      <c r="C189" s="118" t="s">
        <v>340</v>
      </c>
      <c r="D189" s="118" t="s">
        <v>611</v>
      </c>
      <c r="E189" s="119" t="s">
        <v>70</v>
      </c>
      <c r="F189" s="116"/>
      <c r="G189" s="116"/>
      <c r="H189" s="119" t="s">
        <v>655</v>
      </c>
      <c r="I189" s="119" t="s">
        <v>500</v>
      </c>
      <c r="J189" s="59">
        <f>J190</f>
        <v>0</v>
      </c>
    </row>
    <row r="190" spans="2:10" s="90" customFormat="1" ht="16.5" customHeight="1" hidden="1">
      <c r="B190" s="85" t="s">
        <v>501</v>
      </c>
      <c r="C190" s="118" t="s">
        <v>340</v>
      </c>
      <c r="D190" s="118" t="s">
        <v>611</v>
      </c>
      <c r="E190" s="119" t="s">
        <v>70</v>
      </c>
      <c r="F190" s="130"/>
      <c r="G190" s="130"/>
      <c r="H190" s="130" t="s">
        <v>655</v>
      </c>
      <c r="I190" s="119" t="s">
        <v>502</v>
      </c>
      <c r="J190" s="224"/>
    </row>
    <row r="191" spans="2:10" s="90" customFormat="1" ht="16.5" customHeight="1">
      <c r="B191" s="85" t="s">
        <v>317</v>
      </c>
      <c r="C191" s="118" t="s">
        <v>340</v>
      </c>
      <c r="D191" s="118" t="s">
        <v>611</v>
      </c>
      <c r="E191" s="119" t="s">
        <v>70</v>
      </c>
      <c r="F191" s="130"/>
      <c r="G191" s="130"/>
      <c r="H191" s="130" t="s">
        <v>655</v>
      </c>
      <c r="I191" s="119" t="s">
        <v>318</v>
      </c>
      <c r="J191" s="224">
        <f>J192</f>
        <v>200000</v>
      </c>
    </row>
    <row r="192" spans="2:10" s="90" customFormat="1" ht="42" customHeight="1">
      <c r="B192" s="85" t="s">
        <v>489</v>
      </c>
      <c r="C192" s="118" t="s">
        <v>340</v>
      </c>
      <c r="D192" s="118" t="s">
        <v>611</v>
      </c>
      <c r="E192" s="119" t="s">
        <v>70</v>
      </c>
      <c r="F192" s="130"/>
      <c r="G192" s="130"/>
      <c r="H192" s="130" t="s">
        <v>655</v>
      </c>
      <c r="I192" s="119" t="s">
        <v>73</v>
      </c>
      <c r="J192" s="224">
        <v>200000</v>
      </c>
    </row>
    <row r="193" spans="2:10" s="90" customFormat="1" ht="34.5" customHeight="1" hidden="1">
      <c r="B193" s="99" t="s">
        <v>529</v>
      </c>
      <c r="C193" s="115" t="s">
        <v>340</v>
      </c>
      <c r="D193" s="115" t="s">
        <v>611</v>
      </c>
      <c r="E193" s="116" t="s">
        <v>70</v>
      </c>
      <c r="F193" s="129"/>
      <c r="G193" s="129"/>
      <c r="H193" s="116" t="s">
        <v>656</v>
      </c>
      <c r="I193" s="116"/>
      <c r="J193" s="223">
        <f>J194</f>
        <v>0</v>
      </c>
    </row>
    <row r="194" spans="2:10" s="90" customFormat="1" ht="31.5" customHeight="1" hidden="1">
      <c r="B194" s="94" t="s">
        <v>313</v>
      </c>
      <c r="C194" s="118" t="s">
        <v>340</v>
      </c>
      <c r="D194" s="118" t="s">
        <v>611</v>
      </c>
      <c r="E194" s="119" t="s">
        <v>70</v>
      </c>
      <c r="F194" s="130"/>
      <c r="G194" s="130"/>
      <c r="H194" s="119" t="s">
        <v>656</v>
      </c>
      <c r="I194" s="119" t="s">
        <v>314</v>
      </c>
      <c r="J194" s="224">
        <f>J195</f>
        <v>0</v>
      </c>
    </row>
    <row r="195" spans="2:10" s="90" customFormat="1" ht="27.75" customHeight="1" hidden="1">
      <c r="B195" s="94" t="s">
        <v>315</v>
      </c>
      <c r="C195" s="118" t="s">
        <v>340</v>
      </c>
      <c r="D195" s="118" t="s">
        <v>611</v>
      </c>
      <c r="E195" s="119" t="s">
        <v>70</v>
      </c>
      <c r="F195" s="119"/>
      <c r="G195" s="119"/>
      <c r="H195" s="119" t="s">
        <v>656</v>
      </c>
      <c r="I195" s="119" t="s">
        <v>316</v>
      </c>
      <c r="J195" s="59"/>
    </row>
    <row r="196" spans="2:10" s="90" customFormat="1" ht="44.25" customHeight="1" hidden="1">
      <c r="B196" s="76" t="s">
        <v>481</v>
      </c>
      <c r="C196" s="115" t="s">
        <v>340</v>
      </c>
      <c r="D196" s="115" t="s">
        <v>611</v>
      </c>
      <c r="E196" s="116" t="s">
        <v>70</v>
      </c>
      <c r="F196" s="116"/>
      <c r="G196" s="116"/>
      <c r="H196" s="116" t="s">
        <v>657</v>
      </c>
      <c r="I196" s="116"/>
      <c r="J196" s="63">
        <f>J197</f>
        <v>0</v>
      </c>
    </row>
    <row r="197" spans="2:10" s="90" customFormat="1" ht="32.25" customHeight="1" hidden="1">
      <c r="B197" s="94" t="s">
        <v>313</v>
      </c>
      <c r="C197" s="118" t="s">
        <v>340</v>
      </c>
      <c r="D197" s="118" t="s">
        <v>611</v>
      </c>
      <c r="E197" s="119" t="s">
        <v>70</v>
      </c>
      <c r="F197" s="119"/>
      <c r="G197" s="119"/>
      <c r="H197" s="119" t="s">
        <v>657</v>
      </c>
      <c r="I197" s="119" t="s">
        <v>314</v>
      </c>
      <c r="J197" s="59">
        <f>J198</f>
        <v>0</v>
      </c>
    </row>
    <row r="198" spans="2:10" s="90" customFormat="1" ht="30.75" customHeight="1" hidden="1">
      <c r="B198" s="94" t="s">
        <v>315</v>
      </c>
      <c r="C198" s="118" t="s">
        <v>340</v>
      </c>
      <c r="D198" s="118" t="s">
        <v>611</v>
      </c>
      <c r="E198" s="119" t="s">
        <v>70</v>
      </c>
      <c r="F198" s="119"/>
      <c r="G198" s="119"/>
      <c r="H198" s="119" t="s">
        <v>657</v>
      </c>
      <c r="I198" s="119" t="s">
        <v>316</v>
      </c>
      <c r="J198" s="59"/>
    </row>
    <row r="199" spans="2:10" s="90" customFormat="1" ht="32.25" customHeight="1">
      <c r="B199" s="135" t="s">
        <v>658</v>
      </c>
      <c r="C199" s="112" t="s">
        <v>304</v>
      </c>
      <c r="D199" s="118" t="s">
        <v>611</v>
      </c>
      <c r="E199" s="136"/>
      <c r="F199" s="136"/>
      <c r="G199" s="136"/>
      <c r="H199" s="136"/>
      <c r="I199" s="136"/>
      <c r="J199" s="227">
        <f>J200</f>
        <v>2824636</v>
      </c>
    </row>
    <row r="200" spans="2:10" s="90" customFormat="1" ht="32.25" customHeight="1">
      <c r="B200" s="76" t="s">
        <v>324</v>
      </c>
      <c r="C200" s="112" t="s">
        <v>304</v>
      </c>
      <c r="D200" s="118" t="s">
        <v>611</v>
      </c>
      <c r="E200" s="112" t="s">
        <v>325</v>
      </c>
      <c r="F200" s="136"/>
      <c r="G200" s="136"/>
      <c r="H200" s="136"/>
      <c r="I200" s="136"/>
      <c r="J200" s="227">
        <f>J201+J211+J217+J228+J234+J237+J243+J249+J257+J265+J276+J279+J285+J290+J295+J298+J301+J304+J307+J310+J313+J316+J273+J282</f>
        <v>2824636</v>
      </c>
    </row>
    <row r="201" spans="2:10" s="90" customFormat="1" ht="32.25" customHeight="1">
      <c r="B201" s="76" t="s">
        <v>359</v>
      </c>
      <c r="C201" s="138" t="s">
        <v>304</v>
      </c>
      <c r="D201" s="115" t="s">
        <v>611</v>
      </c>
      <c r="E201" s="116" t="s">
        <v>325</v>
      </c>
      <c r="F201" s="116" t="s">
        <v>327</v>
      </c>
      <c r="G201" s="116" t="s">
        <v>358</v>
      </c>
      <c r="H201" s="116" t="s">
        <v>613</v>
      </c>
      <c r="I201" s="116"/>
      <c r="J201" s="63">
        <f>J202+J204+J206</f>
        <v>0</v>
      </c>
    </row>
    <row r="202" spans="2:10" s="90" customFormat="1" ht="54" customHeight="1" hidden="1">
      <c r="B202" s="94" t="s">
        <v>309</v>
      </c>
      <c r="C202" s="139" t="s">
        <v>304</v>
      </c>
      <c r="D202" s="118" t="s">
        <v>611</v>
      </c>
      <c r="E202" s="119" t="s">
        <v>325</v>
      </c>
      <c r="F202" s="119" t="s">
        <v>327</v>
      </c>
      <c r="G202" s="119" t="s">
        <v>358</v>
      </c>
      <c r="H202" s="119" t="s">
        <v>613</v>
      </c>
      <c r="I202" s="119" t="s">
        <v>310</v>
      </c>
      <c r="J202" s="59">
        <f>J203</f>
        <v>0</v>
      </c>
    </row>
    <row r="203" spans="2:10" s="90" customFormat="1" ht="30" customHeight="1" hidden="1">
      <c r="B203" s="94" t="s">
        <v>311</v>
      </c>
      <c r="C203" s="139" t="s">
        <v>304</v>
      </c>
      <c r="D203" s="118" t="s">
        <v>611</v>
      </c>
      <c r="E203" s="119" t="s">
        <v>325</v>
      </c>
      <c r="F203" s="119" t="s">
        <v>327</v>
      </c>
      <c r="G203" s="119" t="s">
        <v>358</v>
      </c>
      <c r="H203" s="119" t="s">
        <v>613</v>
      </c>
      <c r="I203" s="119" t="s">
        <v>312</v>
      </c>
      <c r="J203" s="59"/>
    </row>
    <row r="204" spans="2:10" s="90" customFormat="1" ht="22.5" customHeight="1">
      <c r="B204" s="94" t="s">
        <v>313</v>
      </c>
      <c r="C204" s="139" t="s">
        <v>304</v>
      </c>
      <c r="D204" s="118" t="s">
        <v>611</v>
      </c>
      <c r="E204" s="119" t="s">
        <v>325</v>
      </c>
      <c r="F204" s="119" t="s">
        <v>327</v>
      </c>
      <c r="G204" s="119" t="s">
        <v>358</v>
      </c>
      <c r="H204" s="119" t="s">
        <v>613</v>
      </c>
      <c r="I204" s="119" t="s">
        <v>314</v>
      </c>
      <c r="J204" s="59">
        <f>J205</f>
        <v>-2000</v>
      </c>
    </row>
    <row r="205" spans="2:10" s="90" customFormat="1" ht="32.25" customHeight="1">
      <c r="B205" s="94" t="s">
        <v>315</v>
      </c>
      <c r="C205" s="139" t="s">
        <v>304</v>
      </c>
      <c r="D205" s="118" t="s">
        <v>611</v>
      </c>
      <c r="E205" s="119" t="s">
        <v>325</v>
      </c>
      <c r="F205" s="119" t="s">
        <v>327</v>
      </c>
      <c r="G205" s="119" t="s">
        <v>358</v>
      </c>
      <c r="H205" s="119" t="s">
        <v>613</v>
      </c>
      <c r="I205" s="119" t="s">
        <v>316</v>
      </c>
      <c r="J205" s="59">
        <v>-2000</v>
      </c>
    </row>
    <row r="206" spans="2:10" s="90" customFormat="1" ht="21.75" customHeight="1">
      <c r="B206" s="85" t="s">
        <v>343</v>
      </c>
      <c r="C206" s="139" t="s">
        <v>304</v>
      </c>
      <c r="D206" s="118" t="s">
        <v>611</v>
      </c>
      <c r="E206" s="119" t="s">
        <v>325</v>
      </c>
      <c r="F206" s="119" t="s">
        <v>327</v>
      </c>
      <c r="G206" s="119" t="s">
        <v>358</v>
      </c>
      <c r="H206" s="119" t="s">
        <v>613</v>
      </c>
      <c r="I206" s="119" t="s">
        <v>318</v>
      </c>
      <c r="J206" s="59">
        <f>J207+J208+J209+J210</f>
        <v>2000</v>
      </c>
    </row>
    <row r="207" spans="2:10" s="90" customFormat="1" ht="32.25" customHeight="1" hidden="1">
      <c r="B207" s="85" t="s">
        <v>344</v>
      </c>
      <c r="C207" s="139" t="s">
        <v>304</v>
      </c>
      <c r="D207" s="118" t="s">
        <v>611</v>
      </c>
      <c r="E207" s="119" t="s">
        <v>325</v>
      </c>
      <c r="F207" s="119" t="s">
        <v>327</v>
      </c>
      <c r="G207" s="119" t="s">
        <v>358</v>
      </c>
      <c r="H207" s="119" t="s">
        <v>613</v>
      </c>
      <c r="I207" s="119" t="s">
        <v>320</v>
      </c>
      <c r="J207" s="59"/>
    </row>
    <row r="208" spans="2:10" s="90" customFormat="1" ht="18.75" customHeight="1" hidden="1">
      <c r="B208" s="85" t="s">
        <v>345</v>
      </c>
      <c r="C208" s="139" t="s">
        <v>304</v>
      </c>
      <c r="D208" s="118" t="s">
        <v>611</v>
      </c>
      <c r="E208" s="119" t="s">
        <v>325</v>
      </c>
      <c r="F208" s="119" t="s">
        <v>327</v>
      </c>
      <c r="G208" s="119" t="s">
        <v>358</v>
      </c>
      <c r="H208" s="119" t="s">
        <v>613</v>
      </c>
      <c r="I208" s="119" t="s">
        <v>323</v>
      </c>
      <c r="J208" s="59"/>
    </row>
    <row r="209" spans="2:10" s="90" customFormat="1" ht="18.75" customHeight="1">
      <c r="B209" s="85" t="s">
        <v>760</v>
      </c>
      <c r="C209" s="139" t="s">
        <v>304</v>
      </c>
      <c r="D209" s="118" t="s">
        <v>611</v>
      </c>
      <c r="E209" s="119" t="s">
        <v>325</v>
      </c>
      <c r="F209" s="119" t="s">
        <v>327</v>
      </c>
      <c r="G209" s="119" t="s">
        <v>358</v>
      </c>
      <c r="H209" s="119" t="s">
        <v>613</v>
      </c>
      <c r="I209" s="119" t="s">
        <v>323</v>
      </c>
      <c r="J209" s="59">
        <v>2000</v>
      </c>
    </row>
    <row r="210" spans="2:10" s="90" customFormat="1" ht="18.75" customHeight="1" hidden="1">
      <c r="B210" s="85" t="s">
        <v>780</v>
      </c>
      <c r="C210" s="139" t="s">
        <v>304</v>
      </c>
      <c r="D210" s="118" t="s">
        <v>611</v>
      </c>
      <c r="E210" s="119" t="s">
        <v>325</v>
      </c>
      <c r="F210" s="119" t="s">
        <v>327</v>
      </c>
      <c r="G210" s="119" t="s">
        <v>358</v>
      </c>
      <c r="H210" s="119" t="s">
        <v>613</v>
      </c>
      <c r="I210" s="119" t="s">
        <v>781</v>
      </c>
      <c r="J210" s="59"/>
    </row>
    <row r="211" spans="2:10" s="90" customFormat="1" ht="18" customHeight="1">
      <c r="B211" s="76" t="s">
        <v>329</v>
      </c>
      <c r="C211" s="138" t="s">
        <v>304</v>
      </c>
      <c r="D211" s="115" t="s">
        <v>611</v>
      </c>
      <c r="E211" s="116" t="s">
        <v>325</v>
      </c>
      <c r="F211" s="116" t="s">
        <v>327</v>
      </c>
      <c r="G211" s="116" t="s">
        <v>302</v>
      </c>
      <c r="H211" s="116" t="s">
        <v>659</v>
      </c>
      <c r="I211" s="116"/>
      <c r="J211" s="63">
        <f>J212+J214</f>
        <v>200000</v>
      </c>
    </row>
    <row r="212" spans="2:10" s="90" customFormat="1" ht="32.25" customHeight="1">
      <c r="B212" s="85" t="s">
        <v>332</v>
      </c>
      <c r="C212" s="139" t="s">
        <v>304</v>
      </c>
      <c r="D212" s="118" t="s">
        <v>611</v>
      </c>
      <c r="E212" s="139" t="s">
        <v>325</v>
      </c>
      <c r="F212" s="139" t="s">
        <v>327</v>
      </c>
      <c r="G212" s="139" t="s">
        <v>302</v>
      </c>
      <c r="H212" s="139" t="s">
        <v>659</v>
      </c>
      <c r="I212" s="139" t="s">
        <v>333</v>
      </c>
      <c r="J212" s="59">
        <f>J213</f>
        <v>200000</v>
      </c>
    </row>
    <row r="213" spans="2:10" s="90" customFormat="1" ht="41.25" customHeight="1">
      <c r="B213" s="85" t="s">
        <v>334</v>
      </c>
      <c r="C213" s="139" t="s">
        <v>304</v>
      </c>
      <c r="D213" s="118" t="s">
        <v>611</v>
      </c>
      <c r="E213" s="139" t="s">
        <v>325</v>
      </c>
      <c r="F213" s="139" t="s">
        <v>327</v>
      </c>
      <c r="G213" s="139" t="s">
        <v>302</v>
      </c>
      <c r="H213" s="139" t="s">
        <v>659</v>
      </c>
      <c r="I213" s="139" t="s">
        <v>335</v>
      </c>
      <c r="J213" s="59">
        <v>200000</v>
      </c>
    </row>
    <row r="214" spans="2:10" s="90" customFormat="1" ht="18.75" customHeight="1" hidden="1">
      <c r="B214" s="85" t="s">
        <v>343</v>
      </c>
      <c r="C214" s="139" t="s">
        <v>304</v>
      </c>
      <c r="D214" s="118" t="s">
        <v>611</v>
      </c>
      <c r="E214" s="139" t="s">
        <v>325</v>
      </c>
      <c r="F214" s="139" t="s">
        <v>327</v>
      </c>
      <c r="G214" s="139" t="s">
        <v>302</v>
      </c>
      <c r="H214" s="139" t="s">
        <v>659</v>
      </c>
      <c r="I214" s="139" t="s">
        <v>318</v>
      </c>
      <c r="J214" s="59">
        <f>J215+J216</f>
        <v>0</v>
      </c>
    </row>
    <row r="215" spans="2:10" s="90" customFormat="1" ht="27" customHeight="1" hidden="1">
      <c r="B215" s="85" t="s">
        <v>344</v>
      </c>
      <c r="C215" s="139" t="s">
        <v>304</v>
      </c>
      <c r="D215" s="118" t="s">
        <v>611</v>
      </c>
      <c r="E215" s="139" t="s">
        <v>325</v>
      </c>
      <c r="F215" s="139" t="s">
        <v>327</v>
      </c>
      <c r="G215" s="139" t="s">
        <v>302</v>
      </c>
      <c r="H215" s="139" t="s">
        <v>659</v>
      </c>
      <c r="I215" s="139" t="s">
        <v>320</v>
      </c>
      <c r="J215" s="59"/>
    </row>
    <row r="216" spans="2:10" s="90" customFormat="1" ht="21.75" customHeight="1" hidden="1">
      <c r="B216" s="85" t="s">
        <v>760</v>
      </c>
      <c r="C216" s="139" t="s">
        <v>304</v>
      </c>
      <c r="D216" s="118" t="s">
        <v>611</v>
      </c>
      <c r="E216" s="139" t="s">
        <v>325</v>
      </c>
      <c r="F216" s="139" t="s">
        <v>327</v>
      </c>
      <c r="G216" s="139" t="s">
        <v>302</v>
      </c>
      <c r="H216" s="139" t="s">
        <v>659</v>
      </c>
      <c r="I216" s="139" t="s">
        <v>323</v>
      </c>
      <c r="J216" s="59"/>
    </row>
    <row r="217" spans="2:10" s="90" customFormat="1" ht="20.25" customHeight="1">
      <c r="B217" s="76" t="s">
        <v>341</v>
      </c>
      <c r="C217" s="138" t="s">
        <v>304</v>
      </c>
      <c r="D217" s="115" t="s">
        <v>611</v>
      </c>
      <c r="E217" s="116" t="s">
        <v>325</v>
      </c>
      <c r="F217" s="116" t="s">
        <v>327</v>
      </c>
      <c r="G217" s="116" t="s">
        <v>340</v>
      </c>
      <c r="H217" s="116" t="s">
        <v>660</v>
      </c>
      <c r="I217" s="116"/>
      <c r="J217" s="63">
        <f>J222+J224+J218+J220</f>
        <v>400000</v>
      </c>
    </row>
    <row r="218" spans="2:10" s="90" customFormat="1" ht="57" customHeight="1" hidden="1">
      <c r="B218" s="94" t="s">
        <v>309</v>
      </c>
      <c r="C218" s="139" t="s">
        <v>304</v>
      </c>
      <c r="D218" s="118" t="s">
        <v>611</v>
      </c>
      <c r="E218" s="119" t="s">
        <v>325</v>
      </c>
      <c r="F218" s="119" t="s">
        <v>327</v>
      </c>
      <c r="G218" s="119" t="s">
        <v>340</v>
      </c>
      <c r="H218" s="119" t="s">
        <v>660</v>
      </c>
      <c r="I218" s="119" t="s">
        <v>310</v>
      </c>
      <c r="J218" s="59">
        <f>J219</f>
        <v>0</v>
      </c>
    </row>
    <row r="219" spans="2:10" s="90" customFormat="1" ht="28.5" customHeight="1" hidden="1">
      <c r="B219" s="94" t="s">
        <v>311</v>
      </c>
      <c r="C219" s="139" t="s">
        <v>304</v>
      </c>
      <c r="D219" s="118" t="s">
        <v>611</v>
      </c>
      <c r="E219" s="119" t="s">
        <v>325</v>
      </c>
      <c r="F219" s="139" t="s">
        <v>327</v>
      </c>
      <c r="G219" s="118" t="s">
        <v>340</v>
      </c>
      <c r="H219" s="118" t="s">
        <v>660</v>
      </c>
      <c r="I219" s="119" t="s">
        <v>312</v>
      </c>
      <c r="J219" s="59"/>
    </row>
    <row r="220" spans="2:10" s="90" customFormat="1" ht="28.5" customHeight="1">
      <c r="B220" s="94" t="s">
        <v>313</v>
      </c>
      <c r="C220" s="139" t="s">
        <v>304</v>
      </c>
      <c r="D220" s="118" t="s">
        <v>611</v>
      </c>
      <c r="E220" s="119" t="s">
        <v>325</v>
      </c>
      <c r="F220" s="139" t="s">
        <v>327</v>
      </c>
      <c r="G220" s="118" t="s">
        <v>340</v>
      </c>
      <c r="H220" s="118" t="s">
        <v>660</v>
      </c>
      <c r="I220" s="119" t="s">
        <v>314</v>
      </c>
      <c r="J220" s="59">
        <f>J221</f>
        <v>11810</v>
      </c>
    </row>
    <row r="221" spans="2:10" s="90" customFormat="1" ht="28.5" customHeight="1">
      <c r="B221" s="94" t="s">
        <v>315</v>
      </c>
      <c r="C221" s="139" t="s">
        <v>304</v>
      </c>
      <c r="D221" s="118" t="s">
        <v>611</v>
      </c>
      <c r="E221" s="119" t="s">
        <v>325</v>
      </c>
      <c r="F221" s="139" t="s">
        <v>327</v>
      </c>
      <c r="G221" s="118" t="s">
        <v>340</v>
      </c>
      <c r="H221" s="118" t="s">
        <v>660</v>
      </c>
      <c r="I221" s="119" t="s">
        <v>316</v>
      </c>
      <c r="J221" s="59">
        <v>11810</v>
      </c>
    </row>
    <row r="222" spans="2:10" s="90" customFormat="1" ht="32.25" customHeight="1">
      <c r="B222" s="85" t="s">
        <v>332</v>
      </c>
      <c r="C222" s="139" t="s">
        <v>304</v>
      </c>
      <c r="D222" s="118" t="s">
        <v>611</v>
      </c>
      <c r="E222" s="119" t="s">
        <v>325</v>
      </c>
      <c r="F222" s="119" t="s">
        <v>327</v>
      </c>
      <c r="G222" s="119" t="s">
        <v>340</v>
      </c>
      <c r="H222" s="119" t="s">
        <v>660</v>
      </c>
      <c r="I222" s="119" t="s">
        <v>333</v>
      </c>
      <c r="J222" s="59">
        <f>J223</f>
        <v>346265</v>
      </c>
    </row>
    <row r="223" spans="2:10" s="90" customFormat="1" ht="42.75" customHeight="1">
      <c r="B223" s="85" t="s">
        <v>334</v>
      </c>
      <c r="C223" s="139" t="s">
        <v>304</v>
      </c>
      <c r="D223" s="118" t="s">
        <v>611</v>
      </c>
      <c r="E223" s="119" t="s">
        <v>325</v>
      </c>
      <c r="F223" s="139" t="s">
        <v>327</v>
      </c>
      <c r="G223" s="118" t="s">
        <v>340</v>
      </c>
      <c r="H223" s="118" t="s">
        <v>660</v>
      </c>
      <c r="I223" s="139" t="s">
        <v>335</v>
      </c>
      <c r="J223" s="59">
        <f>-11810-1125-3000-37800+400000</f>
        <v>346265</v>
      </c>
    </row>
    <row r="224" spans="2:10" s="90" customFormat="1" ht="19.5" customHeight="1">
      <c r="B224" s="85" t="s">
        <v>343</v>
      </c>
      <c r="C224" s="139" t="s">
        <v>304</v>
      </c>
      <c r="D224" s="118" t="s">
        <v>611</v>
      </c>
      <c r="E224" s="119" t="s">
        <v>325</v>
      </c>
      <c r="F224" s="139"/>
      <c r="G224" s="118"/>
      <c r="H224" s="119" t="s">
        <v>660</v>
      </c>
      <c r="I224" s="139" t="s">
        <v>318</v>
      </c>
      <c r="J224" s="59">
        <f>J225+J226+J227</f>
        <v>41925</v>
      </c>
    </row>
    <row r="225" spans="2:10" s="90" customFormat="1" ht="32.25" customHeight="1">
      <c r="B225" s="85" t="s">
        <v>344</v>
      </c>
      <c r="C225" s="139" t="s">
        <v>304</v>
      </c>
      <c r="D225" s="118" t="s">
        <v>611</v>
      </c>
      <c r="E225" s="119" t="s">
        <v>325</v>
      </c>
      <c r="F225" s="139"/>
      <c r="G225" s="118"/>
      <c r="H225" s="119" t="s">
        <v>660</v>
      </c>
      <c r="I225" s="139" t="s">
        <v>320</v>
      </c>
      <c r="J225" s="59">
        <v>37800</v>
      </c>
    </row>
    <row r="226" spans="2:10" s="90" customFormat="1" ht="21" customHeight="1">
      <c r="B226" s="85" t="s">
        <v>760</v>
      </c>
      <c r="C226" s="139" t="s">
        <v>304</v>
      </c>
      <c r="D226" s="118" t="s">
        <v>611</v>
      </c>
      <c r="E226" s="119" t="s">
        <v>325</v>
      </c>
      <c r="F226" s="139"/>
      <c r="G226" s="118"/>
      <c r="H226" s="119" t="s">
        <v>660</v>
      </c>
      <c r="I226" s="139" t="s">
        <v>323</v>
      </c>
      <c r="J226" s="59">
        <v>1125</v>
      </c>
    </row>
    <row r="227" spans="2:10" s="90" customFormat="1" ht="21" customHeight="1">
      <c r="B227" s="85" t="s">
        <v>780</v>
      </c>
      <c r="C227" s="139" t="s">
        <v>304</v>
      </c>
      <c r="D227" s="118" t="s">
        <v>611</v>
      </c>
      <c r="E227" s="119" t="s">
        <v>325</v>
      </c>
      <c r="F227" s="139"/>
      <c r="G227" s="118"/>
      <c r="H227" s="119" t="s">
        <v>660</v>
      </c>
      <c r="I227" s="139" t="s">
        <v>781</v>
      </c>
      <c r="J227" s="59">
        <v>3000</v>
      </c>
    </row>
    <row r="228" spans="2:10" s="90" customFormat="1" ht="24" customHeight="1" hidden="1">
      <c r="B228" s="76" t="s">
        <v>346</v>
      </c>
      <c r="C228" s="138" t="s">
        <v>304</v>
      </c>
      <c r="D228" s="115" t="s">
        <v>611</v>
      </c>
      <c r="E228" s="116" t="s">
        <v>325</v>
      </c>
      <c r="F228" s="116"/>
      <c r="G228" s="116"/>
      <c r="H228" s="116" t="s">
        <v>661</v>
      </c>
      <c r="I228" s="116"/>
      <c r="J228" s="63">
        <f>J229+J231</f>
        <v>0</v>
      </c>
    </row>
    <row r="229" spans="2:10" s="90" customFormat="1" ht="32.25" customHeight="1" hidden="1">
      <c r="B229" s="85" t="s">
        <v>332</v>
      </c>
      <c r="C229" s="139" t="s">
        <v>304</v>
      </c>
      <c r="D229" s="118" t="s">
        <v>611</v>
      </c>
      <c r="E229" s="119" t="s">
        <v>325</v>
      </c>
      <c r="F229" s="119"/>
      <c r="G229" s="119"/>
      <c r="H229" s="119" t="s">
        <v>661</v>
      </c>
      <c r="I229" s="119" t="s">
        <v>333</v>
      </c>
      <c r="J229" s="59">
        <f>J230</f>
        <v>0</v>
      </c>
    </row>
    <row r="230" spans="2:10" s="90" customFormat="1" ht="41.25" customHeight="1" hidden="1">
      <c r="B230" s="85" t="s">
        <v>334</v>
      </c>
      <c r="C230" s="139" t="s">
        <v>304</v>
      </c>
      <c r="D230" s="118" t="s">
        <v>611</v>
      </c>
      <c r="E230" s="119" t="s">
        <v>325</v>
      </c>
      <c r="F230" s="119"/>
      <c r="G230" s="119"/>
      <c r="H230" s="119" t="s">
        <v>661</v>
      </c>
      <c r="I230" s="139" t="s">
        <v>335</v>
      </c>
      <c r="J230" s="59"/>
    </row>
    <row r="231" spans="2:10" s="90" customFormat="1" ht="22.5" customHeight="1" hidden="1">
      <c r="B231" s="85" t="s">
        <v>343</v>
      </c>
      <c r="C231" s="139" t="s">
        <v>304</v>
      </c>
      <c r="D231" s="118" t="s">
        <v>611</v>
      </c>
      <c r="E231" s="119" t="s">
        <v>325</v>
      </c>
      <c r="F231" s="119"/>
      <c r="G231" s="119"/>
      <c r="H231" s="119" t="s">
        <v>661</v>
      </c>
      <c r="I231" s="139" t="s">
        <v>318</v>
      </c>
      <c r="J231" s="59">
        <f>J232+J233</f>
        <v>0</v>
      </c>
    </row>
    <row r="232" spans="2:10" s="90" customFormat="1" ht="32.25" customHeight="1" hidden="1">
      <c r="B232" s="85" t="s">
        <v>344</v>
      </c>
      <c r="C232" s="139" t="s">
        <v>304</v>
      </c>
      <c r="D232" s="118" t="s">
        <v>611</v>
      </c>
      <c r="E232" s="119" t="s">
        <v>325</v>
      </c>
      <c r="F232" s="119"/>
      <c r="G232" s="119"/>
      <c r="H232" s="119" t="s">
        <v>661</v>
      </c>
      <c r="I232" s="139" t="s">
        <v>320</v>
      </c>
      <c r="J232" s="59"/>
    </row>
    <row r="233" spans="2:10" s="90" customFormat="1" ht="20.25" customHeight="1" hidden="1">
      <c r="B233" s="85" t="s">
        <v>345</v>
      </c>
      <c r="C233" s="139" t="s">
        <v>304</v>
      </c>
      <c r="D233" s="118" t="s">
        <v>611</v>
      </c>
      <c r="E233" s="119" t="s">
        <v>325</v>
      </c>
      <c r="F233" s="119"/>
      <c r="G233" s="119"/>
      <c r="H233" s="119" t="s">
        <v>661</v>
      </c>
      <c r="I233" s="139" t="s">
        <v>323</v>
      </c>
      <c r="J233" s="59"/>
    </row>
    <row r="234" spans="2:10" s="90" customFormat="1" ht="32.25" customHeight="1" hidden="1">
      <c r="B234" s="76" t="s">
        <v>361</v>
      </c>
      <c r="C234" s="138" t="s">
        <v>304</v>
      </c>
      <c r="D234" s="115" t="s">
        <v>611</v>
      </c>
      <c r="E234" s="116" t="s">
        <v>325</v>
      </c>
      <c r="F234" s="116"/>
      <c r="G234" s="116"/>
      <c r="H234" s="116" t="s">
        <v>662</v>
      </c>
      <c r="I234" s="116"/>
      <c r="J234" s="63">
        <f>J235</f>
        <v>0</v>
      </c>
    </row>
    <row r="235" spans="2:10" s="90" customFormat="1" ht="32.25" customHeight="1" hidden="1">
      <c r="B235" s="85" t="s">
        <v>332</v>
      </c>
      <c r="C235" s="139" t="s">
        <v>304</v>
      </c>
      <c r="D235" s="118" t="s">
        <v>611</v>
      </c>
      <c r="E235" s="119" t="s">
        <v>325</v>
      </c>
      <c r="F235" s="119"/>
      <c r="G235" s="119"/>
      <c r="H235" s="119" t="s">
        <v>662</v>
      </c>
      <c r="I235" s="119" t="s">
        <v>333</v>
      </c>
      <c r="J235" s="59">
        <f>J236</f>
        <v>0</v>
      </c>
    </row>
    <row r="236" spans="2:10" s="90" customFormat="1" ht="45" customHeight="1" hidden="1">
      <c r="B236" s="85" t="s">
        <v>334</v>
      </c>
      <c r="C236" s="139" t="s">
        <v>304</v>
      </c>
      <c r="D236" s="118" t="s">
        <v>611</v>
      </c>
      <c r="E236" s="119" t="s">
        <v>325</v>
      </c>
      <c r="F236" s="119"/>
      <c r="G236" s="119"/>
      <c r="H236" s="119" t="s">
        <v>662</v>
      </c>
      <c r="I236" s="119" t="s">
        <v>335</v>
      </c>
      <c r="J236" s="59"/>
    </row>
    <row r="237" spans="2:10" s="90" customFormat="1" ht="23.25" customHeight="1" hidden="1">
      <c r="B237" s="76" t="s">
        <v>348</v>
      </c>
      <c r="C237" s="138" t="s">
        <v>304</v>
      </c>
      <c r="D237" s="115" t="s">
        <v>611</v>
      </c>
      <c r="E237" s="116" t="s">
        <v>325</v>
      </c>
      <c r="F237" s="116"/>
      <c r="G237" s="116"/>
      <c r="H237" s="116" t="s">
        <v>663</v>
      </c>
      <c r="I237" s="116"/>
      <c r="J237" s="63">
        <f>J238+J240</f>
        <v>0</v>
      </c>
    </row>
    <row r="238" spans="2:10" s="90" customFormat="1" ht="29.25" customHeight="1" hidden="1">
      <c r="B238" s="85" t="s">
        <v>332</v>
      </c>
      <c r="C238" s="139" t="s">
        <v>304</v>
      </c>
      <c r="D238" s="118" t="s">
        <v>611</v>
      </c>
      <c r="E238" s="119" t="s">
        <v>325</v>
      </c>
      <c r="F238" s="119"/>
      <c r="G238" s="119"/>
      <c r="H238" s="119" t="s">
        <v>663</v>
      </c>
      <c r="I238" s="119" t="s">
        <v>333</v>
      </c>
      <c r="J238" s="59">
        <f>J239</f>
        <v>0</v>
      </c>
    </row>
    <row r="239" spans="2:10" s="90" customFormat="1" ht="39" customHeight="1" hidden="1">
      <c r="B239" s="85" t="s">
        <v>334</v>
      </c>
      <c r="C239" s="139" t="s">
        <v>304</v>
      </c>
      <c r="D239" s="118" t="s">
        <v>611</v>
      </c>
      <c r="E239" s="119" t="s">
        <v>325</v>
      </c>
      <c r="F239" s="119"/>
      <c r="G239" s="119"/>
      <c r="H239" s="119" t="s">
        <v>663</v>
      </c>
      <c r="I239" s="139" t="s">
        <v>335</v>
      </c>
      <c r="J239" s="59"/>
    </row>
    <row r="240" spans="2:10" s="90" customFormat="1" ht="18.75" customHeight="1" hidden="1">
      <c r="B240" s="85" t="s">
        <v>343</v>
      </c>
      <c r="C240" s="139" t="s">
        <v>304</v>
      </c>
      <c r="D240" s="118" t="s">
        <v>611</v>
      </c>
      <c r="E240" s="119" t="s">
        <v>325</v>
      </c>
      <c r="F240" s="119"/>
      <c r="G240" s="119"/>
      <c r="H240" s="119" t="s">
        <v>663</v>
      </c>
      <c r="I240" s="139" t="s">
        <v>318</v>
      </c>
      <c r="J240" s="59">
        <f>J241+J242</f>
        <v>0</v>
      </c>
    </row>
    <row r="241" spans="2:10" s="90" customFormat="1" ht="32.25" customHeight="1" hidden="1">
      <c r="B241" s="85" t="s">
        <v>344</v>
      </c>
      <c r="C241" s="139" t="s">
        <v>304</v>
      </c>
      <c r="D241" s="118" t="s">
        <v>611</v>
      </c>
      <c r="E241" s="119" t="s">
        <v>325</v>
      </c>
      <c r="F241" s="119"/>
      <c r="G241" s="119"/>
      <c r="H241" s="119" t="s">
        <v>663</v>
      </c>
      <c r="I241" s="139" t="s">
        <v>320</v>
      </c>
      <c r="J241" s="59"/>
    </row>
    <row r="242" spans="2:10" s="90" customFormat="1" ht="18.75" customHeight="1" hidden="1">
      <c r="B242" s="85" t="s">
        <v>345</v>
      </c>
      <c r="C242" s="139" t="s">
        <v>304</v>
      </c>
      <c r="D242" s="118" t="s">
        <v>611</v>
      </c>
      <c r="E242" s="119" t="s">
        <v>325</v>
      </c>
      <c r="F242" s="119"/>
      <c r="G242" s="119"/>
      <c r="H242" s="119" t="s">
        <v>663</v>
      </c>
      <c r="I242" s="139" t="s">
        <v>323</v>
      </c>
      <c r="J242" s="59"/>
    </row>
    <row r="243" spans="2:10" s="90" customFormat="1" ht="23.25" customHeight="1" hidden="1">
      <c r="B243" s="76" t="s">
        <v>350</v>
      </c>
      <c r="C243" s="138" t="s">
        <v>304</v>
      </c>
      <c r="D243" s="115" t="s">
        <v>611</v>
      </c>
      <c r="E243" s="116" t="s">
        <v>325</v>
      </c>
      <c r="F243" s="116"/>
      <c r="G243" s="116"/>
      <c r="H243" s="116" t="s">
        <v>664</v>
      </c>
      <c r="I243" s="138"/>
      <c r="J243" s="63">
        <f>J244+J246</f>
        <v>0</v>
      </c>
    </row>
    <row r="244" spans="2:10" s="90" customFormat="1" ht="32.25" customHeight="1" hidden="1">
      <c r="B244" s="85" t="s">
        <v>332</v>
      </c>
      <c r="C244" s="139" t="s">
        <v>304</v>
      </c>
      <c r="D244" s="118" t="s">
        <v>611</v>
      </c>
      <c r="E244" s="119" t="s">
        <v>325</v>
      </c>
      <c r="F244" s="119"/>
      <c r="G244" s="119"/>
      <c r="H244" s="119" t="s">
        <v>664</v>
      </c>
      <c r="I244" s="119" t="s">
        <v>333</v>
      </c>
      <c r="J244" s="59">
        <f>J245</f>
        <v>0</v>
      </c>
    </row>
    <row r="245" spans="2:10" s="90" customFormat="1" ht="45.75" customHeight="1" hidden="1">
      <c r="B245" s="85" t="s">
        <v>334</v>
      </c>
      <c r="C245" s="139" t="s">
        <v>304</v>
      </c>
      <c r="D245" s="118" t="s">
        <v>611</v>
      </c>
      <c r="E245" s="119" t="s">
        <v>325</v>
      </c>
      <c r="F245" s="119"/>
      <c r="G245" s="119"/>
      <c r="H245" s="119" t="s">
        <v>664</v>
      </c>
      <c r="I245" s="139" t="s">
        <v>335</v>
      </c>
      <c r="J245" s="59"/>
    </row>
    <row r="246" spans="2:10" s="90" customFormat="1" ht="16.5" customHeight="1" hidden="1">
      <c r="B246" s="85" t="s">
        <v>343</v>
      </c>
      <c r="C246" s="139" t="s">
        <v>304</v>
      </c>
      <c r="D246" s="118" t="s">
        <v>611</v>
      </c>
      <c r="E246" s="119" t="s">
        <v>325</v>
      </c>
      <c r="F246" s="119"/>
      <c r="G246" s="119"/>
      <c r="H246" s="119" t="s">
        <v>664</v>
      </c>
      <c r="I246" s="139" t="s">
        <v>318</v>
      </c>
      <c r="J246" s="59">
        <f>J247+J248</f>
        <v>0</v>
      </c>
    </row>
    <row r="247" spans="2:10" s="90" customFormat="1" ht="32.25" customHeight="1" hidden="1">
      <c r="B247" s="85" t="s">
        <v>344</v>
      </c>
      <c r="C247" s="139" t="s">
        <v>304</v>
      </c>
      <c r="D247" s="118" t="s">
        <v>611</v>
      </c>
      <c r="E247" s="119" t="s">
        <v>325</v>
      </c>
      <c r="F247" s="119"/>
      <c r="G247" s="119"/>
      <c r="H247" s="119" t="s">
        <v>664</v>
      </c>
      <c r="I247" s="139" t="s">
        <v>320</v>
      </c>
      <c r="J247" s="59"/>
    </row>
    <row r="248" spans="2:10" s="90" customFormat="1" ht="18.75" customHeight="1" hidden="1">
      <c r="B248" s="85" t="s">
        <v>345</v>
      </c>
      <c r="C248" s="139" t="s">
        <v>304</v>
      </c>
      <c r="D248" s="118" t="s">
        <v>611</v>
      </c>
      <c r="E248" s="119" t="s">
        <v>325</v>
      </c>
      <c r="F248" s="119"/>
      <c r="G248" s="119"/>
      <c r="H248" s="119" t="s">
        <v>664</v>
      </c>
      <c r="I248" s="139" t="s">
        <v>323</v>
      </c>
      <c r="J248" s="59"/>
    </row>
    <row r="249" spans="2:10" s="90" customFormat="1" ht="32.25" customHeight="1" hidden="1">
      <c r="B249" s="76" t="s">
        <v>363</v>
      </c>
      <c r="C249" s="138" t="s">
        <v>304</v>
      </c>
      <c r="D249" s="115" t="s">
        <v>611</v>
      </c>
      <c r="E249" s="116" t="s">
        <v>325</v>
      </c>
      <c r="F249" s="116" t="s">
        <v>327</v>
      </c>
      <c r="G249" s="116" t="s">
        <v>358</v>
      </c>
      <c r="H249" s="116" t="s">
        <v>665</v>
      </c>
      <c r="I249" s="116"/>
      <c r="J249" s="63">
        <f>J250+J252+J254</f>
        <v>0</v>
      </c>
    </row>
    <row r="250" spans="2:10" s="90" customFormat="1" ht="60" customHeight="1" hidden="1">
      <c r="B250" s="94" t="s">
        <v>309</v>
      </c>
      <c r="C250" s="139" t="s">
        <v>304</v>
      </c>
      <c r="D250" s="118" t="s">
        <v>611</v>
      </c>
      <c r="E250" s="119" t="s">
        <v>325</v>
      </c>
      <c r="F250" s="119" t="s">
        <v>327</v>
      </c>
      <c r="G250" s="119" t="s">
        <v>358</v>
      </c>
      <c r="H250" s="119" t="s">
        <v>665</v>
      </c>
      <c r="I250" s="119" t="s">
        <v>310</v>
      </c>
      <c r="J250" s="59">
        <f>J251</f>
        <v>0</v>
      </c>
    </row>
    <row r="251" spans="2:10" s="90" customFormat="1" ht="32.25" customHeight="1" hidden="1">
      <c r="B251" s="94" t="s">
        <v>311</v>
      </c>
      <c r="C251" s="139" t="s">
        <v>304</v>
      </c>
      <c r="D251" s="118" t="s">
        <v>611</v>
      </c>
      <c r="E251" s="119" t="s">
        <v>325</v>
      </c>
      <c r="F251" s="119" t="s">
        <v>327</v>
      </c>
      <c r="G251" s="119" t="s">
        <v>358</v>
      </c>
      <c r="H251" s="119" t="s">
        <v>665</v>
      </c>
      <c r="I251" s="119" t="s">
        <v>312</v>
      </c>
      <c r="J251" s="59"/>
    </row>
    <row r="252" spans="2:10" s="90" customFormat="1" ht="32.25" customHeight="1" hidden="1">
      <c r="B252" s="94" t="s">
        <v>313</v>
      </c>
      <c r="C252" s="139" t="s">
        <v>304</v>
      </c>
      <c r="D252" s="118" t="s">
        <v>611</v>
      </c>
      <c r="E252" s="119" t="s">
        <v>325</v>
      </c>
      <c r="F252" s="119" t="s">
        <v>327</v>
      </c>
      <c r="G252" s="119" t="s">
        <v>358</v>
      </c>
      <c r="H252" s="119" t="s">
        <v>665</v>
      </c>
      <c r="I252" s="119" t="s">
        <v>314</v>
      </c>
      <c r="J252" s="59">
        <f>J253</f>
        <v>0</v>
      </c>
    </row>
    <row r="253" spans="2:10" s="90" customFormat="1" ht="32.25" customHeight="1" hidden="1">
      <c r="B253" s="94" t="s">
        <v>315</v>
      </c>
      <c r="C253" s="139" t="s">
        <v>304</v>
      </c>
      <c r="D253" s="118" t="s">
        <v>611</v>
      </c>
      <c r="E253" s="119" t="s">
        <v>325</v>
      </c>
      <c r="F253" s="119" t="s">
        <v>327</v>
      </c>
      <c r="G253" s="119" t="s">
        <v>358</v>
      </c>
      <c r="H253" s="119" t="s">
        <v>665</v>
      </c>
      <c r="I253" s="119" t="s">
        <v>316</v>
      </c>
      <c r="J253" s="59"/>
    </row>
    <row r="254" spans="2:10" s="90" customFormat="1" ht="21" customHeight="1" hidden="1">
      <c r="B254" s="85" t="s">
        <v>343</v>
      </c>
      <c r="C254" s="139" t="s">
        <v>304</v>
      </c>
      <c r="D254" s="118" t="s">
        <v>611</v>
      </c>
      <c r="E254" s="119" t="s">
        <v>325</v>
      </c>
      <c r="F254" s="119" t="s">
        <v>327</v>
      </c>
      <c r="G254" s="119" t="s">
        <v>358</v>
      </c>
      <c r="H254" s="119" t="s">
        <v>665</v>
      </c>
      <c r="I254" s="119" t="s">
        <v>318</v>
      </c>
      <c r="J254" s="59">
        <f>J255+J256</f>
        <v>0</v>
      </c>
    </row>
    <row r="255" spans="2:10" s="90" customFormat="1" ht="32.25" customHeight="1" hidden="1">
      <c r="B255" s="85" t="s">
        <v>344</v>
      </c>
      <c r="C255" s="139" t="s">
        <v>304</v>
      </c>
      <c r="D255" s="118" t="s">
        <v>611</v>
      </c>
      <c r="E255" s="119" t="s">
        <v>325</v>
      </c>
      <c r="F255" s="119" t="s">
        <v>327</v>
      </c>
      <c r="G255" s="119" t="s">
        <v>358</v>
      </c>
      <c r="H255" s="119" t="s">
        <v>665</v>
      </c>
      <c r="I255" s="119" t="s">
        <v>320</v>
      </c>
      <c r="J255" s="59"/>
    </row>
    <row r="256" spans="2:10" s="90" customFormat="1" ht="18" customHeight="1" hidden="1">
      <c r="B256" s="85" t="s">
        <v>345</v>
      </c>
      <c r="C256" s="139" t="s">
        <v>304</v>
      </c>
      <c r="D256" s="118" t="s">
        <v>611</v>
      </c>
      <c r="E256" s="119" t="s">
        <v>325</v>
      </c>
      <c r="F256" s="119" t="s">
        <v>327</v>
      </c>
      <c r="G256" s="119" t="s">
        <v>358</v>
      </c>
      <c r="H256" s="119" t="s">
        <v>665</v>
      </c>
      <c r="I256" s="119" t="s">
        <v>323</v>
      </c>
      <c r="J256" s="59"/>
    </row>
    <row r="257" spans="2:10" s="90" customFormat="1" ht="45" customHeight="1" hidden="1">
      <c r="B257" s="76" t="s">
        <v>366</v>
      </c>
      <c r="C257" s="138" t="s">
        <v>304</v>
      </c>
      <c r="D257" s="115" t="s">
        <v>611</v>
      </c>
      <c r="E257" s="116" t="s">
        <v>325</v>
      </c>
      <c r="F257" s="119"/>
      <c r="G257" s="119"/>
      <c r="H257" s="116" t="s">
        <v>666</v>
      </c>
      <c r="I257" s="116"/>
      <c r="J257" s="63">
        <f>J258+J260+J262</f>
        <v>0</v>
      </c>
    </row>
    <row r="258" spans="2:10" s="90" customFormat="1" ht="55.5" customHeight="1" hidden="1">
      <c r="B258" s="94" t="s">
        <v>309</v>
      </c>
      <c r="C258" s="139" t="s">
        <v>304</v>
      </c>
      <c r="D258" s="118" t="s">
        <v>611</v>
      </c>
      <c r="E258" s="119" t="s">
        <v>325</v>
      </c>
      <c r="F258" s="119"/>
      <c r="G258" s="119"/>
      <c r="H258" s="119" t="s">
        <v>666</v>
      </c>
      <c r="I258" s="119" t="s">
        <v>310</v>
      </c>
      <c r="J258" s="59">
        <f>J259</f>
        <v>0</v>
      </c>
    </row>
    <row r="259" spans="2:10" s="90" customFormat="1" ht="30" customHeight="1" hidden="1">
      <c r="B259" s="94" t="s">
        <v>311</v>
      </c>
      <c r="C259" s="139" t="s">
        <v>304</v>
      </c>
      <c r="D259" s="118" t="s">
        <v>611</v>
      </c>
      <c r="E259" s="119" t="s">
        <v>325</v>
      </c>
      <c r="F259" s="119"/>
      <c r="G259" s="119"/>
      <c r="H259" s="119" t="s">
        <v>666</v>
      </c>
      <c r="I259" s="119" t="s">
        <v>312</v>
      </c>
      <c r="J259" s="59"/>
    </row>
    <row r="260" spans="2:10" s="90" customFormat="1" ht="27.75" customHeight="1" hidden="1">
      <c r="B260" s="94" t="s">
        <v>313</v>
      </c>
      <c r="C260" s="139" t="s">
        <v>304</v>
      </c>
      <c r="D260" s="118" t="s">
        <v>611</v>
      </c>
      <c r="E260" s="119" t="s">
        <v>325</v>
      </c>
      <c r="F260" s="119"/>
      <c r="G260" s="119"/>
      <c r="H260" s="119" t="s">
        <v>666</v>
      </c>
      <c r="I260" s="119" t="s">
        <v>314</v>
      </c>
      <c r="J260" s="59">
        <f>J261</f>
        <v>0</v>
      </c>
    </row>
    <row r="261" spans="2:10" s="90" customFormat="1" ht="32.25" customHeight="1" hidden="1">
      <c r="B261" s="94" t="s">
        <v>315</v>
      </c>
      <c r="C261" s="139" t="s">
        <v>304</v>
      </c>
      <c r="D261" s="118" t="s">
        <v>611</v>
      </c>
      <c r="E261" s="119" t="s">
        <v>325</v>
      </c>
      <c r="F261" s="119"/>
      <c r="G261" s="119"/>
      <c r="H261" s="119" t="s">
        <v>666</v>
      </c>
      <c r="I261" s="119" t="s">
        <v>316</v>
      </c>
      <c r="J261" s="59"/>
    </row>
    <row r="262" spans="2:10" s="90" customFormat="1" ht="21" customHeight="1" hidden="1">
      <c r="B262" s="85" t="s">
        <v>343</v>
      </c>
      <c r="C262" s="139" t="s">
        <v>304</v>
      </c>
      <c r="D262" s="118" t="s">
        <v>611</v>
      </c>
      <c r="E262" s="119" t="s">
        <v>325</v>
      </c>
      <c r="F262" s="119"/>
      <c r="G262" s="119"/>
      <c r="H262" s="119" t="s">
        <v>666</v>
      </c>
      <c r="I262" s="139" t="s">
        <v>318</v>
      </c>
      <c r="J262" s="59">
        <f>J263+J264</f>
        <v>0</v>
      </c>
    </row>
    <row r="263" spans="2:10" s="90" customFormat="1" ht="32.25" customHeight="1" hidden="1">
      <c r="B263" s="85" t="s">
        <v>344</v>
      </c>
      <c r="C263" s="139" t="s">
        <v>304</v>
      </c>
      <c r="D263" s="118" t="s">
        <v>611</v>
      </c>
      <c r="E263" s="119" t="s">
        <v>325</v>
      </c>
      <c r="F263" s="119"/>
      <c r="G263" s="119"/>
      <c r="H263" s="119" t="s">
        <v>666</v>
      </c>
      <c r="I263" s="139" t="s">
        <v>320</v>
      </c>
      <c r="J263" s="59"/>
    </row>
    <row r="264" spans="2:10" s="90" customFormat="1" ht="23.25" customHeight="1" hidden="1">
      <c r="B264" s="85" t="s">
        <v>345</v>
      </c>
      <c r="C264" s="139" t="s">
        <v>304</v>
      </c>
      <c r="D264" s="118" t="s">
        <v>611</v>
      </c>
      <c r="E264" s="119" t="s">
        <v>325</v>
      </c>
      <c r="F264" s="119"/>
      <c r="G264" s="119"/>
      <c r="H264" s="119" t="s">
        <v>666</v>
      </c>
      <c r="I264" s="139" t="s">
        <v>323</v>
      </c>
      <c r="J264" s="59"/>
    </row>
    <row r="265" spans="2:10" s="90" customFormat="1" ht="42" customHeight="1" hidden="1">
      <c r="B265" s="76" t="s">
        <v>368</v>
      </c>
      <c r="C265" s="138" t="s">
        <v>304</v>
      </c>
      <c r="D265" s="115" t="s">
        <v>611</v>
      </c>
      <c r="E265" s="116" t="s">
        <v>325</v>
      </c>
      <c r="F265" s="119"/>
      <c r="G265" s="119"/>
      <c r="H265" s="116" t="s">
        <v>667</v>
      </c>
      <c r="I265" s="116"/>
      <c r="J265" s="63">
        <f>J266+J268+J270</f>
        <v>0</v>
      </c>
    </row>
    <row r="266" spans="2:10" s="90" customFormat="1" ht="56.25" customHeight="1" hidden="1">
      <c r="B266" s="94" t="s">
        <v>309</v>
      </c>
      <c r="C266" s="139" t="s">
        <v>304</v>
      </c>
      <c r="D266" s="118" t="s">
        <v>611</v>
      </c>
      <c r="E266" s="119" t="s">
        <v>325</v>
      </c>
      <c r="F266" s="119"/>
      <c r="G266" s="119"/>
      <c r="H266" s="119" t="s">
        <v>667</v>
      </c>
      <c r="I266" s="119" t="s">
        <v>310</v>
      </c>
      <c r="J266" s="59">
        <f>J267</f>
        <v>0</v>
      </c>
    </row>
    <row r="267" spans="2:10" s="90" customFormat="1" ht="27.75" customHeight="1" hidden="1">
      <c r="B267" s="94" t="s">
        <v>311</v>
      </c>
      <c r="C267" s="139" t="s">
        <v>304</v>
      </c>
      <c r="D267" s="118" t="s">
        <v>611</v>
      </c>
      <c r="E267" s="119" t="s">
        <v>325</v>
      </c>
      <c r="F267" s="119"/>
      <c r="G267" s="119"/>
      <c r="H267" s="119" t="s">
        <v>667</v>
      </c>
      <c r="I267" s="119" t="s">
        <v>312</v>
      </c>
      <c r="J267" s="59"/>
    </row>
    <row r="268" spans="2:10" s="90" customFormat="1" ht="25.5" customHeight="1" hidden="1">
      <c r="B268" s="94" t="s">
        <v>313</v>
      </c>
      <c r="C268" s="139" t="s">
        <v>304</v>
      </c>
      <c r="D268" s="118" t="s">
        <v>611</v>
      </c>
      <c r="E268" s="119" t="s">
        <v>325</v>
      </c>
      <c r="F268" s="119"/>
      <c r="G268" s="119"/>
      <c r="H268" s="119" t="s">
        <v>667</v>
      </c>
      <c r="I268" s="119" t="s">
        <v>314</v>
      </c>
      <c r="J268" s="59">
        <f>J269</f>
        <v>0</v>
      </c>
    </row>
    <row r="269" spans="2:10" s="90" customFormat="1" ht="32.25" customHeight="1" hidden="1">
      <c r="B269" s="94" t="s">
        <v>371</v>
      </c>
      <c r="C269" s="139" t="s">
        <v>304</v>
      </c>
      <c r="D269" s="118" t="s">
        <v>611</v>
      </c>
      <c r="E269" s="119" t="s">
        <v>325</v>
      </c>
      <c r="F269" s="119"/>
      <c r="G269" s="119"/>
      <c r="H269" s="119" t="s">
        <v>667</v>
      </c>
      <c r="I269" s="119" t="s">
        <v>316</v>
      </c>
      <c r="J269" s="59"/>
    </row>
    <row r="270" spans="2:10" s="90" customFormat="1" ht="21" customHeight="1" hidden="1">
      <c r="B270" s="85" t="s">
        <v>343</v>
      </c>
      <c r="C270" s="139" t="s">
        <v>304</v>
      </c>
      <c r="D270" s="118" t="s">
        <v>611</v>
      </c>
      <c r="E270" s="119" t="s">
        <v>325</v>
      </c>
      <c r="F270" s="119"/>
      <c r="G270" s="119"/>
      <c r="H270" s="119" t="s">
        <v>667</v>
      </c>
      <c r="I270" s="139" t="s">
        <v>318</v>
      </c>
      <c r="J270" s="59">
        <f>J271+J272</f>
        <v>0</v>
      </c>
    </row>
    <row r="271" spans="2:10" s="90" customFormat="1" ht="32.25" customHeight="1" hidden="1">
      <c r="B271" s="85" t="s">
        <v>344</v>
      </c>
      <c r="C271" s="139" t="s">
        <v>304</v>
      </c>
      <c r="D271" s="118" t="s">
        <v>611</v>
      </c>
      <c r="E271" s="119" t="s">
        <v>325</v>
      </c>
      <c r="F271" s="119"/>
      <c r="G271" s="119"/>
      <c r="H271" s="119" t="s">
        <v>667</v>
      </c>
      <c r="I271" s="139" t="s">
        <v>320</v>
      </c>
      <c r="J271" s="59"/>
    </row>
    <row r="272" spans="2:10" s="90" customFormat="1" ht="19.5" customHeight="1" hidden="1">
      <c r="B272" s="85" t="s">
        <v>345</v>
      </c>
      <c r="C272" s="139" t="s">
        <v>304</v>
      </c>
      <c r="D272" s="118" t="s">
        <v>611</v>
      </c>
      <c r="E272" s="119" t="s">
        <v>325</v>
      </c>
      <c r="F272" s="119"/>
      <c r="G272" s="119"/>
      <c r="H272" s="119" t="s">
        <v>667</v>
      </c>
      <c r="I272" s="139" t="s">
        <v>323</v>
      </c>
      <c r="J272" s="59"/>
    </row>
    <row r="273" spans="2:10" s="90" customFormat="1" ht="30" customHeight="1" hidden="1">
      <c r="B273" s="76" t="s">
        <v>355</v>
      </c>
      <c r="C273" s="138" t="s">
        <v>304</v>
      </c>
      <c r="D273" s="115" t="s">
        <v>611</v>
      </c>
      <c r="E273" s="116" t="s">
        <v>325</v>
      </c>
      <c r="F273" s="116"/>
      <c r="G273" s="116"/>
      <c r="H273" s="116" t="s">
        <v>668</v>
      </c>
      <c r="I273" s="138"/>
      <c r="J273" s="63">
        <f>J274</f>
        <v>0</v>
      </c>
    </row>
    <row r="274" spans="2:10" s="90" customFormat="1" ht="34.5" customHeight="1" hidden="1">
      <c r="B274" s="85" t="s">
        <v>332</v>
      </c>
      <c r="C274" s="139" t="s">
        <v>304</v>
      </c>
      <c r="D274" s="118" t="s">
        <v>611</v>
      </c>
      <c r="E274" s="119" t="s">
        <v>325</v>
      </c>
      <c r="F274" s="119"/>
      <c r="G274" s="119"/>
      <c r="H274" s="119" t="s">
        <v>668</v>
      </c>
      <c r="I274" s="139" t="s">
        <v>333</v>
      </c>
      <c r="J274" s="59">
        <f>J275</f>
        <v>0</v>
      </c>
    </row>
    <row r="275" spans="2:10" s="90" customFormat="1" ht="43.5" customHeight="1" hidden="1">
      <c r="B275" s="85" t="s">
        <v>334</v>
      </c>
      <c r="C275" s="139" t="s">
        <v>304</v>
      </c>
      <c r="D275" s="118" t="s">
        <v>611</v>
      </c>
      <c r="E275" s="119" t="s">
        <v>325</v>
      </c>
      <c r="F275" s="119"/>
      <c r="G275" s="119"/>
      <c r="H275" s="119" t="s">
        <v>668</v>
      </c>
      <c r="I275" s="139" t="s">
        <v>335</v>
      </c>
      <c r="J275" s="59"/>
    </row>
    <row r="276" spans="2:10" s="90" customFormat="1" ht="94.5" customHeight="1" hidden="1">
      <c r="B276" s="76" t="s">
        <v>352</v>
      </c>
      <c r="C276" s="138" t="s">
        <v>304</v>
      </c>
      <c r="D276" s="115" t="s">
        <v>611</v>
      </c>
      <c r="E276" s="116" t="s">
        <v>325</v>
      </c>
      <c r="F276" s="116" t="s">
        <v>327</v>
      </c>
      <c r="G276" s="116" t="s">
        <v>340</v>
      </c>
      <c r="H276" s="116" t="s">
        <v>669</v>
      </c>
      <c r="I276" s="116"/>
      <c r="J276" s="63">
        <f>J277</f>
        <v>0</v>
      </c>
    </row>
    <row r="277" spans="2:10" s="90" customFormat="1" ht="32.25" customHeight="1" hidden="1">
      <c r="B277" s="85" t="s">
        <v>332</v>
      </c>
      <c r="C277" s="139" t="s">
        <v>304</v>
      </c>
      <c r="D277" s="118" t="s">
        <v>611</v>
      </c>
      <c r="E277" s="119" t="s">
        <v>325</v>
      </c>
      <c r="F277" s="119" t="s">
        <v>327</v>
      </c>
      <c r="G277" s="119" t="s">
        <v>340</v>
      </c>
      <c r="H277" s="119" t="s">
        <v>669</v>
      </c>
      <c r="I277" s="119" t="s">
        <v>333</v>
      </c>
      <c r="J277" s="59">
        <f>J278</f>
        <v>0</v>
      </c>
    </row>
    <row r="278" spans="2:10" s="90" customFormat="1" ht="42" customHeight="1" hidden="1">
      <c r="B278" s="85" t="s">
        <v>334</v>
      </c>
      <c r="C278" s="139" t="s">
        <v>304</v>
      </c>
      <c r="D278" s="118" t="s">
        <v>611</v>
      </c>
      <c r="E278" s="119" t="s">
        <v>325</v>
      </c>
      <c r="F278" s="119" t="s">
        <v>327</v>
      </c>
      <c r="G278" s="119" t="s">
        <v>340</v>
      </c>
      <c r="H278" s="119" t="s">
        <v>669</v>
      </c>
      <c r="I278" s="119" t="s">
        <v>335</v>
      </c>
      <c r="J278" s="59"/>
    </row>
    <row r="279" spans="2:10" s="90" customFormat="1" ht="35.25" customHeight="1" hidden="1">
      <c r="B279" s="76" t="s">
        <v>336</v>
      </c>
      <c r="C279" s="138" t="s">
        <v>304</v>
      </c>
      <c r="D279" s="115" t="s">
        <v>611</v>
      </c>
      <c r="E279" s="116" t="s">
        <v>325</v>
      </c>
      <c r="F279" s="116"/>
      <c r="G279" s="116"/>
      <c r="H279" s="116" t="s">
        <v>670</v>
      </c>
      <c r="I279" s="116"/>
      <c r="J279" s="63">
        <f>J280</f>
        <v>0</v>
      </c>
    </row>
    <row r="280" spans="2:10" s="90" customFormat="1" ht="32.25" customHeight="1" hidden="1">
      <c r="B280" s="85" t="s">
        <v>332</v>
      </c>
      <c r="C280" s="139" t="s">
        <v>304</v>
      </c>
      <c r="D280" s="118" t="s">
        <v>611</v>
      </c>
      <c r="E280" s="139" t="s">
        <v>325</v>
      </c>
      <c r="F280" s="139" t="s">
        <v>327</v>
      </c>
      <c r="G280" s="139" t="s">
        <v>302</v>
      </c>
      <c r="H280" s="139" t="s">
        <v>670</v>
      </c>
      <c r="I280" s="139" t="s">
        <v>333</v>
      </c>
      <c r="J280" s="59">
        <f>J281</f>
        <v>0</v>
      </c>
    </row>
    <row r="281" spans="2:10" s="90" customFormat="1" ht="43.5" customHeight="1" hidden="1">
      <c r="B281" s="85" t="s">
        <v>334</v>
      </c>
      <c r="C281" s="139" t="s">
        <v>304</v>
      </c>
      <c r="D281" s="118" t="s">
        <v>611</v>
      </c>
      <c r="E281" s="139" t="s">
        <v>325</v>
      </c>
      <c r="F281" s="139" t="s">
        <v>327</v>
      </c>
      <c r="G281" s="139" t="s">
        <v>302</v>
      </c>
      <c r="H281" s="139" t="s">
        <v>670</v>
      </c>
      <c r="I281" s="139" t="s">
        <v>335</v>
      </c>
      <c r="J281" s="59"/>
    </row>
    <row r="282" spans="2:10" s="90" customFormat="1" ht="30" customHeight="1">
      <c r="B282" s="76" t="s">
        <v>836</v>
      </c>
      <c r="C282" s="138" t="s">
        <v>304</v>
      </c>
      <c r="D282" s="115" t="s">
        <v>611</v>
      </c>
      <c r="E282" s="138" t="s">
        <v>325</v>
      </c>
      <c r="F282" s="138"/>
      <c r="G282" s="138"/>
      <c r="H282" s="138" t="s">
        <v>838</v>
      </c>
      <c r="I282" s="138"/>
      <c r="J282" s="63">
        <f>J283</f>
        <v>1445980</v>
      </c>
    </row>
    <row r="283" spans="2:10" s="90" customFormat="1" ht="30.75" customHeight="1">
      <c r="B283" s="85" t="s">
        <v>332</v>
      </c>
      <c r="C283" s="139" t="s">
        <v>304</v>
      </c>
      <c r="D283" s="118" t="s">
        <v>611</v>
      </c>
      <c r="E283" s="139" t="s">
        <v>325</v>
      </c>
      <c r="F283" s="139"/>
      <c r="G283" s="139"/>
      <c r="H283" s="139" t="s">
        <v>838</v>
      </c>
      <c r="I283" s="139" t="s">
        <v>333</v>
      </c>
      <c r="J283" s="59">
        <f>J284</f>
        <v>1445980</v>
      </c>
    </row>
    <row r="284" spans="2:10" s="90" customFormat="1" ht="22.5" customHeight="1">
      <c r="B284" s="85" t="s">
        <v>377</v>
      </c>
      <c r="C284" s="139" t="s">
        <v>304</v>
      </c>
      <c r="D284" s="118" t="s">
        <v>611</v>
      </c>
      <c r="E284" s="139" t="s">
        <v>325</v>
      </c>
      <c r="F284" s="139"/>
      <c r="G284" s="139"/>
      <c r="H284" s="139" t="s">
        <v>838</v>
      </c>
      <c r="I284" s="139" t="s">
        <v>378</v>
      </c>
      <c r="J284" s="59">
        <v>1445980</v>
      </c>
    </row>
    <row r="285" spans="2:10" s="90" customFormat="1" ht="66.75" customHeight="1" hidden="1">
      <c r="B285" s="76" t="s">
        <v>372</v>
      </c>
      <c r="C285" s="138" t="s">
        <v>304</v>
      </c>
      <c r="D285" s="115" t="s">
        <v>611</v>
      </c>
      <c r="E285" s="116" t="s">
        <v>325</v>
      </c>
      <c r="F285" s="116" t="s">
        <v>327</v>
      </c>
      <c r="G285" s="116" t="s">
        <v>358</v>
      </c>
      <c r="H285" s="116" t="s">
        <v>671</v>
      </c>
      <c r="I285" s="116"/>
      <c r="J285" s="63">
        <f>J286+J288</f>
        <v>0</v>
      </c>
    </row>
    <row r="286" spans="2:10" s="90" customFormat="1" ht="23.25" customHeight="1" hidden="1">
      <c r="B286" s="86" t="s">
        <v>374</v>
      </c>
      <c r="C286" s="139" t="s">
        <v>304</v>
      </c>
      <c r="D286" s="118" t="s">
        <v>611</v>
      </c>
      <c r="E286" s="119" t="s">
        <v>325</v>
      </c>
      <c r="F286" s="139" t="s">
        <v>327</v>
      </c>
      <c r="G286" s="139" t="s">
        <v>358</v>
      </c>
      <c r="H286" s="139" t="s">
        <v>671</v>
      </c>
      <c r="I286" s="139" t="s">
        <v>375</v>
      </c>
      <c r="J286" s="59">
        <f>J287</f>
        <v>0</v>
      </c>
    </row>
    <row r="287" spans="2:10" s="90" customFormat="1" ht="44.25" customHeight="1" hidden="1">
      <c r="B287" s="86" t="s">
        <v>376</v>
      </c>
      <c r="C287" s="139" t="s">
        <v>304</v>
      </c>
      <c r="D287" s="118" t="s">
        <v>611</v>
      </c>
      <c r="E287" s="119" t="s">
        <v>325</v>
      </c>
      <c r="F287" s="139" t="s">
        <v>327</v>
      </c>
      <c r="G287" s="139" t="s">
        <v>358</v>
      </c>
      <c r="H287" s="139" t="s">
        <v>671</v>
      </c>
      <c r="I287" s="139" t="s">
        <v>72</v>
      </c>
      <c r="J287" s="59"/>
    </row>
    <row r="288" spans="2:10" s="90" customFormat="1" ht="32.25" customHeight="1" hidden="1">
      <c r="B288" s="85" t="s">
        <v>332</v>
      </c>
      <c r="C288" s="139" t="s">
        <v>304</v>
      </c>
      <c r="D288" s="118" t="s">
        <v>611</v>
      </c>
      <c r="E288" s="119" t="s">
        <v>325</v>
      </c>
      <c r="F288" s="139"/>
      <c r="G288" s="139"/>
      <c r="H288" s="139" t="s">
        <v>671</v>
      </c>
      <c r="I288" s="119" t="s">
        <v>333</v>
      </c>
      <c r="J288" s="59">
        <f>J289</f>
        <v>0</v>
      </c>
    </row>
    <row r="289" spans="2:10" s="90" customFormat="1" ht="18.75" customHeight="1" hidden="1">
      <c r="B289" s="85" t="s">
        <v>377</v>
      </c>
      <c r="C289" s="139" t="s">
        <v>304</v>
      </c>
      <c r="D289" s="118" t="s">
        <v>611</v>
      </c>
      <c r="E289" s="119" t="s">
        <v>325</v>
      </c>
      <c r="F289" s="139"/>
      <c r="G289" s="139"/>
      <c r="H289" s="139" t="s">
        <v>671</v>
      </c>
      <c r="I289" s="119" t="s">
        <v>378</v>
      </c>
      <c r="J289" s="59"/>
    </row>
    <row r="290" spans="2:10" s="90" customFormat="1" ht="55.5" customHeight="1">
      <c r="B290" s="76" t="s">
        <v>397</v>
      </c>
      <c r="C290" s="138" t="s">
        <v>304</v>
      </c>
      <c r="D290" s="115" t="s">
        <v>611</v>
      </c>
      <c r="E290" s="116" t="s">
        <v>325</v>
      </c>
      <c r="F290" s="116" t="s">
        <v>394</v>
      </c>
      <c r="G290" s="116" t="s">
        <v>396</v>
      </c>
      <c r="H290" s="116" t="s">
        <v>672</v>
      </c>
      <c r="I290" s="116"/>
      <c r="J290" s="63">
        <f>J291+J293</f>
        <v>778656</v>
      </c>
    </row>
    <row r="291" spans="2:10" s="90" customFormat="1" ht="15.75" customHeight="1">
      <c r="B291" s="85" t="s">
        <v>399</v>
      </c>
      <c r="C291" s="139" t="s">
        <v>304</v>
      </c>
      <c r="D291" s="118" t="s">
        <v>611</v>
      </c>
      <c r="E291" s="119" t="s">
        <v>325</v>
      </c>
      <c r="F291" s="119" t="s">
        <v>394</v>
      </c>
      <c r="G291" s="119" t="s">
        <v>396</v>
      </c>
      <c r="H291" s="119" t="s">
        <v>672</v>
      </c>
      <c r="I291" s="119" t="s">
        <v>375</v>
      </c>
      <c r="J291" s="59">
        <f>J292</f>
        <v>-376589</v>
      </c>
    </row>
    <row r="292" spans="2:10" s="90" customFormat="1" ht="42.75" customHeight="1">
      <c r="B292" s="85" t="s">
        <v>401</v>
      </c>
      <c r="C292" s="139" t="s">
        <v>304</v>
      </c>
      <c r="D292" s="118" t="s">
        <v>611</v>
      </c>
      <c r="E292" s="119" t="s">
        <v>325</v>
      </c>
      <c r="F292" s="119" t="s">
        <v>394</v>
      </c>
      <c r="G292" s="119" t="s">
        <v>396</v>
      </c>
      <c r="H292" s="119" t="s">
        <v>672</v>
      </c>
      <c r="I292" s="119" t="s">
        <v>72</v>
      </c>
      <c r="J292" s="59">
        <f>778656-1155245</f>
        <v>-376589</v>
      </c>
    </row>
    <row r="293" spans="2:10" s="90" customFormat="1" ht="27" customHeight="1">
      <c r="B293" s="85" t="s">
        <v>332</v>
      </c>
      <c r="C293" s="139" t="s">
        <v>304</v>
      </c>
      <c r="D293" s="118" t="s">
        <v>611</v>
      </c>
      <c r="E293" s="119" t="s">
        <v>325</v>
      </c>
      <c r="F293" s="119" t="s">
        <v>394</v>
      </c>
      <c r="G293" s="119" t="s">
        <v>396</v>
      </c>
      <c r="H293" s="119" t="s">
        <v>672</v>
      </c>
      <c r="I293" s="119" t="s">
        <v>333</v>
      </c>
      <c r="J293" s="59">
        <f>J294</f>
        <v>1155245</v>
      </c>
    </row>
    <row r="294" spans="2:10" s="90" customFormat="1" ht="21" customHeight="1">
      <c r="B294" s="85" t="s">
        <v>377</v>
      </c>
      <c r="C294" s="139" t="s">
        <v>304</v>
      </c>
      <c r="D294" s="118" t="s">
        <v>611</v>
      </c>
      <c r="E294" s="119" t="s">
        <v>325</v>
      </c>
      <c r="F294" s="119" t="s">
        <v>394</v>
      </c>
      <c r="G294" s="119" t="s">
        <v>396</v>
      </c>
      <c r="H294" s="119" t="s">
        <v>672</v>
      </c>
      <c r="I294" s="119" t="s">
        <v>378</v>
      </c>
      <c r="J294" s="59">
        <v>1155245</v>
      </c>
    </row>
    <row r="295" spans="2:10" s="90" customFormat="1" ht="32.25" customHeight="1" hidden="1">
      <c r="B295" s="76" t="s">
        <v>673</v>
      </c>
      <c r="C295" s="138" t="s">
        <v>304</v>
      </c>
      <c r="D295" s="115" t="s">
        <v>611</v>
      </c>
      <c r="E295" s="116" t="s">
        <v>325</v>
      </c>
      <c r="F295" s="140"/>
      <c r="G295" s="140"/>
      <c r="H295" s="140" t="s">
        <v>674</v>
      </c>
      <c r="I295" s="140"/>
      <c r="J295" s="226">
        <f>J296</f>
        <v>0</v>
      </c>
    </row>
    <row r="296" spans="2:10" s="90" customFormat="1" ht="32.25" customHeight="1" hidden="1">
      <c r="B296" s="85" t="s">
        <v>332</v>
      </c>
      <c r="C296" s="139" t="s">
        <v>304</v>
      </c>
      <c r="D296" s="118" t="s">
        <v>611</v>
      </c>
      <c r="E296" s="119" t="s">
        <v>325</v>
      </c>
      <c r="F296" s="141"/>
      <c r="G296" s="141"/>
      <c r="H296" s="141" t="s">
        <v>674</v>
      </c>
      <c r="I296" s="141" t="s">
        <v>333</v>
      </c>
      <c r="J296" s="225">
        <f>J297</f>
        <v>0</v>
      </c>
    </row>
    <row r="297" spans="2:10" s="90" customFormat="1" ht="42" customHeight="1" hidden="1">
      <c r="B297" s="85" t="s">
        <v>334</v>
      </c>
      <c r="C297" s="139" t="s">
        <v>304</v>
      </c>
      <c r="D297" s="118" t="s">
        <v>611</v>
      </c>
      <c r="E297" s="119" t="s">
        <v>325</v>
      </c>
      <c r="F297" s="141"/>
      <c r="G297" s="141"/>
      <c r="H297" s="141" t="s">
        <v>674</v>
      </c>
      <c r="I297" s="141" t="s">
        <v>335</v>
      </c>
      <c r="J297" s="225">
        <v>0</v>
      </c>
    </row>
    <row r="298" spans="2:10" s="90" customFormat="1" ht="27" customHeight="1" hidden="1">
      <c r="B298" s="76" t="s">
        <v>379</v>
      </c>
      <c r="C298" s="138" t="s">
        <v>304</v>
      </c>
      <c r="D298" s="115" t="s">
        <v>611</v>
      </c>
      <c r="E298" s="116" t="s">
        <v>325</v>
      </c>
      <c r="F298" s="116" t="s">
        <v>327</v>
      </c>
      <c r="G298" s="116" t="s">
        <v>358</v>
      </c>
      <c r="H298" s="116" t="s">
        <v>675</v>
      </c>
      <c r="I298" s="116"/>
      <c r="J298" s="63">
        <f>J299</f>
        <v>0</v>
      </c>
    </row>
    <row r="299" spans="2:10" s="90" customFormat="1" ht="32.25" customHeight="1" hidden="1">
      <c r="B299" s="85" t="s">
        <v>332</v>
      </c>
      <c r="C299" s="139" t="s">
        <v>304</v>
      </c>
      <c r="D299" s="118" t="s">
        <v>611</v>
      </c>
      <c r="E299" s="119" t="s">
        <v>325</v>
      </c>
      <c r="F299" s="119" t="s">
        <v>327</v>
      </c>
      <c r="G299" s="119" t="s">
        <v>358</v>
      </c>
      <c r="H299" s="119" t="s">
        <v>675</v>
      </c>
      <c r="I299" s="119" t="s">
        <v>333</v>
      </c>
      <c r="J299" s="59">
        <f>J300</f>
        <v>0</v>
      </c>
    </row>
    <row r="300" spans="2:10" s="90" customFormat="1" ht="21.75" customHeight="1" hidden="1">
      <c r="B300" s="85" t="s">
        <v>377</v>
      </c>
      <c r="C300" s="139" t="s">
        <v>304</v>
      </c>
      <c r="D300" s="118" t="s">
        <v>611</v>
      </c>
      <c r="E300" s="119" t="s">
        <v>325</v>
      </c>
      <c r="F300" s="119" t="s">
        <v>327</v>
      </c>
      <c r="G300" s="119" t="s">
        <v>358</v>
      </c>
      <c r="H300" s="119" t="s">
        <v>675</v>
      </c>
      <c r="I300" s="119" t="s">
        <v>378</v>
      </c>
      <c r="J300" s="59"/>
    </row>
    <row r="301" spans="2:10" s="90" customFormat="1" ht="27.75" customHeight="1" hidden="1">
      <c r="B301" s="76" t="s">
        <v>381</v>
      </c>
      <c r="C301" s="138" t="s">
        <v>304</v>
      </c>
      <c r="D301" s="115" t="s">
        <v>611</v>
      </c>
      <c r="E301" s="116" t="s">
        <v>325</v>
      </c>
      <c r="F301" s="116" t="s">
        <v>327</v>
      </c>
      <c r="G301" s="116" t="s">
        <v>358</v>
      </c>
      <c r="H301" s="116" t="s">
        <v>676</v>
      </c>
      <c r="I301" s="116"/>
      <c r="J301" s="63">
        <f>J302</f>
        <v>0</v>
      </c>
    </row>
    <row r="302" spans="2:10" s="90" customFormat="1" ht="32.25" customHeight="1" hidden="1">
      <c r="B302" s="85" t="s">
        <v>332</v>
      </c>
      <c r="C302" s="139" t="s">
        <v>304</v>
      </c>
      <c r="D302" s="118" t="s">
        <v>611</v>
      </c>
      <c r="E302" s="119" t="s">
        <v>325</v>
      </c>
      <c r="F302" s="119" t="s">
        <v>327</v>
      </c>
      <c r="G302" s="119" t="s">
        <v>358</v>
      </c>
      <c r="H302" s="119" t="s">
        <v>676</v>
      </c>
      <c r="I302" s="119" t="s">
        <v>333</v>
      </c>
      <c r="J302" s="59">
        <f>J303</f>
        <v>0</v>
      </c>
    </row>
    <row r="303" spans="2:10" s="90" customFormat="1" ht="17.25" customHeight="1" hidden="1">
      <c r="B303" s="85" t="s">
        <v>377</v>
      </c>
      <c r="C303" s="139" t="s">
        <v>304</v>
      </c>
      <c r="D303" s="118" t="s">
        <v>611</v>
      </c>
      <c r="E303" s="119" t="s">
        <v>325</v>
      </c>
      <c r="F303" s="119" t="s">
        <v>327</v>
      </c>
      <c r="G303" s="119" t="s">
        <v>358</v>
      </c>
      <c r="H303" s="119" t="s">
        <v>676</v>
      </c>
      <c r="I303" s="119" t="s">
        <v>378</v>
      </c>
      <c r="J303" s="59"/>
    </row>
    <row r="304" spans="2:10" s="90" customFormat="1" ht="16.5" customHeight="1" hidden="1">
      <c r="B304" s="99" t="s">
        <v>383</v>
      </c>
      <c r="C304" s="138" t="s">
        <v>304</v>
      </c>
      <c r="D304" s="115" t="s">
        <v>611</v>
      </c>
      <c r="E304" s="116" t="s">
        <v>325</v>
      </c>
      <c r="F304" s="116" t="s">
        <v>327</v>
      </c>
      <c r="G304" s="116" t="s">
        <v>358</v>
      </c>
      <c r="H304" s="116" t="s">
        <v>677</v>
      </c>
      <c r="I304" s="116"/>
      <c r="J304" s="63">
        <f>J305</f>
        <v>0</v>
      </c>
    </row>
    <row r="305" spans="2:10" s="90" customFormat="1" ht="32.25" customHeight="1" hidden="1">
      <c r="B305" s="85" t="s">
        <v>332</v>
      </c>
      <c r="C305" s="139" t="s">
        <v>304</v>
      </c>
      <c r="D305" s="118" t="s">
        <v>611</v>
      </c>
      <c r="E305" s="119" t="s">
        <v>325</v>
      </c>
      <c r="F305" s="119" t="s">
        <v>327</v>
      </c>
      <c r="G305" s="119" t="s">
        <v>358</v>
      </c>
      <c r="H305" s="119" t="s">
        <v>677</v>
      </c>
      <c r="I305" s="119" t="s">
        <v>333</v>
      </c>
      <c r="J305" s="59">
        <f>J306</f>
        <v>0</v>
      </c>
    </row>
    <row r="306" spans="2:10" s="90" customFormat="1" ht="17.25" customHeight="1" hidden="1">
      <c r="B306" s="85" t="s">
        <v>377</v>
      </c>
      <c r="C306" s="139" t="s">
        <v>304</v>
      </c>
      <c r="D306" s="118" t="s">
        <v>611</v>
      </c>
      <c r="E306" s="119" t="s">
        <v>325</v>
      </c>
      <c r="F306" s="119" t="s">
        <v>327</v>
      </c>
      <c r="G306" s="119" t="s">
        <v>358</v>
      </c>
      <c r="H306" s="119" t="s">
        <v>677</v>
      </c>
      <c r="I306" s="119" t="s">
        <v>378</v>
      </c>
      <c r="J306" s="59"/>
    </row>
    <row r="307" spans="2:10" s="90" customFormat="1" ht="45" customHeight="1" hidden="1">
      <c r="B307" s="99" t="s">
        <v>385</v>
      </c>
      <c r="C307" s="138" t="s">
        <v>304</v>
      </c>
      <c r="D307" s="115" t="s">
        <v>611</v>
      </c>
      <c r="E307" s="116" t="s">
        <v>325</v>
      </c>
      <c r="F307" s="116" t="s">
        <v>327</v>
      </c>
      <c r="G307" s="116" t="s">
        <v>358</v>
      </c>
      <c r="H307" s="116" t="s">
        <v>678</v>
      </c>
      <c r="I307" s="116"/>
      <c r="J307" s="63">
        <f>J308</f>
        <v>0</v>
      </c>
    </row>
    <row r="308" spans="2:10" s="90" customFormat="1" ht="32.25" customHeight="1" hidden="1">
      <c r="B308" s="85" t="s">
        <v>332</v>
      </c>
      <c r="C308" s="139" t="s">
        <v>304</v>
      </c>
      <c r="D308" s="118" t="s">
        <v>611</v>
      </c>
      <c r="E308" s="119" t="s">
        <v>325</v>
      </c>
      <c r="F308" s="119" t="s">
        <v>327</v>
      </c>
      <c r="G308" s="119" t="s">
        <v>358</v>
      </c>
      <c r="H308" s="119" t="s">
        <v>678</v>
      </c>
      <c r="I308" s="119" t="s">
        <v>333</v>
      </c>
      <c r="J308" s="59">
        <f>J309</f>
        <v>0</v>
      </c>
    </row>
    <row r="309" spans="2:10" s="90" customFormat="1" ht="20.25" customHeight="1" hidden="1">
      <c r="B309" s="85" t="s">
        <v>377</v>
      </c>
      <c r="C309" s="139" t="s">
        <v>304</v>
      </c>
      <c r="D309" s="118" t="s">
        <v>611</v>
      </c>
      <c r="E309" s="119" t="s">
        <v>325</v>
      </c>
      <c r="F309" s="119" t="s">
        <v>327</v>
      </c>
      <c r="G309" s="119" t="s">
        <v>358</v>
      </c>
      <c r="H309" s="119" t="s">
        <v>678</v>
      </c>
      <c r="I309" s="119" t="s">
        <v>378</v>
      </c>
      <c r="J309" s="59"/>
    </row>
    <row r="310" spans="2:10" s="90" customFormat="1" ht="32.25" customHeight="1" hidden="1">
      <c r="B310" s="76" t="s">
        <v>387</v>
      </c>
      <c r="C310" s="138" t="s">
        <v>304</v>
      </c>
      <c r="D310" s="115" t="s">
        <v>611</v>
      </c>
      <c r="E310" s="116" t="s">
        <v>325</v>
      </c>
      <c r="F310" s="116" t="s">
        <v>327</v>
      </c>
      <c r="G310" s="116" t="s">
        <v>358</v>
      </c>
      <c r="H310" s="116" t="s">
        <v>679</v>
      </c>
      <c r="I310" s="116"/>
      <c r="J310" s="63">
        <f>J311</f>
        <v>0</v>
      </c>
    </row>
    <row r="311" spans="2:10" s="90" customFormat="1" ht="32.25" customHeight="1" hidden="1">
      <c r="B311" s="85" t="s">
        <v>332</v>
      </c>
      <c r="C311" s="139" t="s">
        <v>304</v>
      </c>
      <c r="D311" s="118" t="s">
        <v>611</v>
      </c>
      <c r="E311" s="119" t="s">
        <v>325</v>
      </c>
      <c r="F311" s="119" t="s">
        <v>327</v>
      </c>
      <c r="G311" s="119" t="s">
        <v>358</v>
      </c>
      <c r="H311" s="119" t="s">
        <v>679</v>
      </c>
      <c r="I311" s="119" t="s">
        <v>333</v>
      </c>
      <c r="J311" s="59">
        <f>J312</f>
        <v>0</v>
      </c>
    </row>
    <row r="312" spans="2:10" s="90" customFormat="1" ht="19.5" customHeight="1" hidden="1">
      <c r="B312" s="85" t="s">
        <v>377</v>
      </c>
      <c r="C312" s="139" t="s">
        <v>304</v>
      </c>
      <c r="D312" s="118" t="s">
        <v>611</v>
      </c>
      <c r="E312" s="119" t="s">
        <v>325</v>
      </c>
      <c r="F312" s="119" t="s">
        <v>327</v>
      </c>
      <c r="G312" s="119" t="s">
        <v>358</v>
      </c>
      <c r="H312" s="119" t="s">
        <v>679</v>
      </c>
      <c r="I312" s="119" t="s">
        <v>378</v>
      </c>
      <c r="J312" s="59"/>
    </row>
    <row r="313" spans="2:10" s="90" customFormat="1" ht="32.25" customHeight="1" hidden="1">
      <c r="B313" s="76" t="s">
        <v>389</v>
      </c>
      <c r="C313" s="138" t="s">
        <v>304</v>
      </c>
      <c r="D313" s="115" t="s">
        <v>611</v>
      </c>
      <c r="E313" s="116" t="s">
        <v>325</v>
      </c>
      <c r="F313" s="116" t="s">
        <v>327</v>
      </c>
      <c r="G313" s="116" t="s">
        <v>358</v>
      </c>
      <c r="H313" s="116" t="s">
        <v>680</v>
      </c>
      <c r="I313" s="116"/>
      <c r="J313" s="63">
        <f>J314</f>
        <v>0</v>
      </c>
    </row>
    <row r="314" spans="2:10" s="90" customFormat="1" ht="32.25" customHeight="1" hidden="1">
      <c r="B314" s="85" t="s">
        <v>332</v>
      </c>
      <c r="C314" s="139" t="s">
        <v>304</v>
      </c>
      <c r="D314" s="118" t="s">
        <v>611</v>
      </c>
      <c r="E314" s="119" t="s">
        <v>325</v>
      </c>
      <c r="F314" s="119" t="s">
        <v>327</v>
      </c>
      <c r="G314" s="119" t="s">
        <v>358</v>
      </c>
      <c r="H314" s="119" t="s">
        <v>680</v>
      </c>
      <c r="I314" s="119" t="s">
        <v>333</v>
      </c>
      <c r="J314" s="59">
        <f>J315</f>
        <v>0</v>
      </c>
    </row>
    <row r="315" spans="2:10" s="90" customFormat="1" ht="18" customHeight="1" hidden="1">
      <c r="B315" s="85" t="s">
        <v>377</v>
      </c>
      <c r="C315" s="139" t="s">
        <v>304</v>
      </c>
      <c r="D315" s="118" t="s">
        <v>611</v>
      </c>
      <c r="E315" s="119" t="s">
        <v>325</v>
      </c>
      <c r="F315" s="119" t="s">
        <v>327</v>
      </c>
      <c r="G315" s="119" t="s">
        <v>358</v>
      </c>
      <c r="H315" s="119" t="s">
        <v>680</v>
      </c>
      <c r="I315" s="119" t="s">
        <v>378</v>
      </c>
      <c r="J315" s="59"/>
    </row>
    <row r="316" spans="2:10" s="90" customFormat="1" ht="32.25" customHeight="1" hidden="1">
      <c r="B316" s="100" t="s">
        <v>391</v>
      </c>
      <c r="C316" s="138" t="s">
        <v>304</v>
      </c>
      <c r="D316" s="115" t="s">
        <v>611</v>
      </c>
      <c r="E316" s="140" t="s">
        <v>325</v>
      </c>
      <c r="F316" s="140" t="s">
        <v>327</v>
      </c>
      <c r="G316" s="140" t="s">
        <v>358</v>
      </c>
      <c r="H316" s="140" t="s">
        <v>681</v>
      </c>
      <c r="I316" s="140"/>
      <c r="J316" s="226">
        <f>J317</f>
        <v>0</v>
      </c>
    </row>
    <row r="317" spans="2:10" s="90" customFormat="1" ht="32.25" customHeight="1" hidden="1">
      <c r="B317" s="85" t="s">
        <v>332</v>
      </c>
      <c r="C317" s="139" t="s">
        <v>304</v>
      </c>
      <c r="D317" s="118" t="s">
        <v>611</v>
      </c>
      <c r="E317" s="141" t="s">
        <v>325</v>
      </c>
      <c r="F317" s="141" t="s">
        <v>327</v>
      </c>
      <c r="G317" s="141" t="s">
        <v>358</v>
      </c>
      <c r="H317" s="141" t="s">
        <v>681</v>
      </c>
      <c r="I317" s="141" t="s">
        <v>333</v>
      </c>
      <c r="J317" s="225">
        <f>J318</f>
        <v>0</v>
      </c>
    </row>
    <row r="318" spans="2:10" s="90" customFormat="1" ht="21.75" customHeight="1" hidden="1">
      <c r="B318" s="85" t="s">
        <v>377</v>
      </c>
      <c r="C318" s="139" t="s">
        <v>304</v>
      </c>
      <c r="D318" s="118" t="s">
        <v>611</v>
      </c>
      <c r="E318" s="141" t="s">
        <v>325</v>
      </c>
      <c r="F318" s="141" t="s">
        <v>327</v>
      </c>
      <c r="G318" s="141" t="s">
        <v>358</v>
      </c>
      <c r="H318" s="141" t="s">
        <v>681</v>
      </c>
      <c r="I318" s="141" t="s">
        <v>378</v>
      </c>
      <c r="J318" s="225"/>
    </row>
    <row r="319" spans="2:10" s="90" customFormat="1" ht="45" hidden="1">
      <c r="B319" s="142" t="s">
        <v>552</v>
      </c>
      <c r="C319" s="143" t="s">
        <v>396</v>
      </c>
      <c r="D319" s="112" t="s">
        <v>611</v>
      </c>
      <c r="E319" s="144"/>
      <c r="F319" s="144"/>
      <c r="G319" s="144"/>
      <c r="H319" s="144"/>
      <c r="I319" s="144"/>
      <c r="J319" s="228">
        <f>J320</f>
        <v>0</v>
      </c>
    </row>
    <row r="320" spans="2:10" s="90" customFormat="1" ht="25.5" hidden="1">
      <c r="B320" s="76" t="s">
        <v>451</v>
      </c>
      <c r="C320" s="138" t="s">
        <v>396</v>
      </c>
      <c r="D320" s="115" t="s">
        <v>611</v>
      </c>
      <c r="E320" s="116" t="s">
        <v>70</v>
      </c>
      <c r="F320" s="116"/>
      <c r="G320" s="116"/>
      <c r="H320" s="116"/>
      <c r="I320" s="116"/>
      <c r="J320" s="229">
        <f>J321</f>
        <v>0</v>
      </c>
    </row>
    <row r="321" spans="2:10" s="90" customFormat="1" ht="36" customHeight="1" hidden="1">
      <c r="B321" s="76" t="s">
        <v>682</v>
      </c>
      <c r="C321" s="116" t="s">
        <v>396</v>
      </c>
      <c r="D321" s="115" t="s">
        <v>611</v>
      </c>
      <c r="E321" s="116" t="s">
        <v>70</v>
      </c>
      <c r="F321" s="116" t="s">
        <v>435</v>
      </c>
      <c r="G321" s="116" t="s">
        <v>302</v>
      </c>
      <c r="H321" s="116" t="s">
        <v>683</v>
      </c>
      <c r="I321" s="116"/>
      <c r="J321" s="229">
        <f>J322</f>
        <v>0</v>
      </c>
    </row>
    <row r="322" spans="2:10" s="90" customFormat="1" ht="31.5" customHeight="1" hidden="1">
      <c r="B322" s="86" t="s">
        <v>313</v>
      </c>
      <c r="C322" s="119" t="s">
        <v>396</v>
      </c>
      <c r="D322" s="118" t="s">
        <v>611</v>
      </c>
      <c r="E322" s="119" t="s">
        <v>70</v>
      </c>
      <c r="F322" s="119" t="s">
        <v>435</v>
      </c>
      <c r="G322" s="119" t="s">
        <v>302</v>
      </c>
      <c r="H322" s="119" t="s">
        <v>683</v>
      </c>
      <c r="I322" s="119" t="s">
        <v>314</v>
      </c>
      <c r="J322" s="230">
        <f>J323</f>
        <v>0</v>
      </c>
    </row>
    <row r="323" spans="2:10" s="90" customFormat="1" ht="27" customHeight="1" hidden="1">
      <c r="B323" s="85" t="s">
        <v>371</v>
      </c>
      <c r="C323" s="119" t="s">
        <v>396</v>
      </c>
      <c r="D323" s="118" t="s">
        <v>611</v>
      </c>
      <c r="E323" s="119" t="s">
        <v>70</v>
      </c>
      <c r="F323" s="119" t="s">
        <v>435</v>
      </c>
      <c r="G323" s="119" t="s">
        <v>302</v>
      </c>
      <c r="H323" s="119" t="s">
        <v>683</v>
      </c>
      <c r="I323" s="119" t="s">
        <v>316</v>
      </c>
      <c r="J323" s="230"/>
    </row>
    <row r="324" spans="2:10" s="90" customFormat="1" ht="45" hidden="1">
      <c r="B324" s="135" t="s">
        <v>594</v>
      </c>
      <c r="C324" s="143" t="s">
        <v>457</v>
      </c>
      <c r="D324" s="118" t="s">
        <v>611</v>
      </c>
      <c r="E324" s="148"/>
      <c r="F324" s="148"/>
      <c r="G324" s="148"/>
      <c r="H324" s="148"/>
      <c r="I324" s="148"/>
      <c r="J324" s="231">
        <f>J325</f>
        <v>0</v>
      </c>
    </row>
    <row r="325" spans="2:10" s="90" customFormat="1" ht="25.5" hidden="1">
      <c r="B325" s="76" t="s">
        <v>451</v>
      </c>
      <c r="C325" s="138" t="s">
        <v>457</v>
      </c>
      <c r="D325" s="118" t="s">
        <v>611</v>
      </c>
      <c r="E325" s="150">
        <v>916</v>
      </c>
      <c r="F325" s="150"/>
      <c r="G325" s="150"/>
      <c r="H325" s="150"/>
      <c r="I325" s="150"/>
      <c r="J325" s="232">
        <f>J326</f>
        <v>0</v>
      </c>
    </row>
    <row r="326" spans="2:10" s="90" customFormat="1" ht="25.5" hidden="1">
      <c r="B326" s="76" t="s">
        <v>684</v>
      </c>
      <c r="C326" s="138" t="s">
        <v>457</v>
      </c>
      <c r="D326" s="115" t="s">
        <v>611</v>
      </c>
      <c r="E326" s="150">
        <v>916</v>
      </c>
      <c r="F326" s="138" t="s">
        <v>415</v>
      </c>
      <c r="G326" s="138" t="s">
        <v>340</v>
      </c>
      <c r="H326" s="150">
        <v>7525</v>
      </c>
      <c r="I326" s="150"/>
      <c r="J326" s="232">
        <f>J327</f>
        <v>0</v>
      </c>
    </row>
    <row r="327" spans="2:10" s="90" customFormat="1" ht="25.5" hidden="1">
      <c r="B327" s="94" t="s">
        <v>313</v>
      </c>
      <c r="C327" s="139" t="s">
        <v>457</v>
      </c>
      <c r="D327" s="118" t="s">
        <v>611</v>
      </c>
      <c r="E327" s="152">
        <v>916</v>
      </c>
      <c r="F327" s="139" t="s">
        <v>415</v>
      </c>
      <c r="G327" s="139" t="s">
        <v>340</v>
      </c>
      <c r="H327" s="152">
        <v>7525</v>
      </c>
      <c r="I327" s="152">
        <v>200</v>
      </c>
      <c r="J327" s="233">
        <f>J328</f>
        <v>0</v>
      </c>
    </row>
    <row r="328" spans="2:10" s="90" customFormat="1" ht="24" customHeight="1" hidden="1">
      <c r="B328" s="94" t="s">
        <v>371</v>
      </c>
      <c r="C328" s="139" t="s">
        <v>457</v>
      </c>
      <c r="D328" s="118" t="s">
        <v>611</v>
      </c>
      <c r="E328" s="152">
        <v>916</v>
      </c>
      <c r="F328" s="139" t="s">
        <v>415</v>
      </c>
      <c r="G328" s="139" t="s">
        <v>340</v>
      </c>
      <c r="H328" s="152">
        <v>7525</v>
      </c>
      <c r="I328" s="152">
        <v>240</v>
      </c>
      <c r="J328" s="233"/>
    </row>
    <row r="329" spans="2:10" s="90" customFormat="1" ht="30">
      <c r="B329" s="154" t="s">
        <v>685</v>
      </c>
      <c r="C329" s="112" t="s">
        <v>412</v>
      </c>
      <c r="D329" s="118" t="s">
        <v>611</v>
      </c>
      <c r="E329" s="136"/>
      <c r="F329" s="136"/>
      <c r="G329" s="136"/>
      <c r="H329" s="136"/>
      <c r="I329" s="136"/>
      <c r="J329" s="227">
        <f>J330</f>
        <v>26985556.06</v>
      </c>
    </row>
    <row r="330" spans="2:10" s="90" customFormat="1" ht="25.5">
      <c r="B330" s="99" t="s">
        <v>410</v>
      </c>
      <c r="C330" s="155" t="s">
        <v>412</v>
      </c>
      <c r="D330" s="118" t="s">
        <v>611</v>
      </c>
      <c r="E330" s="155" t="s">
        <v>66</v>
      </c>
      <c r="F330" s="155"/>
      <c r="G330" s="155"/>
      <c r="H330" s="155"/>
      <c r="I330" s="156"/>
      <c r="J330" s="234">
        <f>J331+J340+J343+J346+J349+J359+J356+J362+J353</f>
        <v>26985556.06</v>
      </c>
    </row>
    <row r="331" spans="2:10" s="90" customFormat="1" ht="30.75" customHeight="1" hidden="1">
      <c r="B331" s="76" t="s">
        <v>359</v>
      </c>
      <c r="C331" s="138" t="s">
        <v>412</v>
      </c>
      <c r="D331" s="115" t="s">
        <v>611</v>
      </c>
      <c r="E331" s="116" t="s">
        <v>66</v>
      </c>
      <c r="F331" s="116" t="s">
        <v>327</v>
      </c>
      <c r="G331" s="116" t="s">
        <v>358</v>
      </c>
      <c r="H331" s="116" t="s">
        <v>613</v>
      </c>
      <c r="I331" s="116"/>
      <c r="J331" s="63">
        <f>J332+J334+J336</f>
        <v>0</v>
      </c>
    </row>
    <row r="332" spans="2:10" s="90" customFormat="1" ht="51" hidden="1">
      <c r="B332" s="94" t="s">
        <v>309</v>
      </c>
      <c r="C332" s="118" t="s">
        <v>412</v>
      </c>
      <c r="D332" s="118" t="s">
        <v>611</v>
      </c>
      <c r="E332" s="119" t="s">
        <v>66</v>
      </c>
      <c r="F332" s="119" t="s">
        <v>302</v>
      </c>
      <c r="G332" s="119" t="s">
        <v>412</v>
      </c>
      <c r="H332" s="119" t="s">
        <v>613</v>
      </c>
      <c r="I332" s="119" t="s">
        <v>310</v>
      </c>
      <c r="J332" s="59">
        <f>J333</f>
        <v>0</v>
      </c>
    </row>
    <row r="333" spans="2:10" s="90" customFormat="1" ht="25.5" hidden="1">
      <c r="B333" s="94" t="s">
        <v>311</v>
      </c>
      <c r="C333" s="118" t="s">
        <v>412</v>
      </c>
      <c r="D333" s="118" t="s">
        <v>611</v>
      </c>
      <c r="E333" s="119" t="s">
        <v>66</v>
      </c>
      <c r="F333" s="119" t="s">
        <v>302</v>
      </c>
      <c r="G333" s="119" t="s">
        <v>412</v>
      </c>
      <c r="H333" s="119" t="s">
        <v>613</v>
      </c>
      <c r="I333" s="119" t="s">
        <v>312</v>
      </c>
      <c r="J333" s="59"/>
    </row>
    <row r="334" spans="2:10" s="90" customFormat="1" ht="25.5" hidden="1">
      <c r="B334" s="94" t="s">
        <v>313</v>
      </c>
      <c r="C334" s="118" t="s">
        <v>412</v>
      </c>
      <c r="D334" s="118" t="s">
        <v>611</v>
      </c>
      <c r="E334" s="119" t="s">
        <v>66</v>
      </c>
      <c r="F334" s="119" t="s">
        <v>302</v>
      </c>
      <c r="G334" s="119" t="s">
        <v>412</v>
      </c>
      <c r="H334" s="119" t="s">
        <v>613</v>
      </c>
      <c r="I334" s="119" t="s">
        <v>314</v>
      </c>
      <c r="J334" s="59">
        <f>J335</f>
        <v>0</v>
      </c>
    </row>
    <row r="335" spans="2:10" s="90" customFormat="1" ht="25.5" hidden="1">
      <c r="B335" s="94" t="s">
        <v>315</v>
      </c>
      <c r="C335" s="118" t="s">
        <v>412</v>
      </c>
      <c r="D335" s="118" t="s">
        <v>611</v>
      </c>
      <c r="E335" s="119" t="s">
        <v>66</v>
      </c>
      <c r="F335" s="119" t="s">
        <v>302</v>
      </c>
      <c r="G335" s="119" t="s">
        <v>412</v>
      </c>
      <c r="H335" s="119" t="s">
        <v>613</v>
      </c>
      <c r="I335" s="119" t="s">
        <v>316</v>
      </c>
      <c r="J335" s="59"/>
    </row>
    <row r="336" spans="2:10" s="90" customFormat="1" ht="12.75" hidden="1">
      <c r="B336" s="85" t="s">
        <v>343</v>
      </c>
      <c r="C336" s="118" t="s">
        <v>412</v>
      </c>
      <c r="D336" s="118" t="s">
        <v>611</v>
      </c>
      <c r="E336" s="119" t="s">
        <v>66</v>
      </c>
      <c r="F336" s="119" t="s">
        <v>302</v>
      </c>
      <c r="G336" s="119" t="s">
        <v>412</v>
      </c>
      <c r="H336" s="119" t="s">
        <v>613</v>
      </c>
      <c r="I336" s="119" t="s">
        <v>318</v>
      </c>
      <c r="J336" s="59">
        <f>J337+J338+J339</f>
        <v>0</v>
      </c>
    </row>
    <row r="337" spans="2:10" s="90" customFormat="1" ht="25.5" hidden="1">
      <c r="B337" s="85" t="s">
        <v>344</v>
      </c>
      <c r="C337" s="118" t="s">
        <v>412</v>
      </c>
      <c r="D337" s="118" t="s">
        <v>611</v>
      </c>
      <c r="E337" s="119" t="s">
        <v>66</v>
      </c>
      <c r="F337" s="119" t="s">
        <v>302</v>
      </c>
      <c r="G337" s="119" t="s">
        <v>412</v>
      </c>
      <c r="H337" s="119" t="s">
        <v>613</v>
      </c>
      <c r="I337" s="119" t="s">
        <v>320</v>
      </c>
      <c r="J337" s="59"/>
    </row>
    <row r="338" spans="2:10" s="90" customFormat="1" ht="19.5" customHeight="1" hidden="1">
      <c r="B338" s="85" t="s">
        <v>345</v>
      </c>
      <c r="C338" s="118" t="s">
        <v>412</v>
      </c>
      <c r="D338" s="118" t="s">
        <v>611</v>
      </c>
      <c r="E338" s="119" t="s">
        <v>66</v>
      </c>
      <c r="F338" s="119" t="s">
        <v>302</v>
      </c>
      <c r="G338" s="119" t="s">
        <v>412</v>
      </c>
      <c r="H338" s="119" t="s">
        <v>613</v>
      </c>
      <c r="I338" s="119" t="s">
        <v>323</v>
      </c>
      <c r="J338" s="59"/>
    </row>
    <row r="339" spans="2:10" s="90" customFormat="1" ht="18" customHeight="1" hidden="1">
      <c r="B339" s="85" t="s">
        <v>760</v>
      </c>
      <c r="C339" s="118" t="s">
        <v>412</v>
      </c>
      <c r="D339" s="118" t="s">
        <v>611</v>
      </c>
      <c r="E339" s="119" t="s">
        <v>66</v>
      </c>
      <c r="F339" s="119" t="s">
        <v>302</v>
      </c>
      <c r="G339" s="119" t="s">
        <v>412</v>
      </c>
      <c r="H339" s="119" t="s">
        <v>613</v>
      </c>
      <c r="I339" s="119" t="s">
        <v>323</v>
      </c>
      <c r="J339" s="59"/>
    </row>
    <row r="340" spans="2:10" s="90" customFormat="1" ht="105" customHeight="1" hidden="1">
      <c r="B340" s="99" t="s">
        <v>422</v>
      </c>
      <c r="C340" s="127" t="s">
        <v>412</v>
      </c>
      <c r="D340" s="127" t="s">
        <v>611</v>
      </c>
      <c r="E340" s="123" t="s">
        <v>66</v>
      </c>
      <c r="F340" s="123" t="s">
        <v>302</v>
      </c>
      <c r="G340" s="123" t="s">
        <v>404</v>
      </c>
      <c r="H340" s="123" t="s">
        <v>623</v>
      </c>
      <c r="I340" s="123"/>
      <c r="J340" s="222">
        <f>J341</f>
        <v>0</v>
      </c>
    </row>
    <row r="341" spans="2:10" s="90" customFormat="1" ht="12.75" hidden="1">
      <c r="B341" s="94" t="s">
        <v>424</v>
      </c>
      <c r="C341" s="118" t="s">
        <v>412</v>
      </c>
      <c r="D341" s="118" t="s">
        <v>611</v>
      </c>
      <c r="E341" s="119" t="s">
        <v>66</v>
      </c>
      <c r="F341" s="119" t="s">
        <v>302</v>
      </c>
      <c r="G341" s="119" t="s">
        <v>404</v>
      </c>
      <c r="H341" s="119" t="s">
        <v>623</v>
      </c>
      <c r="I341" s="119" t="s">
        <v>425</v>
      </c>
      <c r="J341" s="59">
        <f>J342</f>
        <v>0</v>
      </c>
    </row>
    <row r="342" spans="2:10" s="90" customFormat="1" ht="12" customHeight="1" hidden="1">
      <c r="B342" s="94" t="s">
        <v>426</v>
      </c>
      <c r="C342" s="118" t="s">
        <v>412</v>
      </c>
      <c r="D342" s="118" t="s">
        <v>611</v>
      </c>
      <c r="E342" s="119" t="s">
        <v>66</v>
      </c>
      <c r="F342" s="119" t="s">
        <v>302</v>
      </c>
      <c r="G342" s="119" t="s">
        <v>404</v>
      </c>
      <c r="H342" s="119" t="s">
        <v>623</v>
      </c>
      <c r="I342" s="119" t="s">
        <v>427</v>
      </c>
      <c r="J342" s="59"/>
    </row>
    <row r="343" spans="2:10" s="90" customFormat="1" ht="87.75" customHeight="1" hidden="1">
      <c r="B343" s="76" t="s">
        <v>437</v>
      </c>
      <c r="C343" s="115" t="s">
        <v>412</v>
      </c>
      <c r="D343" s="115" t="s">
        <v>611</v>
      </c>
      <c r="E343" s="116" t="s">
        <v>66</v>
      </c>
      <c r="F343" s="116" t="s">
        <v>435</v>
      </c>
      <c r="G343" s="116" t="s">
        <v>396</v>
      </c>
      <c r="H343" s="116" t="s">
        <v>628</v>
      </c>
      <c r="I343" s="116"/>
      <c r="J343" s="63">
        <f>J344</f>
        <v>0</v>
      </c>
    </row>
    <row r="344" spans="2:10" s="90" customFormat="1" ht="12" customHeight="1" hidden="1">
      <c r="B344" s="85" t="s">
        <v>424</v>
      </c>
      <c r="C344" s="118" t="s">
        <v>412</v>
      </c>
      <c r="D344" s="118" t="s">
        <v>611</v>
      </c>
      <c r="E344" s="119" t="s">
        <v>66</v>
      </c>
      <c r="F344" s="119" t="s">
        <v>435</v>
      </c>
      <c r="G344" s="119" t="s">
        <v>396</v>
      </c>
      <c r="H344" s="119" t="s">
        <v>628</v>
      </c>
      <c r="I344" s="119" t="s">
        <v>425</v>
      </c>
      <c r="J344" s="59">
        <f>J345</f>
        <v>0</v>
      </c>
    </row>
    <row r="345" spans="2:10" s="90" customFormat="1" ht="15.75" customHeight="1" hidden="1">
      <c r="B345" s="85" t="s">
        <v>426</v>
      </c>
      <c r="C345" s="118" t="s">
        <v>412</v>
      </c>
      <c r="D345" s="118" t="s">
        <v>611</v>
      </c>
      <c r="E345" s="119" t="s">
        <v>66</v>
      </c>
      <c r="F345" s="119" t="s">
        <v>435</v>
      </c>
      <c r="G345" s="119" t="s">
        <v>396</v>
      </c>
      <c r="H345" s="119" t="s">
        <v>628</v>
      </c>
      <c r="I345" s="119" t="s">
        <v>427</v>
      </c>
      <c r="J345" s="59"/>
    </row>
    <row r="346" spans="2:10" s="90" customFormat="1" ht="66" customHeight="1" hidden="1">
      <c r="B346" s="76" t="s">
        <v>442</v>
      </c>
      <c r="C346" s="115" t="s">
        <v>412</v>
      </c>
      <c r="D346" s="115" t="s">
        <v>611</v>
      </c>
      <c r="E346" s="116" t="s">
        <v>66</v>
      </c>
      <c r="F346" s="116" t="s">
        <v>440</v>
      </c>
      <c r="G346" s="116" t="s">
        <v>302</v>
      </c>
      <c r="H346" s="116" t="s">
        <v>686</v>
      </c>
      <c r="I346" s="116"/>
      <c r="J346" s="63">
        <f>J347</f>
        <v>0</v>
      </c>
    </row>
    <row r="347" spans="2:10" s="90" customFormat="1" ht="12.75" hidden="1">
      <c r="B347" s="85" t="s">
        <v>444</v>
      </c>
      <c r="C347" s="118" t="s">
        <v>412</v>
      </c>
      <c r="D347" s="118" t="s">
        <v>611</v>
      </c>
      <c r="E347" s="119" t="s">
        <v>66</v>
      </c>
      <c r="F347" s="119" t="s">
        <v>440</v>
      </c>
      <c r="G347" s="119" t="s">
        <v>302</v>
      </c>
      <c r="H347" s="119" t="s">
        <v>686</v>
      </c>
      <c r="I347" s="119" t="s">
        <v>425</v>
      </c>
      <c r="J347" s="59">
        <f>J348</f>
        <v>0</v>
      </c>
    </row>
    <row r="348" spans="2:10" s="90" customFormat="1" ht="17.25" customHeight="1" hidden="1">
      <c r="B348" s="85" t="s">
        <v>445</v>
      </c>
      <c r="C348" s="118" t="s">
        <v>412</v>
      </c>
      <c r="D348" s="118" t="s">
        <v>611</v>
      </c>
      <c r="E348" s="119" t="s">
        <v>66</v>
      </c>
      <c r="F348" s="119" t="s">
        <v>440</v>
      </c>
      <c r="G348" s="119" t="s">
        <v>302</v>
      </c>
      <c r="H348" s="119" t="s">
        <v>686</v>
      </c>
      <c r="I348" s="119" t="s">
        <v>446</v>
      </c>
      <c r="J348" s="59"/>
    </row>
    <row r="349" spans="2:10" s="90" customFormat="1" ht="12.75">
      <c r="B349" s="76" t="s">
        <v>447</v>
      </c>
      <c r="C349" s="118" t="s">
        <v>412</v>
      </c>
      <c r="D349" s="118" t="s">
        <v>611</v>
      </c>
      <c r="E349" s="116" t="s">
        <v>66</v>
      </c>
      <c r="F349" s="116" t="s">
        <v>440</v>
      </c>
      <c r="G349" s="116" t="s">
        <v>340</v>
      </c>
      <c r="H349" s="116"/>
      <c r="I349" s="116"/>
      <c r="J349" s="63">
        <f>J350</f>
        <v>-620600</v>
      </c>
    </row>
    <row r="350" spans="2:10" s="90" customFormat="1" ht="30" customHeight="1">
      <c r="B350" s="76" t="s">
        <v>448</v>
      </c>
      <c r="C350" s="115" t="s">
        <v>412</v>
      </c>
      <c r="D350" s="115" t="s">
        <v>611</v>
      </c>
      <c r="E350" s="116" t="s">
        <v>66</v>
      </c>
      <c r="F350" s="116" t="s">
        <v>440</v>
      </c>
      <c r="G350" s="116" t="s">
        <v>340</v>
      </c>
      <c r="H350" s="116" t="s">
        <v>687</v>
      </c>
      <c r="I350" s="116"/>
      <c r="J350" s="63">
        <f>J351</f>
        <v>-620600</v>
      </c>
    </row>
    <row r="351" spans="2:10" s="90" customFormat="1" ht="12.75">
      <c r="B351" s="85" t="s">
        <v>433</v>
      </c>
      <c r="C351" s="118" t="s">
        <v>412</v>
      </c>
      <c r="D351" s="118" t="s">
        <v>611</v>
      </c>
      <c r="E351" s="119" t="s">
        <v>66</v>
      </c>
      <c r="F351" s="119" t="s">
        <v>440</v>
      </c>
      <c r="G351" s="119" t="s">
        <v>340</v>
      </c>
      <c r="H351" s="119" t="s">
        <v>687</v>
      </c>
      <c r="I351" s="119" t="s">
        <v>425</v>
      </c>
      <c r="J351" s="59">
        <f>J352</f>
        <v>-620600</v>
      </c>
    </row>
    <row r="352" spans="2:10" s="90" customFormat="1" ht="12.75">
      <c r="B352" s="85" t="s">
        <v>447</v>
      </c>
      <c r="C352" s="118" t="s">
        <v>412</v>
      </c>
      <c r="D352" s="118" t="s">
        <v>611</v>
      </c>
      <c r="E352" s="119" t="s">
        <v>66</v>
      </c>
      <c r="F352" s="119" t="s">
        <v>440</v>
      </c>
      <c r="G352" s="119" t="s">
        <v>340</v>
      </c>
      <c r="H352" s="119" t="s">
        <v>687</v>
      </c>
      <c r="I352" s="119" t="s">
        <v>450</v>
      </c>
      <c r="J352" s="59">
        <f>-1320600+700000</f>
        <v>-620600</v>
      </c>
    </row>
    <row r="353" spans="2:10" s="90" customFormat="1" ht="38.25">
      <c r="B353" s="76" t="s">
        <v>732</v>
      </c>
      <c r="C353" s="115" t="s">
        <v>412</v>
      </c>
      <c r="D353" s="115" t="s">
        <v>611</v>
      </c>
      <c r="E353" s="116" t="s">
        <v>66</v>
      </c>
      <c r="F353" s="116"/>
      <c r="G353" s="116"/>
      <c r="H353" s="116" t="s">
        <v>736</v>
      </c>
      <c r="I353" s="119"/>
      <c r="J353" s="63">
        <f>J354</f>
        <v>16707353</v>
      </c>
    </row>
    <row r="354" spans="2:10" s="90" customFormat="1" ht="12.75">
      <c r="B354" s="85" t="s">
        <v>433</v>
      </c>
      <c r="C354" s="118" t="s">
        <v>412</v>
      </c>
      <c r="D354" s="118" t="s">
        <v>611</v>
      </c>
      <c r="E354" s="119" t="s">
        <v>66</v>
      </c>
      <c r="F354" s="119"/>
      <c r="G354" s="119"/>
      <c r="H354" s="119" t="s">
        <v>736</v>
      </c>
      <c r="I354" s="119" t="s">
        <v>425</v>
      </c>
      <c r="J354" s="59">
        <f>J355</f>
        <v>16707353</v>
      </c>
    </row>
    <row r="355" spans="2:10" s="90" customFormat="1" ht="12.75">
      <c r="B355" s="85" t="s">
        <v>287</v>
      </c>
      <c r="C355" s="118" t="s">
        <v>412</v>
      </c>
      <c r="D355" s="118" t="s">
        <v>611</v>
      </c>
      <c r="E355" s="119" t="s">
        <v>66</v>
      </c>
      <c r="F355" s="119"/>
      <c r="G355" s="119"/>
      <c r="H355" s="119" t="s">
        <v>736</v>
      </c>
      <c r="I355" s="119" t="s">
        <v>868</v>
      </c>
      <c r="J355" s="59">
        <v>16707353</v>
      </c>
    </row>
    <row r="356" spans="2:10" s="90" customFormat="1" ht="38.25">
      <c r="B356" s="76" t="s">
        <v>832</v>
      </c>
      <c r="C356" s="115" t="s">
        <v>412</v>
      </c>
      <c r="D356" s="115" t="s">
        <v>611</v>
      </c>
      <c r="E356" s="116" t="s">
        <v>66</v>
      </c>
      <c r="F356" s="116"/>
      <c r="G356" s="116"/>
      <c r="H356" s="116" t="s">
        <v>834</v>
      </c>
      <c r="I356" s="116"/>
      <c r="J356" s="63">
        <f>J357</f>
        <v>5293566.06</v>
      </c>
    </row>
    <row r="357" spans="2:10" s="90" customFormat="1" ht="12.75">
      <c r="B357" s="85" t="s">
        <v>433</v>
      </c>
      <c r="C357" s="118" t="s">
        <v>412</v>
      </c>
      <c r="D357" s="118" t="s">
        <v>611</v>
      </c>
      <c r="E357" s="119" t="s">
        <v>66</v>
      </c>
      <c r="F357" s="119"/>
      <c r="G357" s="119"/>
      <c r="H357" s="119" t="s">
        <v>834</v>
      </c>
      <c r="I357" s="119" t="s">
        <v>425</v>
      </c>
      <c r="J357" s="59">
        <f>J358</f>
        <v>5293566.06</v>
      </c>
    </row>
    <row r="358" spans="2:10" s="90" customFormat="1" ht="12.75">
      <c r="B358" s="85" t="s">
        <v>287</v>
      </c>
      <c r="C358" s="118" t="s">
        <v>412</v>
      </c>
      <c r="D358" s="118" t="s">
        <v>611</v>
      </c>
      <c r="E358" s="119" t="s">
        <v>66</v>
      </c>
      <c r="F358" s="119"/>
      <c r="G358" s="119"/>
      <c r="H358" s="119" t="s">
        <v>834</v>
      </c>
      <c r="I358" s="119" t="s">
        <v>868</v>
      </c>
      <c r="J358" s="59">
        <v>5293566.06</v>
      </c>
    </row>
    <row r="359" spans="2:10" s="90" customFormat="1" ht="51" customHeight="1">
      <c r="B359" s="76" t="s">
        <v>431</v>
      </c>
      <c r="C359" s="115" t="s">
        <v>412</v>
      </c>
      <c r="D359" s="115" t="s">
        <v>611</v>
      </c>
      <c r="E359" s="116" t="s">
        <v>66</v>
      </c>
      <c r="F359" s="116" t="s">
        <v>340</v>
      </c>
      <c r="G359" s="116" t="s">
        <v>304</v>
      </c>
      <c r="H359" s="116" t="s">
        <v>688</v>
      </c>
      <c r="I359" s="116"/>
      <c r="J359" s="63">
        <f>J360</f>
        <v>-74116</v>
      </c>
    </row>
    <row r="360" spans="2:10" s="90" customFormat="1" ht="12.75">
      <c r="B360" s="85" t="s">
        <v>433</v>
      </c>
      <c r="C360" s="118" t="s">
        <v>412</v>
      </c>
      <c r="D360" s="118" t="s">
        <v>611</v>
      </c>
      <c r="E360" s="119" t="s">
        <v>66</v>
      </c>
      <c r="F360" s="119" t="s">
        <v>340</v>
      </c>
      <c r="G360" s="119" t="s">
        <v>304</v>
      </c>
      <c r="H360" s="119" t="s">
        <v>688</v>
      </c>
      <c r="I360" s="119" t="s">
        <v>425</v>
      </c>
      <c r="J360" s="59">
        <f>J361</f>
        <v>-74116</v>
      </c>
    </row>
    <row r="361" spans="2:10" s="90" customFormat="1" ht="12.75">
      <c r="B361" s="85" t="s">
        <v>426</v>
      </c>
      <c r="C361" s="118" t="s">
        <v>412</v>
      </c>
      <c r="D361" s="118" t="s">
        <v>611</v>
      </c>
      <c r="E361" s="119" t="s">
        <v>66</v>
      </c>
      <c r="F361" s="119" t="s">
        <v>340</v>
      </c>
      <c r="G361" s="119" t="s">
        <v>304</v>
      </c>
      <c r="H361" s="119" t="s">
        <v>688</v>
      </c>
      <c r="I361" s="119" t="s">
        <v>427</v>
      </c>
      <c r="J361" s="59">
        <v>-74116</v>
      </c>
    </row>
    <row r="362" spans="2:10" s="90" customFormat="1" ht="38.25">
      <c r="B362" s="76" t="s">
        <v>507</v>
      </c>
      <c r="C362" s="115" t="s">
        <v>412</v>
      </c>
      <c r="D362" s="115" t="s">
        <v>611</v>
      </c>
      <c r="E362" s="116" t="s">
        <v>66</v>
      </c>
      <c r="F362" s="116"/>
      <c r="G362" s="116"/>
      <c r="H362" s="116" t="s">
        <v>637</v>
      </c>
      <c r="I362" s="116"/>
      <c r="J362" s="63">
        <f>J363</f>
        <v>5679353</v>
      </c>
    </row>
    <row r="363" spans="2:10" s="90" customFormat="1" ht="12.75">
      <c r="B363" s="85" t="s">
        <v>433</v>
      </c>
      <c r="C363" s="118" t="s">
        <v>412</v>
      </c>
      <c r="D363" s="118" t="s">
        <v>611</v>
      </c>
      <c r="E363" s="119" t="s">
        <v>66</v>
      </c>
      <c r="F363" s="119"/>
      <c r="G363" s="119"/>
      <c r="H363" s="119" t="s">
        <v>637</v>
      </c>
      <c r="I363" s="119" t="s">
        <v>425</v>
      </c>
      <c r="J363" s="59">
        <f>J364</f>
        <v>5679353</v>
      </c>
    </row>
    <row r="364" spans="2:10" s="90" customFormat="1" ht="12.75">
      <c r="B364" s="85" t="s">
        <v>287</v>
      </c>
      <c r="C364" s="118" t="s">
        <v>412</v>
      </c>
      <c r="D364" s="118" t="s">
        <v>611</v>
      </c>
      <c r="E364" s="119" t="s">
        <v>66</v>
      </c>
      <c r="F364" s="119"/>
      <c r="G364" s="119"/>
      <c r="H364" s="119" t="s">
        <v>637</v>
      </c>
      <c r="I364" s="119" t="s">
        <v>868</v>
      </c>
      <c r="J364" s="59">
        <v>5679353</v>
      </c>
    </row>
    <row r="365" spans="2:10" s="90" customFormat="1" ht="58.5" customHeight="1" hidden="1">
      <c r="B365" s="111" t="s">
        <v>689</v>
      </c>
      <c r="C365" s="115" t="s">
        <v>327</v>
      </c>
      <c r="D365" s="115" t="s">
        <v>611</v>
      </c>
      <c r="E365" s="116"/>
      <c r="F365" s="116"/>
      <c r="G365" s="116"/>
      <c r="H365" s="116"/>
      <c r="I365" s="116"/>
      <c r="J365" s="63">
        <f>J366</f>
        <v>0</v>
      </c>
    </row>
    <row r="366" spans="2:10" s="90" customFormat="1" ht="25.5" hidden="1">
      <c r="B366" s="76" t="s">
        <v>402</v>
      </c>
      <c r="C366" s="115" t="s">
        <v>327</v>
      </c>
      <c r="D366" s="115" t="s">
        <v>611</v>
      </c>
      <c r="E366" s="116" t="s">
        <v>61</v>
      </c>
      <c r="F366" s="116"/>
      <c r="G366" s="116"/>
      <c r="H366" s="116"/>
      <c r="I366" s="116"/>
      <c r="J366" s="63">
        <f>J377+J383+J367</f>
        <v>0</v>
      </c>
    </row>
    <row r="367" spans="2:10" s="90" customFormat="1" ht="30" customHeight="1" hidden="1">
      <c r="B367" s="76" t="s">
        <v>359</v>
      </c>
      <c r="C367" s="115" t="s">
        <v>327</v>
      </c>
      <c r="D367" s="115" t="s">
        <v>611</v>
      </c>
      <c r="E367" s="116" t="s">
        <v>61</v>
      </c>
      <c r="F367" s="116" t="s">
        <v>302</v>
      </c>
      <c r="G367" s="116" t="s">
        <v>404</v>
      </c>
      <c r="H367" s="116" t="s">
        <v>613</v>
      </c>
      <c r="I367" s="116"/>
      <c r="J367" s="63">
        <f>J368+J370+J372</f>
        <v>0</v>
      </c>
    </row>
    <row r="368" spans="2:10" s="90" customFormat="1" ht="53.25" customHeight="1" hidden="1">
      <c r="B368" s="94" t="s">
        <v>309</v>
      </c>
      <c r="C368" s="118" t="s">
        <v>327</v>
      </c>
      <c r="D368" s="118" t="s">
        <v>611</v>
      </c>
      <c r="E368" s="119" t="s">
        <v>61</v>
      </c>
      <c r="F368" s="119" t="s">
        <v>302</v>
      </c>
      <c r="G368" s="119" t="s">
        <v>404</v>
      </c>
      <c r="H368" s="119" t="s">
        <v>613</v>
      </c>
      <c r="I368" s="119" t="s">
        <v>310</v>
      </c>
      <c r="J368" s="59">
        <f>J369</f>
        <v>0</v>
      </c>
    </row>
    <row r="369" spans="2:10" s="90" customFormat="1" ht="29.25" customHeight="1" hidden="1">
      <c r="B369" s="94" t="s">
        <v>311</v>
      </c>
      <c r="C369" s="118" t="s">
        <v>327</v>
      </c>
      <c r="D369" s="118" t="s">
        <v>611</v>
      </c>
      <c r="E369" s="119" t="s">
        <v>61</v>
      </c>
      <c r="F369" s="119" t="s">
        <v>302</v>
      </c>
      <c r="G369" s="119" t="s">
        <v>404</v>
      </c>
      <c r="H369" s="119" t="s">
        <v>613</v>
      </c>
      <c r="I369" s="119" t="s">
        <v>312</v>
      </c>
      <c r="J369" s="59"/>
    </row>
    <row r="370" spans="2:10" s="90" customFormat="1" ht="26.25" customHeight="1" hidden="1">
      <c r="B370" s="94" t="s">
        <v>313</v>
      </c>
      <c r="C370" s="118" t="s">
        <v>327</v>
      </c>
      <c r="D370" s="118" t="s">
        <v>611</v>
      </c>
      <c r="E370" s="119" t="s">
        <v>61</v>
      </c>
      <c r="F370" s="119" t="s">
        <v>302</v>
      </c>
      <c r="G370" s="119" t="s">
        <v>404</v>
      </c>
      <c r="H370" s="119" t="s">
        <v>613</v>
      </c>
      <c r="I370" s="119" t="s">
        <v>314</v>
      </c>
      <c r="J370" s="59">
        <f>J371</f>
        <v>0</v>
      </c>
    </row>
    <row r="371" spans="2:10" s="90" customFormat="1" ht="25.5" hidden="1">
      <c r="B371" s="94" t="s">
        <v>315</v>
      </c>
      <c r="C371" s="118" t="s">
        <v>327</v>
      </c>
      <c r="D371" s="118" t="s">
        <v>611</v>
      </c>
      <c r="E371" s="119" t="s">
        <v>61</v>
      </c>
      <c r="F371" s="119" t="s">
        <v>302</v>
      </c>
      <c r="G371" s="119" t="s">
        <v>404</v>
      </c>
      <c r="H371" s="119" t="s">
        <v>613</v>
      </c>
      <c r="I371" s="119" t="s">
        <v>316</v>
      </c>
      <c r="J371" s="59"/>
    </row>
    <row r="372" spans="2:10" s="90" customFormat="1" ht="12.75" hidden="1">
      <c r="B372" s="85" t="s">
        <v>343</v>
      </c>
      <c r="C372" s="118" t="s">
        <v>327</v>
      </c>
      <c r="D372" s="118" t="s">
        <v>611</v>
      </c>
      <c r="E372" s="119" t="s">
        <v>61</v>
      </c>
      <c r="F372" s="119" t="s">
        <v>302</v>
      </c>
      <c r="G372" s="119" t="s">
        <v>404</v>
      </c>
      <c r="H372" s="119" t="s">
        <v>613</v>
      </c>
      <c r="I372" s="119" t="s">
        <v>318</v>
      </c>
      <c r="J372" s="59">
        <f>J373+J374+J375+J376</f>
        <v>0</v>
      </c>
    </row>
    <row r="373" spans="2:10" s="90" customFormat="1" ht="25.5" hidden="1">
      <c r="B373" s="85" t="s">
        <v>344</v>
      </c>
      <c r="C373" s="118" t="s">
        <v>327</v>
      </c>
      <c r="D373" s="118" t="s">
        <v>611</v>
      </c>
      <c r="E373" s="119" t="s">
        <v>61</v>
      </c>
      <c r="F373" s="119" t="s">
        <v>302</v>
      </c>
      <c r="G373" s="119" t="s">
        <v>404</v>
      </c>
      <c r="H373" s="119" t="s">
        <v>613</v>
      </c>
      <c r="I373" s="119" t="s">
        <v>320</v>
      </c>
      <c r="J373" s="59"/>
    </row>
    <row r="374" spans="2:10" s="90" customFormat="1" ht="12.75" hidden="1">
      <c r="B374" s="85" t="s">
        <v>345</v>
      </c>
      <c r="C374" s="118" t="s">
        <v>327</v>
      </c>
      <c r="D374" s="118" t="s">
        <v>611</v>
      </c>
      <c r="E374" s="119" t="s">
        <v>61</v>
      </c>
      <c r="F374" s="119" t="s">
        <v>302</v>
      </c>
      <c r="G374" s="119" t="s">
        <v>404</v>
      </c>
      <c r="H374" s="119" t="s">
        <v>613</v>
      </c>
      <c r="I374" s="119" t="s">
        <v>323</v>
      </c>
      <c r="J374" s="59"/>
    </row>
    <row r="375" spans="2:10" s="90" customFormat="1" ht="12.75" hidden="1">
      <c r="B375" s="85" t="s">
        <v>760</v>
      </c>
      <c r="C375" s="118" t="s">
        <v>327</v>
      </c>
      <c r="D375" s="118" t="s">
        <v>611</v>
      </c>
      <c r="E375" s="119" t="s">
        <v>61</v>
      </c>
      <c r="F375" s="119" t="s">
        <v>302</v>
      </c>
      <c r="G375" s="119" t="s">
        <v>404</v>
      </c>
      <c r="H375" s="119" t="s">
        <v>613</v>
      </c>
      <c r="I375" s="119" t="s">
        <v>323</v>
      </c>
      <c r="J375" s="59"/>
    </row>
    <row r="376" spans="2:10" s="90" customFormat="1" ht="12.75" hidden="1">
      <c r="B376" s="85" t="s">
        <v>780</v>
      </c>
      <c r="C376" s="118" t="s">
        <v>327</v>
      </c>
      <c r="D376" s="118" t="s">
        <v>611</v>
      </c>
      <c r="E376" s="119" t="s">
        <v>61</v>
      </c>
      <c r="F376" s="119" t="s">
        <v>302</v>
      </c>
      <c r="G376" s="119" t="s">
        <v>404</v>
      </c>
      <c r="H376" s="119" t="s">
        <v>613</v>
      </c>
      <c r="I376" s="119" t="s">
        <v>781</v>
      </c>
      <c r="J376" s="59"/>
    </row>
    <row r="377" spans="2:10" s="90" customFormat="1" ht="44.25" customHeight="1" hidden="1">
      <c r="B377" s="99" t="s">
        <v>406</v>
      </c>
      <c r="C377" s="115" t="s">
        <v>327</v>
      </c>
      <c r="D377" s="115" t="s">
        <v>611</v>
      </c>
      <c r="E377" s="116" t="s">
        <v>61</v>
      </c>
      <c r="F377" s="116"/>
      <c r="G377" s="116"/>
      <c r="H377" s="116" t="s">
        <v>690</v>
      </c>
      <c r="I377" s="116"/>
      <c r="J377" s="63">
        <f>J378+J380</f>
        <v>0</v>
      </c>
    </row>
    <row r="378" spans="2:10" s="90" customFormat="1" ht="25.5" hidden="1">
      <c r="B378" s="94" t="s">
        <v>313</v>
      </c>
      <c r="C378" s="118" t="s">
        <v>327</v>
      </c>
      <c r="D378" s="118" t="s">
        <v>611</v>
      </c>
      <c r="E378" s="119" t="s">
        <v>61</v>
      </c>
      <c r="F378" s="119"/>
      <c r="G378" s="119"/>
      <c r="H378" s="119" t="s">
        <v>690</v>
      </c>
      <c r="I378" s="119" t="s">
        <v>314</v>
      </c>
      <c r="J378" s="59">
        <f>J379</f>
        <v>0</v>
      </c>
    </row>
    <row r="379" spans="2:10" s="90" customFormat="1" ht="25.5" hidden="1">
      <c r="B379" s="94" t="s">
        <v>315</v>
      </c>
      <c r="C379" s="118" t="s">
        <v>327</v>
      </c>
      <c r="D379" s="118" t="s">
        <v>611</v>
      </c>
      <c r="E379" s="119" t="s">
        <v>61</v>
      </c>
      <c r="F379" s="119"/>
      <c r="G379" s="119"/>
      <c r="H379" s="119" t="s">
        <v>690</v>
      </c>
      <c r="I379" s="119" t="s">
        <v>316</v>
      </c>
      <c r="J379" s="59"/>
    </row>
    <row r="380" spans="2:10" s="90" customFormat="1" ht="35.25" customHeight="1" hidden="1">
      <c r="B380" s="73" t="s">
        <v>499</v>
      </c>
      <c r="C380" s="118" t="s">
        <v>327</v>
      </c>
      <c r="D380" s="118" t="s">
        <v>611</v>
      </c>
      <c r="E380" s="119" t="s">
        <v>61</v>
      </c>
      <c r="F380" s="119"/>
      <c r="G380" s="119"/>
      <c r="H380" s="119" t="s">
        <v>690</v>
      </c>
      <c r="I380" s="119" t="s">
        <v>500</v>
      </c>
      <c r="J380" s="59">
        <f>J381</f>
        <v>0</v>
      </c>
    </row>
    <row r="381" spans="2:10" s="90" customFormat="1" ht="19.5" customHeight="1" hidden="1">
      <c r="B381" s="94" t="s">
        <v>788</v>
      </c>
      <c r="C381" s="118" t="s">
        <v>327</v>
      </c>
      <c r="D381" s="118" t="s">
        <v>611</v>
      </c>
      <c r="E381" s="119" t="s">
        <v>61</v>
      </c>
      <c r="F381" s="119"/>
      <c r="G381" s="119"/>
      <c r="H381" s="119" t="s">
        <v>690</v>
      </c>
      <c r="I381" s="119" t="s">
        <v>786</v>
      </c>
      <c r="J381" s="59">
        <f>J382</f>
        <v>0</v>
      </c>
    </row>
    <row r="382" spans="2:10" s="90" customFormat="1" ht="33" customHeight="1" hidden="1">
      <c r="B382" s="94" t="s">
        <v>789</v>
      </c>
      <c r="C382" s="118" t="s">
        <v>327</v>
      </c>
      <c r="D382" s="118" t="s">
        <v>611</v>
      </c>
      <c r="E382" s="119" t="s">
        <v>61</v>
      </c>
      <c r="F382" s="119"/>
      <c r="G382" s="119"/>
      <c r="H382" s="119" t="s">
        <v>690</v>
      </c>
      <c r="I382" s="119" t="s">
        <v>787</v>
      </c>
      <c r="J382" s="59"/>
    </row>
    <row r="383" spans="2:10" s="90" customFormat="1" ht="42.75" customHeight="1" hidden="1">
      <c r="B383" s="99" t="s">
        <v>408</v>
      </c>
      <c r="C383" s="115" t="s">
        <v>327</v>
      </c>
      <c r="D383" s="115" t="s">
        <v>611</v>
      </c>
      <c r="E383" s="116" t="s">
        <v>61</v>
      </c>
      <c r="F383" s="116"/>
      <c r="G383" s="116"/>
      <c r="H383" s="116" t="s">
        <v>691</v>
      </c>
      <c r="I383" s="116"/>
      <c r="J383" s="63">
        <f>J384+J386</f>
        <v>0</v>
      </c>
    </row>
    <row r="384" spans="2:10" s="90" customFormat="1" ht="30" customHeight="1" hidden="1">
      <c r="B384" s="94" t="s">
        <v>313</v>
      </c>
      <c r="C384" s="118" t="s">
        <v>327</v>
      </c>
      <c r="D384" s="118" t="s">
        <v>611</v>
      </c>
      <c r="E384" s="119" t="s">
        <v>61</v>
      </c>
      <c r="F384" s="119"/>
      <c r="G384" s="119"/>
      <c r="H384" s="119" t="s">
        <v>691</v>
      </c>
      <c r="I384" s="119" t="s">
        <v>314</v>
      </c>
      <c r="J384" s="59">
        <f>J385</f>
        <v>0</v>
      </c>
    </row>
    <row r="385" spans="2:10" s="90" customFormat="1" ht="33" customHeight="1" hidden="1">
      <c r="B385" s="94" t="s">
        <v>315</v>
      </c>
      <c r="C385" s="118" t="s">
        <v>327</v>
      </c>
      <c r="D385" s="118" t="s">
        <v>611</v>
      </c>
      <c r="E385" s="119" t="s">
        <v>61</v>
      </c>
      <c r="F385" s="119"/>
      <c r="G385" s="119"/>
      <c r="H385" s="119" t="s">
        <v>691</v>
      </c>
      <c r="I385" s="119" t="s">
        <v>316</v>
      </c>
      <c r="J385" s="59"/>
    </row>
    <row r="386" spans="2:10" s="90" customFormat="1" ht="30" customHeight="1" hidden="1">
      <c r="B386" s="73" t="s">
        <v>499</v>
      </c>
      <c r="C386" s="118" t="s">
        <v>327</v>
      </c>
      <c r="D386" s="118" t="s">
        <v>611</v>
      </c>
      <c r="E386" s="119" t="s">
        <v>61</v>
      </c>
      <c r="F386" s="119"/>
      <c r="G386" s="119"/>
      <c r="H386" s="119" t="s">
        <v>691</v>
      </c>
      <c r="I386" s="119" t="s">
        <v>500</v>
      </c>
      <c r="J386" s="59">
        <f>J387</f>
        <v>0</v>
      </c>
    </row>
    <row r="387" spans="2:10" s="90" customFormat="1" ht="21.75" customHeight="1" hidden="1">
      <c r="B387" s="94" t="s">
        <v>788</v>
      </c>
      <c r="C387" s="118" t="s">
        <v>327</v>
      </c>
      <c r="D387" s="118" t="s">
        <v>611</v>
      </c>
      <c r="E387" s="119" t="s">
        <v>61</v>
      </c>
      <c r="F387" s="119"/>
      <c r="G387" s="119"/>
      <c r="H387" s="119" t="s">
        <v>691</v>
      </c>
      <c r="I387" s="119" t="s">
        <v>786</v>
      </c>
      <c r="J387" s="59">
        <f>J388</f>
        <v>0</v>
      </c>
    </row>
    <row r="388" spans="2:10" s="90" customFormat="1" ht="33" customHeight="1" hidden="1">
      <c r="B388" s="94" t="s">
        <v>789</v>
      </c>
      <c r="C388" s="118" t="s">
        <v>327</v>
      </c>
      <c r="D388" s="118" t="s">
        <v>611</v>
      </c>
      <c r="E388" s="119" t="s">
        <v>61</v>
      </c>
      <c r="F388" s="119"/>
      <c r="G388" s="119"/>
      <c r="H388" s="119" t="s">
        <v>691</v>
      </c>
      <c r="I388" s="119" t="s">
        <v>787</v>
      </c>
      <c r="J388" s="59"/>
    </row>
    <row r="389" spans="2:10" s="90" customFormat="1" ht="21" customHeight="1">
      <c r="B389" s="158" t="s">
        <v>305</v>
      </c>
      <c r="C389" s="143" t="s">
        <v>692</v>
      </c>
      <c r="D389" s="118" t="s">
        <v>611</v>
      </c>
      <c r="E389" s="148"/>
      <c r="F389" s="148"/>
      <c r="G389" s="148"/>
      <c r="H389" s="148"/>
      <c r="I389" s="148"/>
      <c r="J389" s="231">
        <f>J390+J400+J406+J415</f>
        <v>0</v>
      </c>
    </row>
    <row r="390" spans="2:10" s="90" customFormat="1" ht="29.25" customHeight="1">
      <c r="B390" s="76" t="s">
        <v>299</v>
      </c>
      <c r="C390" s="138" t="s">
        <v>692</v>
      </c>
      <c r="D390" s="115" t="s">
        <v>611</v>
      </c>
      <c r="E390" s="116" t="s">
        <v>300</v>
      </c>
      <c r="F390" s="116"/>
      <c r="G390" s="116"/>
      <c r="H390" s="116"/>
      <c r="I390" s="116"/>
      <c r="J390" s="63">
        <f>J391</f>
        <v>0</v>
      </c>
    </row>
    <row r="391" spans="2:10" s="90" customFormat="1" ht="38.25">
      <c r="B391" s="62" t="s">
        <v>307</v>
      </c>
      <c r="C391" s="138" t="s">
        <v>692</v>
      </c>
      <c r="D391" s="115" t="s">
        <v>611</v>
      </c>
      <c r="E391" s="116" t="s">
        <v>300</v>
      </c>
      <c r="F391" s="116"/>
      <c r="G391" s="116"/>
      <c r="H391" s="116" t="s">
        <v>693</v>
      </c>
      <c r="I391" s="116"/>
      <c r="J391" s="63">
        <f>J392+J394+J396</f>
        <v>0</v>
      </c>
    </row>
    <row r="392" spans="2:10" s="90" customFormat="1" ht="57" customHeight="1" hidden="1">
      <c r="B392" s="94" t="s">
        <v>309</v>
      </c>
      <c r="C392" s="139" t="s">
        <v>692</v>
      </c>
      <c r="D392" s="118" t="s">
        <v>611</v>
      </c>
      <c r="E392" s="119" t="s">
        <v>300</v>
      </c>
      <c r="F392" s="119"/>
      <c r="G392" s="119"/>
      <c r="H392" s="119" t="s">
        <v>693</v>
      </c>
      <c r="I392" s="119" t="s">
        <v>310</v>
      </c>
      <c r="J392" s="59">
        <f>J393</f>
        <v>0</v>
      </c>
    </row>
    <row r="393" spans="2:10" s="90" customFormat="1" ht="25.5" hidden="1">
      <c r="B393" s="94" t="s">
        <v>311</v>
      </c>
      <c r="C393" s="139" t="s">
        <v>692</v>
      </c>
      <c r="D393" s="118" t="s">
        <v>611</v>
      </c>
      <c r="E393" s="119" t="s">
        <v>300</v>
      </c>
      <c r="F393" s="119"/>
      <c r="G393" s="119"/>
      <c r="H393" s="119" t="s">
        <v>693</v>
      </c>
      <c r="I393" s="119" t="s">
        <v>312</v>
      </c>
      <c r="J393" s="59"/>
    </row>
    <row r="394" spans="2:10" s="90" customFormat="1" ht="27.75" customHeight="1">
      <c r="B394" s="94" t="s">
        <v>313</v>
      </c>
      <c r="C394" s="139" t="s">
        <v>692</v>
      </c>
      <c r="D394" s="118" t="s">
        <v>611</v>
      </c>
      <c r="E394" s="119" t="s">
        <v>300</v>
      </c>
      <c r="F394" s="119"/>
      <c r="G394" s="119"/>
      <c r="H394" s="119" t="s">
        <v>693</v>
      </c>
      <c r="I394" s="119" t="s">
        <v>314</v>
      </c>
      <c r="J394" s="59">
        <f>J395</f>
        <v>6900</v>
      </c>
    </row>
    <row r="395" spans="2:10" s="90" customFormat="1" ht="30" customHeight="1">
      <c r="B395" s="94" t="s">
        <v>315</v>
      </c>
      <c r="C395" s="139" t="s">
        <v>692</v>
      </c>
      <c r="D395" s="118" t="s">
        <v>611</v>
      </c>
      <c r="E395" s="119" t="s">
        <v>300</v>
      </c>
      <c r="F395" s="119"/>
      <c r="G395" s="119"/>
      <c r="H395" s="119" t="s">
        <v>693</v>
      </c>
      <c r="I395" s="119" t="s">
        <v>316</v>
      </c>
      <c r="J395" s="59">
        <f>34500-7000-20600</f>
        <v>6900</v>
      </c>
    </row>
    <row r="396" spans="2:10" s="90" customFormat="1" ht="17.25" customHeight="1">
      <c r="B396" s="94" t="s">
        <v>317</v>
      </c>
      <c r="C396" s="139" t="s">
        <v>692</v>
      </c>
      <c r="D396" s="118" t="s">
        <v>611</v>
      </c>
      <c r="E396" s="119" t="s">
        <v>300</v>
      </c>
      <c r="F396" s="119"/>
      <c r="G396" s="119"/>
      <c r="H396" s="119" t="s">
        <v>693</v>
      </c>
      <c r="I396" s="119" t="s">
        <v>318</v>
      </c>
      <c r="J396" s="59">
        <f>J397+J398+J399</f>
        <v>-6900</v>
      </c>
    </row>
    <row r="397" spans="2:10" s="90" customFormat="1" ht="32.25" customHeight="1">
      <c r="B397" s="94" t="s">
        <v>319</v>
      </c>
      <c r="C397" s="139" t="s">
        <v>692</v>
      </c>
      <c r="D397" s="118" t="s">
        <v>611</v>
      </c>
      <c r="E397" s="119" t="s">
        <v>300</v>
      </c>
      <c r="F397" s="116"/>
      <c r="G397" s="116"/>
      <c r="H397" s="119" t="s">
        <v>693</v>
      </c>
      <c r="I397" s="119" t="s">
        <v>320</v>
      </c>
      <c r="J397" s="59">
        <v>-6000</v>
      </c>
    </row>
    <row r="398" spans="2:10" s="90" customFormat="1" ht="21" customHeight="1">
      <c r="B398" s="94" t="s">
        <v>321</v>
      </c>
      <c r="C398" s="139" t="s">
        <v>692</v>
      </c>
      <c r="D398" s="118" t="s">
        <v>611</v>
      </c>
      <c r="E398" s="119" t="s">
        <v>300</v>
      </c>
      <c r="F398" s="116"/>
      <c r="G398" s="116"/>
      <c r="H398" s="119" t="s">
        <v>693</v>
      </c>
      <c r="I398" s="119" t="s">
        <v>323</v>
      </c>
      <c r="J398" s="59"/>
    </row>
    <row r="399" spans="2:10" s="90" customFormat="1" ht="21" customHeight="1">
      <c r="B399" s="94" t="s">
        <v>761</v>
      </c>
      <c r="C399" s="139" t="s">
        <v>692</v>
      </c>
      <c r="D399" s="118" t="s">
        <v>611</v>
      </c>
      <c r="E399" s="119" t="s">
        <v>300</v>
      </c>
      <c r="F399" s="116"/>
      <c r="G399" s="116"/>
      <c r="H399" s="119" t="s">
        <v>693</v>
      </c>
      <c r="I399" s="119" t="s">
        <v>323</v>
      </c>
      <c r="J399" s="59">
        <v>-900</v>
      </c>
    </row>
    <row r="400" spans="2:10" s="90" customFormat="1" ht="29.25" customHeight="1">
      <c r="B400" s="99" t="s">
        <v>410</v>
      </c>
      <c r="C400" s="138" t="s">
        <v>692</v>
      </c>
      <c r="D400" s="118" t="s">
        <v>611</v>
      </c>
      <c r="E400" s="116" t="s">
        <v>66</v>
      </c>
      <c r="F400" s="119"/>
      <c r="G400" s="119"/>
      <c r="H400" s="119"/>
      <c r="I400" s="119"/>
      <c r="J400" s="232">
        <f>J401</f>
        <v>-576098.61</v>
      </c>
    </row>
    <row r="401" spans="2:10" s="90" customFormat="1" ht="21" customHeight="1">
      <c r="B401" s="76" t="s">
        <v>416</v>
      </c>
      <c r="C401" s="138" t="s">
        <v>692</v>
      </c>
      <c r="D401" s="115" t="s">
        <v>611</v>
      </c>
      <c r="E401" s="116" t="s">
        <v>66</v>
      </c>
      <c r="F401" s="116" t="s">
        <v>302</v>
      </c>
      <c r="G401" s="116" t="s">
        <v>415</v>
      </c>
      <c r="H401" s="116" t="s">
        <v>694</v>
      </c>
      <c r="I401" s="116"/>
      <c r="J401" s="63">
        <f>J404+J402</f>
        <v>-576098.61</v>
      </c>
    </row>
    <row r="402" spans="2:10" s="90" customFormat="1" ht="21" customHeight="1">
      <c r="B402" s="85" t="s">
        <v>444</v>
      </c>
      <c r="C402" s="141" t="s">
        <v>692</v>
      </c>
      <c r="D402" s="118" t="s">
        <v>611</v>
      </c>
      <c r="E402" s="141" t="s">
        <v>66</v>
      </c>
      <c r="F402" s="141"/>
      <c r="G402" s="141"/>
      <c r="H402" s="141" t="s">
        <v>694</v>
      </c>
      <c r="I402" s="141" t="s">
        <v>425</v>
      </c>
      <c r="J402" s="225">
        <f>J403</f>
        <v>378868.17000000004</v>
      </c>
    </row>
    <row r="403" spans="2:10" s="90" customFormat="1" ht="21" customHeight="1">
      <c r="B403" s="85" t="s">
        <v>287</v>
      </c>
      <c r="C403" s="141" t="s">
        <v>692</v>
      </c>
      <c r="D403" s="118" t="s">
        <v>611</v>
      </c>
      <c r="E403" s="141" t="s">
        <v>66</v>
      </c>
      <c r="F403" s="141"/>
      <c r="G403" s="141"/>
      <c r="H403" s="141" t="s">
        <v>694</v>
      </c>
      <c r="I403" s="141" t="s">
        <v>868</v>
      </c>
      <c r="J403" s="225">
        <f>185540.17+30328+23000+140000</f>
        <v>378868.17000000004</v>
      </c>
    </row>
    <row r="404" spans="2:10" s="90" customFormat="1" ht="18" customHeight="1">
      <c r="B404" s="85" t="s">
        <v>418</v>
      </c>
      <c r="C404" s="139" t="s">
        <v>692</v>
      </c>
      <c r="D404" s="118" t="s">
        <v>611</v>
      </c>
      <c r="E404" s="119" t="s">
        <v>66</v>
      </c>
      <c r="F404" s="119" t="s">
        <v>302</v>
      </c>
      <c r="G404" s="119" t="s">
        <v>415</v>
      </c>
      <c r="H404" s="119" t="s">
        <v>694</v>
      </c>
      <c r="I404" s="119" t="s">
        <v>318</v>
      </c>
      <c r="J404" s="59">
        <f>J405</f>
        <v>-954966.78</v>
      </c>
    </row>
    <row r="405" spans="2:10" s="90" customFormat="1" ht="18" customHeight="1">
      <c r="B405" s="85" t="s">
        <v>419</v>
      </c>
      <c r="C405" s="139" t="s">
        <v>692</v>
      </c>
      <c r="D405" s="118" t="s">
        <v>611</v>
      </c>
      <c r="E405" s="119" t="s">
        <v>66</v>
      </c>
      <c r="F405" s="119" t="s">
        <v>302</v>
      </c>
      <c r="G405" s="119" t="s">
        <v>415</v>
      </c>
      <c r="H405" s="119" t="s">
        <v>694</v>
      </c>
      <c r="I405" s="119" t="s">
        <v>420</v>
      </c>
      <c r="J405" s="59">
        <f>-387368.17-50889.61-68977-287732-20000-140000</f>
        <v>-954966.78</v>
      </c>
    </row>
    <row r="406" spans="2:10" s="90" customFormat="1" ht="25.5">
      <c r="B406" s="159" t="s">
        <v>451</v>
      </c>
      <c r="C406" s="140" t="s">
        <v>692</v>
      </c>
      <c r="D406" s="118" t="s">
        <v>611</v>
      </c>
      <c r="E406" s="140" t="s">
        <v>70</v>
      </c>
      <c r="F406" s="140"/>
      <c r="G406" s="140"/>
      <c r="H406" s="140"/>
      <c r="I406" s="140"/>
      <c r="J406" s="226">
        <f>J409+J410</f>
        <v>576098.61</v>
      </c>
    </row>
    <row r="407" spans="2:10" s="90" customFormat="1" ht="15.75" customHeight="1" hidden="1">
      <c r="B407" s="159" t="s">
        <v>464</v>
      </c>
      <c r="C407" s="140" t="s">
        <v>692</v>
      </c>
      <c r="D407" s="115" t="s">
        <v>611</v>
      </c>
      <c r="E407" s="140" t="s">
        <v>70</v>
      </c>
      <c r="F407" s="140" t="s">
        <v>302</v>
      </c>
      <c r="G407" s="140" t="s">
        <v>404</v>
      </c>
      <c r="H407" s="140" t="s">
        <v>695</v>
      </c>
      <c r="I407" s="140"/>
      <c r="J407" s="226">
        <f>J408</f>
        <v>0</v>
      </c>
    </row>
    <row r="408" spans="2:10" s="90" customFormat="1" ht="12.75" hidden="1">
      <c r="B408" s="160" t="s">
        <v>418</v>
      </c>
      <c r="C408" s="141" t="s">
        <v>692</v>
      </c>
      <c r="D408" s="118" t="s">
        <v>611</v>
      </c>
      <c r="E408" s="141" t="s">
        <v>70</v>
      </c>
      <c r="F408" s="141" t="s">
        <v>302</v>
      </c>
      <c r="G408" s="141" t="s">
        <v>404</v>
      </c>
      <c r="H408" s="141" t="s">
        <v>695</v>
      </c>
      <c r="I408" s="141" t="s">
        <v>318</v>
      </c>
      <c r="J408" s="225">
        <f>J409</f>
        <v>0</v>
      </c>
    </row>
    <row r="409" spans="2:10" s="90" customFormat="1" ht="12.75" hidden="1">
      <c r="B409" s="161" t="s">
        <v>696</v>
      </c>
      <c r="C409" s="141" t="s">
        <v>692</v>
      </c>
      <c r="D409" s="118" t="s">
        <v>611</v>
      </c>
      <c r="E409" s="141" t="s">
        <v>70</v>
      </c>
      <c r="F409" s="141" t="s">
        <v>302</v>
      </c>
      <c r="G409" s="141" t="s">
        <v>404</v>
      </c>
      <c r="H409" s="141" t="s">
        <v>695</v>
      </c>
      <c r="I409" s="141" t="s">
        <v>468</v>
      </c>
      <c r="J409" s="225"/>
    </row>
    <row r="410" spans="2:10" s="90" customFormat="1" ht="12.75">
      <c r="B410" s="76" t="s">
        <v>416</v>
      </c>
      <c r="C410" s="140" t="s">
        <v>692</v>
      </c>
      <c r="D410" s="115" t="s">
        <v>611</v>
      </c>
      <c r="E410" s="140" t="s">
        <v>70</v>
      </c>
      <c r="F410" s="140"/>
      <c r="G410" s="140"/>
      <c r="H410" s="140" t="s">
        <v>694</v>
      </c>
      <c r="I410" s="140"/>
      <c r="J410" s="226">
        <f>J411+J413</f>
        <v>576098.61</v>
      </c>
    </row>
    <row r="411" spans="2:10" s="90" customFormat="1" ht="25.5">
      <c r="B411" s="94" t="s">
        <v>313</v>
      </c>
      <c r="C411" s="141" t="s">
        <v>692</v>
      </c>
      <c r="D411" s="118" t="s">
        <v>611</v>
      </c>
      <c r="E411" s="141" t="s">
        <v>70</v>
      </c>
      <c r="F411" s="141"/>
      <c r="G411" s="141"/>
      <c r="H411" s="141" t="s">
        <v>694</v>
      </c>
      <c r="I411" s="141" t="s">
        <v>314</v>
      </c>
      <c r="J411" s="225">
        <f>J412</f>
        <v>297732</v>
      </c>
    </row>
    <row r="412" spans="2:10" s="90" customFormat="1" ht="25.5">
      <c r="B412" s="94" t="s">
        <v>315</v>
      </c>
      <c r="C412" s="141" t="s">
        <v>692</v>
      </c>
      <c r="D412" s="118" t="s">
        <v>611</v>
      </c>
      <c r="E412" s="141" t="s">
        <v>70</v>
      </c>
      <c r="F412" s="141"/>
      <c r="G412" s="141"/>
      <c r="H412" s="141" t="s">
        <v>694</v>
      </c>
      <c r="I412" s="141" t="s">
        <v>316</v>
      </c>
      <c r="J412" s="225">
        <f>10000+287732</f>
        <v>297732</v>
      </c>
    </row>
    <row r="413" spans="2:10" s="90" customFormat="1" ht="17.25" customHeight="1">
      <c r="B413" s="85" t="s">
        <v>399</v>
      </c>
      <c r="C413" s="141" t="s">
        <v>692</v>
      </c>
      <c r="D413" s="118" t="s">
        <v>611</v>
      </c>
      <c r="E413" s="141" t="s">
        <v>70</v>
      </c>
      <c r="F413" s="141"/>
      <c r="G413" s="141"/>
      <c r="H413" s="141" t="s">
        <v>694</v>
      </c>
      <c r="I413" s="141" t="s">
        <v>375</v>
      </c>
      <c r="J413" s="225">
        <f>J414</f>
        <v>278366.61</v>
      </c>
    </row>
    <row r="414" spans="2:10" s="90" customFormat="1" ht="39.75" customHeight="1">
      <c r="B414" s="85" t="s">
        <v>576</v>
      </c>
      <c r="C414" s="141" t="s">
        <v>692</v>
      </c>
      <c r="D414" s="118" t="s">
        <v>611</v>
      </c>
      <c r="E414" s="141" t="s">
        <v>70</v>
      </c>
      <c r="F414" s="141"/>
      <c r="G414" s="141"/>
      <c r="H414" s="141" t="s">
        <v>694</v>
      </c>
      <c r="I414" s="141" t="s">
        <v>72</v>
      </c>
      <c r="J414" s="225">
        <f>138500+50889.61+68977+20000</f>
        <v>278366.61</v>
      </c>
    </row>
    <row r="415" spans="2:10" s="90" customFormat="1" ht="31.5" customHeight="1" hidden="1">
      <c r="B415" s="99" t="s">
        <v>697</v>
      </c>
      <c r="C415" s="138" t="s">
        <v>692</v>
      </c>
      <c r="D415" s="118" t="s">
        <v>611</v>
      </c>
      <c r="E415" s="116" t="s">
        <v>597</v>
      </c>
      <c r="F415" s="116"/>
      <c r="G415" s="116"/>
      <c r="H415" s="116"/>
      <c r="I415" s="116"/>
      <c r="J415" s="63">
        <f>J416+J419</f>
        <v>0</v>
      </c>
    </row>
    <row r="416" spans="2:10" s="90" customFormat="1" ht="25.5" hidden="1">
      <c r="B416" s="62" t="s">
        <v>599</v>
      </c>
      <c r="C416" s="138" t="s">
        <v>692</v>
      </c>
      <c r="D416" s="115" t="s">
        <v>611</v>
      </c>
      <c r="E416" s="116" t="s">
        <v>597</v>
      </c>
      <c r="F416" s="116"/>
      <c r="G416" s="116"/>
      <c r="H416" s="116" t="s">
        <v>698</v>
      </c>
      <c r="I416" s="116"/>
      <c r="J416" s="63">
        <f>J417</f>
        <v>0</v>
      </c>
    </row>
    <row r="417" spans="2:10" s="90" customFormat="1" ht="57.75" customHeight="1" hidden="1">
      <c r="B417" s="94" t="s">
        <v>309</v>
      </c>
      <c r="C417" s="139" t="s">
        <v>692</v>
      </c>
      <c r="D417" s="118" t="s">
        <v>611</v>
      </c>
      <c r="E417" s="119" t="s">
        <v>597</v>
      </c>
      <c r="F417" s="119"/>
      <c r="G417" s="119"/>
      <c r="H417" s="119" t="s">
        <v>698</v>
      </c>
      <c r="I417" s="119" t="s">
        <v>310</v>
      </c>
      <c r="J417" s="59">
        <f>J418</f>
        <v>0</v>
      </c>
    </row>
    <row r="418" spans="2:10" s="90" customFormat="1" ht="24" customHeight="1" hidden="1">
      <c r="B418" s="94" t="s">
        <v>311</v>
      </c>
      <c r="C418" s="139" t="s">
        <v>692</v>
      </c>
      <c r="D418" s="118" t="s">
        <v>611</v>
      </c>
      <c r="E418" s="119" t="s">
        <v>597</v>
      </c>
      <c r="F418" s="116"/>
      <c r="G418" s="116"/>
      <c r="H418" s="119" t="s">
        <v>698</v>
      </c>
      <c r="I418" s="119" t="s">
        <v>312</v>
      </c>
      <c r="J418" s="59"/>
    </row>
    <row r="419" spans="2:10" s="90" customFormat="1" ht="27.75" customHeight="1" hidden="1">
      <c r="B419" s="62" t="s">
        <v>601</v>
      </c>
      <c r="C419" s="138" t="s">
        <v>692</v>
      </c>
      <c r="D419" s="115" t="s">
        <v>611</v>
      </c>
      <c r="E419" s="116" t="s">
        <v>597</v>
      </c>
      <c r="F419" s="116"/>
      <c r="G419" s="116"/>
      <c r="H419" s="116" t="s">
        <v>699</v>
      </c>
      <c r="I419" s="116"/>
      <c r="J419" s="63">
        <f>J420+J422</f>
        <v>0</v>
      </c>
    </row>
    <row r="420" spans="2:10" s="90" customFormat="1" ht="57" customHeight="1" hidden="1">
      <c r="B420" s="94" t="s">
        <v>309</v>
      </c>
      <c r="C420" s="139" t="s">
        <v>692</v>
      </c>
      <c r="D420" s="118" t="s">
        <v>611</v>
      </c>
      <c r="E420" s="119" t="s">
        <v>597</v>
      </c>
      <c r="F420" s="119"/>
      <c r="G420" s="119"/>
      <c r="H420" s="119" t="s">
        <v>699</v>
      </c>
      <c r="I420" s="119" t="s">
        <v>310</v>
      </c>
      <c r="J420" s="59">
        <f>J421</f>
        <v>0</v>
      </c>
    </row>
    <row r="421" spans="2:10" s="90" customFormat="1" ht="27.75" customHeight="1" hidden="1">
      <c r="B421" s="94" t="s">
        <v>311</v>
      </c>
      <c r="C421" s="139" t="s">
        <v>692</v>
      </c>
      <c r="D421" s="118" t="s">
        <v>611</v>
      </c>
      <c r="E421" s="119" t="s">
        <v>597</v>
      </c>
      <c r="F421" s="119"/>
      <c r="G421" s="119"/>
      <c r="H421" s="119" t="s">
        <v>699</v>
      </c>
      <c r="I421" s="119" t="s">
        <v>312</v>
      </c>
      <c r="J421" s="59"/>
    </row>
    <row r="422" spans="2:10" s="90" customFormat="1" ht="24.75" customHeight="1" hidden="1">
      <c r="B422" s="94" t="s">
        <v>313</v>
      </c>
      <c r="C422" s="139" t="s">
        <v>692</v>
      </c>
      <c r="D422" s="118" t="s">
        <v>611</v>
      </c>
      <c r="E422" s="119" t="s">
        <v>597</v>
      </c>
      <c r="F422" s="119"/>
      <c r="G422" s="119"/>
      <c r="H422" s="119" t="s">
        <v>699</v>
      </c>
      <c r="I422" s="119" t="s">
        <v>314</v>
      </c>
      <c r="J422" s="59">
        <f>J423</f>
        <v>0</v>
      </c>
    </row>
    <row r="423" spans="2:10" s="90" customFormat="1" ht="30.75" customHeight="1" hidden="1">
      <c r="B423" s="94" t="s">
        <v>315</v>
      </c>
      <c r="C423" s="139" t="s">
        <v>692</v>
      </c>
      <c r="D423" s="118" t="s">
        <v>611</v>
      </c>
      <c r="E423" s="119" t="s">
        <v>597</v>
      </c>
      <c r="F423" s="119"/>
      <c r="G423" s="119"/>
      <c r="H423" s="119" t="s">
        <v>699</v>
      </c>
      <c r="I423" s="119" t="s">
        <v>316</v>
      </c>
      <c r="J423" s="59"/>
    </row>
    <row r="424" spans="2:10" s="90" customFormat="1" ht="12.75">
      <c r="B424" s="162" t="s">
        <v>603</v>
      </c>
      <c r="C424" s="152"/>
      <c r="D424" s="152"/>
      <c r="E424" s="152"/>
      <c r="F424" s="152"/>
      <c r="G424" s="152"/>
      <c r="H424" s="152"/>
      <c r="I424" s="152"/>
      <c r="J424" s="232">
        <f>J25+J199+J319+J324+J329+J365+J389</f>
        <v>6253321.559999999</v>
      </c>
    </row>
    <row r="425" s="90" customFormat="1" ht="12.75"/>
    <row r="426" s="90" customFormat="1" ht="12.75"/>
    <row r="427" s="90" customFormat="1" ht="12.75"/>
    <row r="428" s="90" customFormat="1" ht="12.75"/>
    <row r="429" s="90" customFormat="1" ht="12.75"/>
    <row r="430" s="90" customFormat="1" ht="12.75"/>
    <row r="431" s="90" customFormat="1" ht="12.75"/>
    <row r="432" s="90" customFormat="1" ht="12.75"/>
    <row r="433" s="90" customFormat="1" ht="12.75"/>
    <row r="434" s="90" customFormat="1" ht="12.75"/>
    <row r="435" s="90" customFormat="1" ht="12.75"/>
    <row r="436" s="90" customFormat="1" ht="12.75"/>
    <row r="437" s="90" customFormat="1" ht="12.75"/>
    <row r="438" s="90" customFormat="1" ht="12.75"/>
    <row r="439" s="90" customFormat="1" ht="12.75"/>
    <row r="440" s="90" customFormat="1" ht="12.75"/>
    <row r="441" s="90" customFormat="1" ht="12.75"/>
    <row r="442" s="90" customFormat="1" ht="12.75"/>
  </sheetData>
  <sheetProtection/>
  <autoFilter ref="B24:J367"/>
  <mergeCells count="27">
    <mergeCell ref="B21:J21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C20:H20"/>
    <mergeCell ref="B1:J1"/>
    <mergeCell ref="C3:H3"/>
    <mergeCell ref="C4:J4"/>
    <mergeCell ref="C5:J5"/>
    <mergeCell ref="C6:J6"/>
    <mergeCell ref="C7:J7"/>
    <mergeCell ref="B17:J17"/>
    <mergeCell ref="C8:J8"/>
    <mergeCell ref="C9:J9"/>
    <mergeCell ref="C10:J10"/>
    <mergeCell ref="B18:J18"/>
    <mergeCell ref="B19:J19"/>
    <mergeCell ref="C12:J12"/>
    <mergeCell ref="B14:J14"/>
    <mergeCell ref="B15:J15"/>
    <mergeCell ref="B16:J16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6"/>
  <sheetViews>
    <sheetView showGridLines="0" showZeros="0" zoomScalePageLayoutView="0" workbookViewId="0" topLeftCell="B1">
      <selection activeCell="M17" sqref="M17"/>
    </sheetView>
  </sheetViews>
  <sheetFormatPr defaultColWidth="9.00390625" defaultRowHeight="12.75"/>
  <cols>
    <col min="1" max="1" width="0" style="10" hidden="1" customWidth="1"/>
    <col min="2" max="2" width="43.00390625" style="10" customWidth="1"/>
    <col min="3" max="3" width="4.375" style="10" customWidth="1"/>
    <col min="4" max="4" width="6.625" style="10" customWidth="1"/>
    <col min="5" max="5" width="5.00390625" style="10" customWidth="1"/>
    <col min="6" max="7" width="5.75390625" style="10" hidden="1" customWidth="1"/>
    <col min="8" max="8" width="5.75390625" style="10" customWidth="1"/>
    <col min="9" max="9" width="3.875" style="10" customWidth="1"/>
    <col min="10" max="10" width="14.875" style="10" customWidth="1"/>
    <col min="11" max="11" width="16.125" style="10" customWidth="1"/>
    <col min="12" max="16384" width="9.125" style="10" customWidth="1"/>
  </cols>
  <sheetData>
    <row r="1" spans="2:11" ht="40.5" customHeight="1">
      <c r="B1" s="270" t="s">
        <v>966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2:10" ht="18.75">
      <c r="B2" s="167"/>
      <c r="C2" s="167"/>
      <c r="D2" s="167"/>
      <c r="E2" s="167"/>
      <c r="F2" s="167"/>
      <c r="G2" s="167"/>
      <c r="H2" s="167"/>
      <c r="I2" s="167"/>
      <c r="J2" s="167"/>
    </row>
    <row r="3" spans="2:10" ht="12.75">
      <c r="B3" s="168"/>
      <c r="C3" s="242" t="s">
        <v>891</v>
      </c>
      <c r="D3" s="242"/>
      <c r="E3" s="242"/>
      <c r="F3" s="242"/>
      <c r="G3" s="242"/>
      <c r="H3" s="242"/>
      <c r="I3" s="168"/>
      <c r="J3" s="168"/>
    </row>
    <row r="4" spans="2:10" ht="12.75">
      <c r="B4" s="168"/>
      <c r="C4" s="242" t="s">
        <v>722</v>
      </c>
      <c r="D4" s="242"/>
      <c r="E4" s="242"/>
      <c r="F4" s="242"/>
      <c r="G4" s="242"/>
      <c r="H4" s="242"/>
      <c r="I4" s="242"/>
      <c r="J4" s="242"/>
    </row>
    <row r="5" spans="2:10" ht="12.75">
      <c r="B5" s="168"/>
      <c r="C5" s="242" t="s">
        <v>723</v>
      </c>
      <c r="D5" s="242"/>
      <c r="E5" s="242"/>
      <c r="F5" s="242"/>
      <c r="G5" s="242"/>
      <c r="H5" s="242"/>
      <c r="I5" s="242"/>
      <c r="J5" s="242"/>
    </row>
    <row r="6" spans="2:10" ht="12.75">
      <c r="B6" s="168"/>
      <c r="C6" s="242" t="s">
        <v>888</v>
      </c>
      <c r="D6" s="242"/>
      <c r="E6" s="242"/>
      <c r="F6" s="242"/>
      <c r="G6" s="242"/>
      <c r="H6" s="242"/>
      <c r="I6" s="242"/>
      <c r="J6" s="242"/>
    </row>
    <row r="7" spans="2:10" ht="12.75">
      <c r="B7" s="168"/>
      <c r="C7" s="242" t="s">
        <v>724</v>
      </c>
      <c r="D7" s="242"/>
      <c r="E7" s="242"/>
      <c r="F7" s="242"/>
      <c r="G7" s="242"/>
      <c r="H7" s="242"/>
      <c r="I7" s="242"/>
      <c r="J7" s="242"/>
    </row>
    <row r="8" spans="2:10" ht="12.75">
      <c r="B8" s="168"/>
      <c r="C8" s="242" t="s">
        <v>725</v>
      </c>
      <c r="D8" s="242"/>
      <c r="E8" s="242"/>
      <c r="F8" s="242"/>
      <c r="G8" s="242"/>
      <c r="H8" s="242"/>
      <c r="I8" s="242"/>
      <c r="J8" s="242"/>
    </row>
    <row r="9" spans="2:10" ht="12.75">
      <c r="B9" s="168"/>
      <c r="C9" s="242" t="s">
        <v>723</v>
      </c>
      <c r="D9" s="242"/>
      <c r="E9" s="242"/>
      <c r="F9" s="242"/>
      <c r="G9" s="242"/>
      <c r="H9" s="242"/>
      <c r="I9" s="242"/>
      <c r="J9" s="242"/>
    </row>
    <row r="10" spans="2:10" ht="12.75">
      <c r="B10" s="168"/>
      <c r="C10" s="242" t="s">
        <v>726</v>
      </c>
      <c r="D10" s="242"/>
      <c r="E10" s="242"/>
      <c r="F10" s="242"/>
      <c r="G10" s="242"/>
      <c r="H10" s="242"/>
      <c r="I10" s="242"/>
      <c r="J10" s="242"/>
    </row>
    <row r="11" spans="2:11" ht="12.75">
      <c r="B11" s="168"/>
      <c r="C11" s="242" t="s">
        <v>767</v>
      </c>
      <c r="D11" s="242"/>
      <c r="E11" s="242"/>
      <c r="F11" s="242"/>
      <c r="G11" s="242"/>
      <c r="H11" s="242"/>
      <c r="I11" s="242"/>
      <c r="J11" s="242"/>
      <c r="K11" s="242"/>
    </row>
    <row r="12" spans="2:11" ht="12.75">
      <c r="B12" s="168"/>
      <c r="C12" s="242" t="s">
        <v>768</v>
      </c>
      <c r="D12" s="242"/>
      <c r="E12" s="242"/>
      <c r="F12" s="242"/>
      <c r="G12" s="242"/>
      <c r="H12" s="242"/>
      <c r="I12" s="242"/>
      <c r="J12" s="242"/>
      <c r="K12" s="242"/>
    </row>
    <row r="13" spans="2:10" ht="12.7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10" ht="12.75">
      <c r="B14" s="242" t="s">
        <v>948</v>
      </c>
      <c r="C14" s="242"/>
      <c r="D14" s="242"/>
      <c r="E14" s="242"/>
      <c r="F14" s="242"/>
      <c r="G14" s="242"/>
      <c r="H14" s="242"/>
      <c r="I14" s="242"/>
      <c r="J14" s="242"/>
    </row>
    <row r="15" spans="2:10" ht="12.75">
      <c r="B15" s="242" t="s">
        <v>949</v>
      </c>
      <c r="C15" s="242"/>
      <c r="D15" s="242"/>
      <c r="E15" s="242"/>
      <c r="F15" s="242"/>
      <c r="G15" s="242"/>
      <c r="H15" s="242"/>
      <c r="I15" s="242"/>
      <c r="J15" s="242"/>
    </row>
    <row r="16" spans="2:10" ht="12.75">
      <c r="B16" s="242" t="s">
        <v>950</v>
      </c>
      <c r="C16" s="242"/>
      <c r="D16" s="242"/>
      <c r="E16" s="242"/>
      <c r="F16" s="242"/>
      <c r="G16" s="242"/>
      <c r="H16" s="242"/>
      <c r="I16" s="242"/>
      <c r="J16" s="242"/>
    </row>
    <row r="17" spans="2:10" ht="12.75">
      <c r="B17" s="243" t="s">
        <v>951</v>
      </c>
      <c r="C17" s="243"/>
      <c r="D17" s="243"/>
      <c r="E17" s="243"/>
      <c r="F17" s="243"/>
      <c r="G17" s="243"/>
      <c r="H17" s="243"/>
      <c r="I17" s="243"/>
      <c r="J17" s="243"/>
    </row>
    <row r="18" spans="2:10" ht="12.75" customHeight="1">
      <c r="B18" s="175" t="s">
        <v>952</v>
      </c>
      <c r="C18" s="175"/>
      <c r="D18" s="175"/>
      <c r="E18" s="175"/>
      <c r="F18" s="175"/>
      <c r="G18" s="175"/>
      <c r="H18" s="175"/>
      <c r="I18" s="175"/>
      <c r="J18" s="175"/>
    </row>
    <row r="19" spans="2:10" ht="12.75" customHeight="1">
      <c r="B19" s="243" t="s">
        <v>953</v>
      </c>
      <c r="C19" s="243"/>
      <c r="D19" s="243"/>
      <c r="E19" s="243"/>
      <c r="F19" s="243"/>
      <c r="G19" s="243"/>
      <c r="H19" s="243"/>
      <c r="I19" s="243"/>
      <c r="J19" s="243"/>
    </row>
    <row r="20" spans="2:11" ht="12.75" customHeight="1">
      <c r="B20" s="269"/>
      <c r="C20" s="269"/>
      <c r="D20" s="269"/>
      <c r="E20" s="269"/>
      <c r="F20" s="269"/>
      <c r="G20" s="269"/>
      <c r="H20" s="269"/>
      <c r="I20" s="269"/>
      <c r="J20" s="269"/>
      <c r="K20" s="269"/>
    </row>
    <row r="21" spans="1:11" ht="34.5" customHeight="1">
      <c r="A21" s="14"/>
      <c r="B21" s="263" t="s">
        <v>774</v>
      </c>
      <c r="C21" s="263"/>
      <c r="D21" s="263"/>
      <c r="E21" s="263"/>
      <c r="F21" s="263"/>
      <c r="G21" s="263"/>
      <c r="H21" s="263"/>
      <c r="I21" s="263"/>
      <c r="J21" s="263"/>
      <c r="K21" s="263"/>
    </row>
    <row r="22" spans="1:11" ht="21.75" customHeight="1">
      <c r="A22" s="14"/>
      <c r="B22" s="16"/>
      <c r="C22" s="16"/>
      <c r="D22" s="16"/>
      <c r="E22" s="16"/>
      <c r="F22" s="16"/>
      <c r="G22" s="16"/>
      <c r="H22" s="16"/>
      <c r="I22" s="16"/>
      <c r="J22" s="17"/>
      <c r="K22" s="17" t="s">
        <v>292</v>
      </c>
    </row>
    <row r="23" spans="1:11" ht="10.5" customHeight="1">
      <c r="A23" s="16"/>
      <c r="B23" s="260" t="s">
        <v>293</v>
      </c>
      <c r="C23" s="260" t="s">
        <v>607</v>
      </c>
      <c r="D23" s="260" t="s">
        <v>608</v>
      </c>
      <c r="E23" s="256" t="s">
        <v>294</v>
      </c>
      <c r="F23" s="256" t="s">
        <v>295</v>
      </c>
      <c r="G23" s="256" t="s">
        <v>296</v>
      </c>
      <c r="H23" s="256" t="s">
        <v>609</v>
      </c>
      <c r="I23" s="256" t="s">
        <v>298</v>
      </c>
      <c r="J23" s="248" t="s">
        <v>740</v>
      </c>
      <c r="K23" s="248" t="s">
        <v>741</v>
      </c>
    </row>
    <row r="24" spans="1:11" ht="12.75" customHeight="1">
      <c r="A24" s="16"/>
      <c r="B24" s="261"/>
      <c r="C24" s="261"/>
      <c r="D24" s="261"/>
      <c r="E24" s="257"/>
      <c r="F24" s="257"/>
      <c r="G24" s="257"/>
      <c r="H24" s="257"/>
      <c r="I24" s="257"/>
      <c r="J24" s="258"/>
      <c r="K24" s="258"/>
    </row>
    <row r="25" spans="1:11" s="90" customFormat="1" ht="45">
      <c r="A25" s="87"/>
      <c r="B25" s="111" t="s">
        <v>610</v>
      </c>
      <c r="C25" s="112" t="s">
        <v>340</v>
      </c>
      <c r="D25" s="112" t="s">
        <v>611</v>
      </c>
      <c r="E25" s="113"/>
      <c r="F25" s="113"/>
      <c r="G25" s="113"/>
      <c r="H25" s="113"/>
      <c r="I25" s="113"/>
      <c r="J25" s="114">
        <f>J26</f>
        <v>-11110000</v>
      </c>
      <c r="K25" s="114">
        <f>K26</f>
        <v>-9810400</v>
      </c>
    </row>
    <row r="26" spans="2:11" s="90" customFormat="1" ht="25.5">
      <c r="B26" s="76" t="s">
        <v>451</v>
      </c>
      <c r="C26" s="115" t="s">
        <v>340</v>
      </c>
      <c r="D26" s="115" t="s">
        <v>611</v>
      </c>
      <c r="E26" s="116" t="s">
        <v>70</v>
      </c>
      <c r="F26" s="116"/>
      <c r="G26" s="116"/>
      <c r="H26" s="116"/>
      <c r="I26" s="116"/>
      <c r="J26" s="117">
        <f>J27+J30+J39+J42+J54+J57+J60+J68+J78+J81+J87+J90+J93+J101+J104+J107+J110+J113+J119+J122+J125+J128+J131+J134+J137+J143+J148+J153+J156+J159+J162+J165+J168+J171+J174+J179+J182+J45+J48+J51+J116+J86+J140</f>
        <v>-11110000</v>
      </c>
      <c r="K26" s="117">
        <f>K27+K30+K39+K42+K54+K57+K60+K68+K78+K81+K87+K90+K93+K101+K104+K107+K110+K113+K119+K122+K125+K128+K131+K134+K137+K143+K148+K153+K156+K159+K162+K165+K168+K171+K174+K179+K182+K45+K48+K51+K116+K86+K140</f>
        <v>-9810400</v>
      </c>
    </row>
    <row r="27" spans="2:11" s="90" customFormat="1" ht="25.5" hidden="1">
      <c r="B27" s="76" t="s">
        <v>453</v>
      </c>
      <c r="C27" s="115" t="s">
        <v>340</v>
      </c>
      <c r="D27" s="115" t="s">
        <v>611</v>
      </c>
      <c r="E27" s="116" t="s">
        <v>70</v>
      </c>
      <c r="F27" s="116" t="s">
        <v>302</v>
      </c>
      <c r="G27" s="116" t="s">
        <v>396</v>
      </c>
      <c r="H27" s="116" t="s">
        <v>612</v>
      </c>
      <c r="I27" s="116"/>
      <c r="J27" s="117">
        <f>J28</f>
        <v>0</v>
      </c>
      <c r="K27" s="117">
        <f>K28</f>
        <v>0</v>
      </c>
    </row>
    <row r="28" spans="2:11" s="90" customFormat="1" ht="63.75" hidden="1">
      <c r="B28" s="94" t="s">
        <v>309</v>
      </c>
      <c r="C28" s="118" t="s">
        <v>340</v>
      </c>
      <c r="D28" s="118" t="s">
        <v>611</v>
      </c>
      <c r="E28" s="119" t="s">
        <v>70</v>
      </c>
      <c r="F28" s="119" t="s">
        <v>302</v>
      </c>
      <c r="G28" s="119" t="s">
        <v>396</v>
      </c>
      <c r="H28" s="119" t="s">
        <v>612</v>
      </c>
      <c r="I28" s="119" t="s">
        <v>310</v>
      </c>
      <c r="J28" s="120">
        <f>J29</f>
        <v>0</v>
      </c>
      <c r="K28" s="120">
        <f>K29</f>
        <v>0</v>
      </c>
    </row>
    <row r="29" spans="2:11" s="90" customFormat="1" ht="25.5" hidden="1">
      <c r="B29" s="94" t="s">
        <v>311</v>
      </c>
      <c r="C29" s="118" t="s">
        <v>340</v>
      </c>
      <c r="D29" s="118" t="s">
        <v>611</v>
      </c>
      <c r="E29" s="119" t="s">
        <v>70</v>
      </c>
      <c r="F29" s="119" t="s">
        <v>302</v>
      </c>
      <c r="G29" s="119" t="s">
        <v>396</v>
      </c>
      <c r="H29" s="119" t="s">
        <v>612</v>
      </c>
      <c r="I29" s="119" t="s">
        <v>312</v>
      </c>
      <c r="J29" s="120"/>
      <c r="K29" s="120"/>
    </row>
    <row r="30" spans="2:11" s="90" customFormat="1" ht="29.25" customHeight="1" hidden="1">
      <c r="B30" s="76" t="s">
        <v>359</v>
      </c>
      <c r="C30" s="115" t="s">
        <v>340</v>
      </c>
      <c r="D30" s="115" t="s">
        <v>611</v>
      </c>
      <c r="E30" s="116" t="s">
        <v>70</v>
      </c>
      <c r="F30" s="116" t="s">
        <v>302</v>
      </c>
      <c r="G30" s="116" t="s">
        <v>396</v>
      </c>
      <c r="H30" s="116" t="s">
        <v>613</v>
      </c>
      <c r="I30" s="116"/>
      <c r="J30" s="117">
        <f>J31+J33+J35</f>
        <v>0</v>
      </c>
      <c r="K30" s="117">
        <f>K31+K33+K35</f>
        <v>0</v>
      </c>
    </row>
    <row r="31" spans="2:11" s="90" customFormat="1" ht="63.75" hidden="1">
      <c r="B31" s="94" t="s">
        <v>309</v>
      </c>
      <c r="C31" s="118" t="s">
        <v>340</v>
      </c>
      <c r="D31" s="118" t="s">
        <v>611</v>
      </c>
      <c r="E31" s="119" t="s">
        <v>70</v>
      </c>
      <c r="F31" s="119" t="s">
        <v>302</v>
      </c>
      <c r="G31" s="119" t="s">
        <v>396</v>
      </c>
      <c r="H31" s="119" t="s">
        <v>613</v>
      </c>
      <c r="I31" s="119" t="s">
        <v>310</v>
      </c>
      <c r="J31" s="120">
        <f>J32</f>
        <v>0</v>
      </c>
      <c r="K31" s="120">
        <f>K32</f>
        <v>0</v>
      </c>
    </row>
    <row r="32" spans="2:11" s="90" customFormat="1" ht="25.5" hidden="1">
      <c r="B32" s="94" t="s">
        <v>753</v>
      </c>
      <c r="C32" s="118" t="s">
        <v>340</v>
      </c>
      <c r="D32" s="118" t="s">
        <v>611</v>
      </c>
      <c r="E32" s="119" t="s">
        <v>70</v>
      </c>
      <c r="F32" s="119" t="s">
        <v>302</v>
      </c>
      <c r="G32" s="119" t="s">
        <v>396</v>
      </c>
      <c r="H32" s="119" t="s">
        <v>613</v>
      </c>
      <c r="I32" s="119" t="s">
        <v>312</v>
      </c>
      <c r="J32" s="120"/>
      <c r="K32" s="120"/>
    </row>
    <row r="33" spans="2:11" s="90" customFormat="1" ht="25.5" hidden="1">
      <c r="B33" s="94" t="s">
        <v>313</v>
      </c>
      <c r="C33" s="118" t="s">
        <v>340</v>
      </c>
      <c r="D33" s="118" t="s">
        <v>611</v>
      </c>
      <c r="E33" s="119" t="s">
        <v>70</v>
      </c>
      <c r="F33" s="119" t="s">
        <v>302</v>
      </c>
      <c r="G33" s="119" t="s">
        <v>396</v>
      </c>
      <c r="H33" s="119" t="s">
        <v>613</v>
      </c>
      <c r="I33" s="119" t="s">
        <v>314</v>
      </c>
      <c r="J33" s="120">
        <f>J34</f>
        <v>0</v>
      </c>
      <c r="K33" s="120">
        <f>K34</f>
        <v>0</v>
      </c>
    </row>
    <row r="34" spans="2:11" s="90" customFormat="1" ht="25.5" hidden="1">
      <c r="B34" s="94" t="s">
        <v>315</v>
      </c>
      <c r="C34" s="118" t="s">
        <v>340</v>
      </c>
      <c r="D34" s="118" t="s">
        <v>611</v>
      </c>
      <c r="E34" s="119" t="s">
        <v>70</v>
      </c>
      <c r="F34" s="119" t="s">
        <v>302</v>
      </c>
      <c r="G34" s="119" t="s">
        <v>396</v>
      </c>
      <c r="H34" s="119" t="s">
        <v>613</v>
      </c>
      <c r="I34" s="119" t="s">
        <v>316</v>
      </c>
      <c r="J34" s="120"/>
      <c r="K34" s="120"/>
    </row>
    <row r="35" spans="2:11" s="90" customFormat="1" ht="12.75" hidden="1">
      <c r="B35" s="85" t="s">
        <v>343</v>
      </c>
      <c r="C35" s="118" t="s">
        <v>340</v>
      </c>
      <c r="D35" s="118" t="s">
        <v>611</v>
      </c>
      <c r="E35" s="119" t="s">
        <v>70</v>
      </c>
      <c r="F35" s="119" t="s">
        <v>302</v>
      </c>
      <c r="G35" s="119" t="s">
        <v>396</v>
      </c>
      <c r="H35" s="119" t="s">
        <v>613</v>
      </c>
      <c r="I35" s="119" t="s">
        <v>318</v>
      </c>
      <c r="J35" s="120">
        <f>J36+J37+J38</f>
        <v>0</v>
      </c>
      <c r="K35" s="120">
        <f>K36+K37+K38</f>
        <v>0</v>
      </c>
    </row>
    <row r="36" spans="2:11" s="90" customFormat="1" ht="25.5" hidden="1">
      <c r="B36" s="85" t="s">
        <v>344</v>
      </c>
      <c r="C36" s="118" t="s">
        <v>340</v>
      </c>
      <c r="D36" s="118" t="s">
        <v>611</v>
      </c>
      <c r="E36" s="119" t="s">
        <v>70</v>
      </c>
      <c r="F36" s="119" t="s">
        <v>302</v>
      </c>
      <c r="G36" s="119" t="s">
        <v>396</v>
      </c>
      <c r="H36" s="119" t="s">
        <v>613</v>
      </c>
      <c r="I36" s="119" t="s">
        <v>320</v>
      </c>
      <c r="J36" s="120"/>
      <c r="K36" s="120"/>
    </row>
    <row r="37" spans="2:11" s="90" customFormat="1" ht="12.75" hidden="1">
      <c r="B37" s="85" t="s">
        <v>345</v>
      </c>
      <c r="C37" s="118" t="s">
        <v>340</v>
      </c>
      <c r="D37" s="118" t="s">
        <v>611</v>
      </c>
      <c r="E37" s="119" t="s">
        <v>70</v>
      </c>
      <c r="F37" s="119" t="s">
        <v>302</v>
      </c>
      <c r="G37" s="119" t="s">
        <v>396</v>
      </c>
      <c r="H37" s="119" t="s">
        <v>613</v>
      </c>
      <c r="I37" s="119" t="s">
        <v>323</v>
      </c>
      <c r="J37" s="120"/>
      <c r="K37" s="120"/>
    </row>
    <row r="38" spans="2:11" s="90" customFormat="1" ht="12.75" hidden="1">
      <c r="B38" s="85" t="s">
        <v>760</v>
      </c>
      <c r="C38" s="118" t="s">
        <v>340</v>
      </c>
      <c r="D38" s="118" t="s">
        <v>611</v>
      </c>
      <c r="E38" s="119" t="s">
        <v>70</v>
      </c>
      <c r="F38" s="119" t="s">
        <v>302</v>
      </c>
      <c r="G38" s="119" t="s">
        <v>396</v>
      </c>
      <c r="H38" s="119" t="s">
        <v>613</v>
      </c>
      <c r="I38" s="119" t="s">
        <v>323</v>
      </c>
      <c r="J38" s="120"/>
      <c r="K38" s="120"/>
    </row>
    <row r="39" spans="2:11" s="90" customFormat="1" ht="16.5" customHeight="1" hidden="1">
      <c r="B39" s="76" t="s">
        <v>538</v>
      </c>
      <c r="C39" s="115" t="s">
        <v>340</v>
      </c>
      <c r="D39" s="115" t="s">
        <v>611</v>
      </c>
      <c r="E39" s="116" t="s">
        <v>70</v>
      </c>
      <c r="F39" s="116"/>
      <c r="G39" s="116"/>
      <c r="H39" s="116" t="s">
        <v>614</v>
      </c>
      <c r="I39" s="116"/>
      <c r="J39" s="117">
        <f>J40</f>
        <v>0</v>
      </c>
      <c r="K39" s="117">
        <f>K40</f>
        <v>0</v>
      </c>
    </row>
    <row r="40" spans="2:11" s="90" customFormat="1" ht="30.75" customHeight="1" hidden="1">
      <c r="B40" s="85" t="s">
        <v>332</v>
      </c>
      <c r="C40" s="118" t="s">
        <v>340</v>
      </c>
      <c r="D40" s="118" t="s">
        <v>611</v>
      </c>
      <c r="E40" s="119" t="s">
        <v>70</v>
      </c>
      <c r="F40" s="119"/>
      <c r="G40" s="119"/>
      <c r="H40" s="119" t="s">
        <v>614</v>
      </c>
      <c r="I40" s="119" t="s">
        <v>333</v>
      </c>
      <c r="J40" s="120">
        <f>J41</f>
        <v>0</v>
      </c>
      <c r="K40" s="120">
        <f>K41</f>
        <v>0</v>
      </c>
    </row>
    <row r="41" spans="2:11" s="90" customFormat="1" ht="46.5" customHeight="1" hidden="1">
      <c r="B41" s="85" t="s">
        <v>334</v>
      </c>
      <c r="C41" s="118" t="s">
        <v>340</v>
      </c>
      <c r="D41" s="118" t="s">
        <v>611</v>
      </c>
      <c r="E41" s="119" t="s">
        <v>70</v>
      </c>
      <c r="F41" s="119"/>
      <c r="G41" s="119"/>
      <c r="H41" s="119" t="s">
        <v>614</v>
      </c>
      <c r="I41" s="119" t="s">
        <v>335</v>
      </c>
      <c r="J41" s="120"/>
      <c r="K41" s="120"/>
    </row>
    <row r="42" spans="2:11" s="90" customFormat="1" ht="15" customHeight="1" hidden="1">
      <c r="B42" s="76" t="s">
        <v>540</v>
      </c>
      <c r="C42" s="115" t="s">
        <v>340</v>
      </c>
      <c r="D42" s="115" t="s">
        <v>611</v>
      </c>
      <c r="E42" s="116" t="s">
        <v>70</v>
      </c>
      <c r="F42" s="116" t="s">
        <v>435</v>
      </c>
      <c r="G42" s="116" t="s">
        <v>302</v>
      </c>
      <c r="H42" s="116" t="s">
        <v>616</v>
      </c>
      <c r="I42" s="116"/>
      <c r="J42" s="117">
        <f>J43</f>
        <v>0</v>
      </c>
      <c r="K42" s="117">
        <f>K43</f>
        <v>0</v>
      </c>
    </row>
    <row r="43" spans="2:11" s="90" customFormat="1" ht="31.5" customHeight="1" hidden="1">
      <c r="B43" s="85" t="s">
        <v>332</v>
      </c>
      <c r="C43" s="118" t="s">
        <v>340</v>
      </c>
      <c r="D43" s="118" t="s">
        <v>611</v>
      </c>
      <c r="E43" s="119" t="s">
        <v>70</v>
      </c>
      <c r="F43" s="119" t="s">
        <v>435</v>
      </c>
      <c r="G43" s="119" t="s">
        <v>302</v>
      </c>
      <c r="H43" s="119" t="s">
        <v>616</v>
      </c>
      <c r="I43" s="119" t="s">
        <v>333</v>
      </c>
      <c r="J43" s="120">
        <f>J44</f>
        <v>0</v>
      </c>
      <c r="K43" s="120">
        <f>K44</f>
        <v>0</v>
      </c>
    </row>
    <row r="44" spans="2:11" s="90" customFormat="1" ht="42" customHeight="1" hidden="1">
      <c r="B44" s="85" t="s">
        <v>334</v>
      </c>
      <c r="C44" s="118" t="s">
        <v>340</v>
      </c>
      <c r="D44" s="118" t="s">
        <v>611</v>
      </c>
      <c r="E44" s="119" t="s">
        <v>70</v>
      </c>
      <c r="F44" s="119" t="s">
        <v>435</v>
      </c>
      <c r="G44" s="119" t="s">
        <v>302</v>
      </c>
      <c r="H44" s="119" t="s">
        <v>616</v>
      </c>
      <c r="I44" s="119" t="s">
        <v>335</v>
      </c>
      <c r="J44" s="120"/>
      <c r="K44" s="120"/>
    </row>
    <row r="45" spans="2:11" s="90" customFormat="1" ht="67.5" customHeight="1" hidden="1">
      <c r="B45" s="76" t="s">
        <v>606</v>
      </c>
      <c r="C45" s="115" t="s">
        <v>340</v>
      </c>
      <c r="D45" s="115" t="s">
        <v>611</v>
      </c>
      <c r="E45" s="116" t="s">
        <v>70</v>
      </c>
      <c r="F45" s="116"/>
      <c r="G45" s="116"/>
      <c r="H45" s="116" t="s">
        <v>617</v>
      </c>
      <c r="I45" s="116"/>
      <c r="J45" s="117">
        <f>J46</f>
        <v>0</v>
      </c>
      <c r="K45" s="117">
        <f>K46</f>
        <v>0</v>
      </c>
    </row>
    <row r="46" spans="2:11" s="90" customFormat="1" ht="33" customHeight="1" hidden="1">
      <c r="B46" s="85" t="s">
        <v>332</v>
      </c>
      <c r="C46" s="118" t="s">
        <v>340</v>
      </c>
      <c r="D46" s="118" t="s">
        <v>611</v>
      </c>
      <c r="E46" s="119" t="s">
        <v>70</v>
      </c>
      <c r="F46" s="119"/>
      <c r="G46" s="119"/>
      <c r="H46" s="119" t="s">
        <v>617</v>
      </c>
      <c r="I46" s="119" t="s">
        <v>333</v>
      </c>
      <c r="J46" s="120">
        <f>J47</f>
        <v>0</v>
      </c>
      <c r="K46" s="120">
        <f>K47</f>
        <v>0</v>
      </c>
    </row>
    <row r="47" spans="2:11" s="90" customFormat="1" ht="54" customHeight="1" hidden="1">
      <c r="B47" s="85" t="s">
        <v>604</v>
      </c>
      <c r="C47" s="118" t="s">
        <v>340</v>
      </c>
      <c r="D47" s="118" t="s">
        <v>611</v>
      </c>
      <c r="E47" s="119" t="s">
        <v>70</v>
      </c>
      <c r="F47" s="119"/>
      <c r="G47" s="119"/>
      <c r="H47" s="119" t="s">
        <v>617</v>
      </c>
      <c r="I47" s="119" t="s">
        <v>335</v>
      </c>
      <c r="J47" s="120"/>
      <c r="K47" s="120"/>
    </row>
    <row r="48" spans="2:11" s="90" customFormat="1" ht="54" customHeight="1" hidden="1">
      <c r="B48" s="76" t="s">
        <v>544</v>
      </c>
      <c r="C48" s="115" t="s">
        <v>340</v>
      </c>
      <c r="D48" s="115" t="s">
        <v>611</v>
      </c>
      <c r="E48" s="116" t="s">
        <v>70</v>
      </c>
      <c r="F48" s="116"/>
      <c r="G48" s="116"/>
      <c r="H48" s="116" t="s">
        <v>618</v>
      </c>
      <c r="I48" s="116"/>
      <c r="J48" s="117">
        <f>J49</f>
        <v>0</v>
      </c>
      <c r="K48" s="117">
        <f>K49</f>
        <v>0</v>
      </c>
    </row>
    <row r="49" spans="2:11" s="90" customFormat="1" ht="33.75" customHeight="1" hidden="1">
      <c r="B49" s="85" t="s">
        <v>332</v>
      </c>
      <c r="C49" s="118" t="s">
        <v>340</v>
      </c>
      <c r="D49" s="118" t="s">
        <v>611</v>
      </c>
      <c r="E49" s="119" t="s">
        <v>70</v>
      </c>
      <c r="F49" s="119"/>
      <c r="G49" s="119"/>
      <c r="H49" s="119" t="s">
        <v>618</v>
      </c>
      <c r="I49" s="119" t="s">
        <v>333</v>
      </c>
      <c r="J49" s="120">
        <f>J50</f>
        <v>0</v>
      </c>
      <c r="K49" s="120">
        <f>K50</f>
        <v>0</v>
      </c>
    </row>
    <row r="50" spans="2:11" s="90" customFormat="1" ht="54" customHeight="1" hidden="1">
      <c r="B50" s="85" t="s">
        <v>604</v>
      </c>
      <c r="C50" s="118" t="s">
        <v>340</v>
      </c>
      <c r="D50" s="118" t="s">
        <v>611</v>
      </c>
      <c r="E50" s="119" t="s">
        <v>70</v>
      </c>
      <c r="F50" s="119"/>
      <c r="G50" s="119"/>
      <c r="H50" s="119" t="s">
        <v>618</v>
      </c>
      <c r="I50" s="119" t="s">
        <v>335</v>
      </c>
      <c r="J50" s="120"/>
      <c r="K50" s="120"/>
    </row>
    <row r="51" spans="2:11" s="90" customFormat="1" ht="61.5" customHeight="1" hidden="1">
      <c r="B51" s="76" t="s">
        <v>754</v>
      </c>
      <c r="C51" s="115" t="s">
        <v>340</v>
      </c>
      <c r="D51" s="115" t="s">
        <v>611</v>
      </c>
      <c r="E51" s="116" t="s">
        <v>70</v>
      </c>
      <c r="F51" s="116"/>
      <c r="G51" s="116"/>
      <c r="H51" s="116" t="s">
        <v>620</v>
      </c>
      <c r="I51" s="116"/>
      <c r="J51" s="117">
        <f>J52</f>
        <v>0</v>
      </c>
      <c r="K51" s="117">
        <f>K52</f>
        <v>0</v>
      </c>
    </row>
    <row r="52" spans="2:11" s="90" customFormat="1" ht="33.75" customHeight="1" hidden="1">
      <c r="B52" s="85" t="s">
        <v>332</v>
      </c>
      <c r="C52" s="118" t="s">
        <v>340</v>
      </c>
      <c r="D52" s="118" t="s">
        <v>611</v>
      </c>
      <c r="E52" s="119" t="s">
        <v>70</v>
      </c>
      <c r="F52" s="119"/>
      <c r="G52" s="119"/>
      <c r="H52" s="119" t="s">
        <v>620</v>
      </c>
      <c r="I52" s="119" t="s">
        <v>333</v>
      </c>
      <c r="J52" s="120">
        <f>J53</f>
        <v>0</v>
      </c>
      <c r="K52" s="120">
        <f>K53</f>
        <v>0</v>
      </c>
    </row>
    <row r="53" spans="2:11" s="90" customFormat="1" ht="54" customHeight="1" hidden="1">
      <c r="B53" s="85" t="s">
        <v>604</v>
      </c>
      <c r="C53" s="118" t="s">
        <v>340</v>
      </c>
      <c r="D53" s="118" t="s">
        <v>611</v>
      </c>
      <c r="E53" s="119" t="s">
        <v>70</v>
      </c>
      <c r="F53" s="119"/>
      <c r="G53" s="119"/>
      <c r="H53" s="119" t="s">
        <v>620</v>
      </c>
      <c r="I53" s="119" t="s">
        <v>335</v>
      </c>
      <c r="J53" s="120"/>
      <c r="K53" s="120"/>
    </row>
    <row r="54" spans="2:11" s="90" customFormat="1" ht="19.5" customHeight="1" hidden="1">
      <c r="B54" s="99" t="s">
        <v>589</v>
      </c>
      <c r="C54" s="115" t="s">
        <v>340</v>
      </c>
      <c r="D54" s="115" t="s">
        <v>611</v>
      </c>
      <c r="E54" s="116" t="s">
        <v>70</v>
      </c>
      <c r="F54" s="116" t="s">
        <v>415</v>
      </c>
      <c r="G54" s="116" t="s">
        <v>302</v>
      </c>
      <c r="H54" s="116" t="s">
        <v>621</v>
      </c>
      <c r="I54" s="116"/>
      <c r="J54" s="121">
        <f>J55</f>
        <v>0</v>
      </c>
      <c r="K54" s="121">
        <f>K55</f>
        <v>0</v>
      </c>
    </row>
    <row r="55" spans="2:11" s="90" customFormat="1" ht="33" customHeight="1" hidden="1">
      <c r="B55" s="85" t="s">
        <v>332</v>
      </c>
      <c r="C55" s="118" t="s">
        <v>340</v>
      </c>
      <c r="D55" s="118" t="s">
        <v>611</v>
      </c>
      <c r="E55" s="119" t="s">
        <v>70</v>
      </c>
      <c r="F55" s="119" t="s">
        <v>415</v>
      </c>
      <c r="G55" s="119" t="s">
        <v>302</v>
      </c>
      <c r="H55" s="119" t="s">
        <v>621</v>
      </c>
      <c r="I55" s="119" t="s">
        <v>333</v>
      </c>
      <c r="J55" s="122">
        <f>J56</f>
        <v>0</v>
      </c>
      <c r="K55" s="122">
        <f>K56</f>
        <v>0</v>
      </c>
    </row>
    <row r="56" spans="2:11" s="90" customFormat="1" ht="45" customHeight="1" hidden="1">
      <c r="B56" s="94" t="s">
        <v>591</v>
      </c>
      <c r="C56" s="118" t="s">
        <v>340</v>
      </c>
      <c r="D56" s="118" t="s">
        <v>611</v>
      </c>
      <c r="E56" s="119" t="s">
        <v>70</v>
      </c>
      <c r="F56" s="119" t="s">
        <v>415</v>
      </c>
      <c r="G56" s="119" t="s">
        <v>302</v>
      </c>
      <c r="H56" s="119" t="s">
        <v>621</v>
      </c>
      <c r="I56" s="119" t="s">
        <v>592</v>
      </c>
      <c r="J56" s="122"/>
      <c r="K56" s="122"/>
    </row>
    <row r="57" spans="2:11" s="90" customFormat="1" ht="16.5" customHeight="1" hidden="1">
      <c r="B57" s="76" t="s">
        <v>469</v>
      </c>
      <c r="C57" s="115" t="s">
        <v>340</v>
      </c>
      <c r="D57" s="115" t="s">
        <v>611</v>
      </c>
      <c r="E57" s="116" t="s">
        <v>70</v>
      </c>
      <c r="F57" s="123"/>
      <c r="G57" s="123"/>
      <c r="H57" s="123" t="s">
        <v>622</v>
      </c>
      <c r="I57" s="123"/>
      <c r="J57" s="124">
        <f>J58</f>
        <v>0</v>
      </c>
      <c r="K57" s="124">
        <f>K58</f>
        <v>0</v>
      </c>
    </row>
    <row r="58" spans="2:11" s="90" customFormat="1" ht="32.25" customHeight="1" hidden="1">
      <c r="B58" s="85" t="s">
        <v>332</v>
      </c>
      <c r="C58" s="118" t="s">
        <v>340</v>
      </c>
      <c r="D58" s="118" t="s">
        <v>611</v>
      </c>
      <c r="E58" s="119" t="s">
        <v>70</v>
      </c>
      <c r="F58" s="125"/>
      <c r="G58" s="125"/>
      <c r="H58" s="125" t="s">
        <v>622</v>
      </c>
      <c r="I58" s="125" t="s">
        <v>333</v>
      </c>
      <c r="J58" s="126">
        <f>J59</f>
        <v>0</v>
      </c>
      <c r="K58" s="126">
        <f>K59</f>
        <v>0</v>
      </c>
    </row>
    <row r="59" spans="2:11" s="90" customFormat="1" ht="39.75" customHeight="1" hidden="1">
      <c r="B59" s="85" t="s">
        <v>755</v>
      </c>
      <c r="C59" s="118" t="s">
        <v>340</v>
      </c>
      <c r="D59" s="118" t="s">
        <v>611</v>
      </c>
      <c r="E59" s="119" t="s">
        <v>70</v>
      </c>
      <c r="F59" s="125"/>
      <c r="G59" s="125"/>
      <c r="H59" s="125" t="s">
        <v>622</v>
      </c>
      <c r="I59" s="125" t="s">
        <v>335</v>
      </c>
      <c r="J59" s="126"/>
      <c r="K59" s="126"/>
    </row>
    <row r="60" spans="2:11" s="90" customFormat="1" ht="120" customHeight="1" hidden="1">
      <c r="B60" s="99" t="s">
        <v>422</v>
      </c>
      <c r="C60" s="127" t="s">
        <v>340</v>
      </c>
      <c r="D60" s="127" t="s">
        <v>611</v>
      </c>
      <c r="E60" s="123" t="s">
        <v>70</v>
      </c>
      <c r="F60" s="123" t="s">
        <v>302</v>
      </c>
      <c r="G60" s="123" t="s">
        <v>404</v>
      </c>
      <c r="H60" s="123" t="s">
        <v>623</v>
      </c>
      <c r="I60" s="123"/>
      <c r="J60" s="128">
        <f>J61+J63+J65</f>
        <v>0</v>
      </c>
      <c r="K60" s="128">
        <f>K61+K63+K65</f>
        <v>0</v>
      </c>
    </row>
    <row r="61" spans="2:11" s="90" customFormat="1" ht="52.5" customHeight="1" hidden="1">
      <c r="B61" s="94" t="s">
        <v>309</v>
      </c>
      <c r="C61" s="118" t="s">
        <v>340</v>
      </c>
      <c r="D61" s="118" t="s">
        <v>611</v>
      </c>
      <c r="E61" s="119" t="s">
        <v>70</v>
      </c>
      <c r="F61" s="119" t="s">
        <v>302</v>
      </c>
      <c r="G61" s="119" t="s">
        <v>404</v>
      </c>
      <c r="H61" s="119" t="s">
        <v>623</v>
      </c>
      <c r="I61" s="119" t="s">
        <v>310</v>
      </c>
      <c r="J61" s="120">
        <f>J62</f>
        <v>0</v>
      </c>
      <c r="K61" s="120">
        <f>K62</f>
        <v>0</v>
      </c>
    </row>
    <row r="62" spans="2:11" s="90" customFormat="1" ht="30.75" customHeight="1" hidden="1">
      <c r="B62" s="94" t="s">
        <v>311</v>
      </c>
      <c r="C62" s="118" t="s">
        <v>340</v>
      </c>
      <c r="D62" s="118" t="s">
        <v>611</v>
      </c>
      <c r="E62" s="119" t="s">
        <v>70</v>
      </c>
      <c r="F62" s="119" t="s">
        <v>302</v>
      </c>
      <c r="G62" s="119" t="s">
        <v>404</v>
      </c>
      <c r="H62" s="119" t="s">
        <v>623</v>
      </c>
      <c r="I62" s="119" t="s">
        <v>312</v>
      </c>
      <c r="J62" s="120"/>
      <c r="K62" s="120"/>
    </row>
    <row r="63" spans="2:11" s="90" customFormat="1" ht="28.5" customHeight="1" hidden="1">
      <c r="B63" s="94" t="s">
        <v>313</v>
      </c>
      <c r="C63" s="118" t="s">
        <v>340</v>
      </c>
      <c r="D63" s="118" t="s">
        <v>611</v>
      </c>
      <c r="E63" s="119" t="s">
        <v>70</v>
      </c>
      <c r="F63" s="119" t="s">
        <v>302</v>
      </c>
      <c r="G63" s="119" t="s">
        <v>404</v>
      </c>
      <c r="H63" s="119" t="s">
        <v>623</v>
      </c>
      <c r="I63" s="119" t="s">
        <v>314</v>
      </c>
      <c r="J63" s="120">
        <f>J64</f>
        <v>0</v>
      </c>
      <c r="K63" s="120">
        <f>K64</f>
        <v>0</v>
      </c>
    </row>
    <row r="64" spans="2:11" s="90" customFormat="1" ht="27" customHeight="1" hidden="1">
      <c r="B64" s="94" t="s">
        <v>315</v>
      </c>
      <c r="C64" s="118" t="s">
        <v>340</v>
      </c>
      <c r="D64" s="118" t="s">
        <v>611</v>
      </c>
      <c r="E64" s="119" t="s">
        <v>70</v>
      </c>
      <c r="F64" s="119" t="s">
        <v>302</v>
      </c>
      <c r="G64" s="119" t="s">
        <v>404</v>
      </c>
      <c r="H64" s="119" t="s">
        <v>623</v>
      </c>
      <c r="I64" s="119" t="s">
        <v>316</v>
      </c>
      <c r="J64" s="120"/>
      <c r="K64" s="120"/>
    </row>
    <row r="65" spans="2:11" s="90" customFormat="1" ht="12.75" hidden="1">
      <c r="B65" s="85" t="s">
        <v>343</v>
      </c>
      <c r="C65" s="118" t="s">
        <v>340</v>
      </c>
      <c r="D65" s="118" t="s">
        <v>611</v>
      </c>
      <c r="E65" s="119" t="s">
        <v>70</v>
      </c>
      <c r="F65" s="119" t="s">
        <v>302</v>
      </c>
      <c r="G65" s="119" t="s">
        <v>404</v>
      </c>
      <c r="H65" s="119" t="s">
        <v>623</v>
      </c>
      <c r="I65" s="119" t="s">
        <v>318</v>
      </c>
      <c r="J65" s="120">
        <f>J66+J67</f>
        <v>0</v>
      </c>
      <c r="K65" s="120">
        <f>K66+K67</f>
        <v>0</v>
      </c>
    </row>
    <row r="66" spans="2:11" s="90" customFormat="1" ht="25.5" hidden="1">
      <c r="B66" s="85" t="s">
        <v>344</v>
      </c>
      <c r="C66" s="118" t="s">
        <v>340</v>
      </c>
      <c r="D66" s="118" t="s">
        <v>611</v>
      </c>
      <c r="E66" s="119" t="s">
        <v>70</v>
      </c>
      <c r="F66" s="119" t="s">
        <v>302</v>
      </c>
      <c r="G66" s="119" t="s">
        <v>404</v>
      </c>
      <c r="H66" s="119" t="s">
        <v>623</v>
      </c>
      <c r="I66" s="119" t="s">
        <v>320</v>
      </c>
      <c r="J66" s="120"/>
      <c r="K66" s="120"/>
    </row>
    <row r="67" spans="2:11" s="90" customFormat="1" ht="12.75" hidden="1">
      <c r="B67" s="85" t="s">
        <v>345</v>
      </c>
      <c r="C67" s="118" t="s">
        <v>340</v>
      </c>
      <c r="D67" s="118" t="s">
        <v>611</v>
      </c>
      <c r="E67" s="119" t="s">
        <v>70</v>
      </c>
      <c r="F67" s="119" t="s">
        <v>302</v>
      </c>
      <c r="G67" s="119" t="s">
        <v>404</v>
      </c>
      <c r="H67" s="119" t="s">
        <v>623</v>
      </c>
      <c r="I67" s="119" t="s">
        <v>323</v>
      </c>
      <c r="J67" s="120"/>
      <c r="K67" s="120"/>
    </row>
    <row r="68" spans="2:11" s="90" customFormat="1" ht="12.75" hidden="1">
      <c r="B68" s="76" t="s">
        <v>474</v>
      </c>
      <c r="C68" s="115" t="s">
        <v>340</v>
      </c>
      <c r="D68" s="115" t="s">
        <v>611</v>
      </c>
      <c r="E68" s="116" t="s">
        <v>70</v>
      </c>
      <c r="F68" s="129"/>
      <c r="G68" s="129"/>
      <c r="H68" s="129" t="s">
        <v>624</v>
      </c>
      <c r="I68" s="129"/>
      <c r="J68" s="117">
        <f>J69+J73+J75</f>
        <v>0</v>
      </c>
      <c r="K68" s="117">
        <f>K69+K73+K75</f>
        <v>0</v>
      </c>
    </row>
    <row r="69" spans="2:11" s="90" customFormat="1" ht="63.75" hidden="1">
      <c r="B69" s="94" t="s">
        <v>309</v>
      </c>
      <c r="C69" s="118" t="s">
        <v>340</v>
      </c>
      <c r="D69" s="118" t="s">
        <v>611</v>
      </c>
      <c r="E69" s="119" t="s">
        <v>70</v>
      </c>
      <c r="F69" s="130"/>
      <c r="G69" s="130"/>
      <c r="H69" s="130" t="s">
        <v>624</v>
      </c>
      <c r="I69" s="130" t="s">
        <v>310</v>
      </c>
      <c r="J69" s="120">
        <f>J72+J70</f>
        <v>0</v>
      </c>
      <c r="K69" s="120">
        <f>K72+K70</f>
        <v>0</v>
      </c>
    </row>
    <row r="70" spans="2:11" s="90" customFormat="1" ht="25.5" hidden="1">
      <c r="B70" s="94" t="s">
        <v>782</v>
      </c>
      <c r="C70" s="118" t="s">
        <v>340</v>
      </c>
      <c r="D70" s="118" t="s">
        <v>611</v>
      </c>
      <c r="E70" s="119" t="s">
        <v>70</v>
      </c>
      <c r="F70" s="130"/>
      <c r="G70" s="130"/>
      <c r="H70" s="130" t="s">
        <v>624</v>
      </c>
      <c r="I70" s="130" t="s">
        <v>783</v>
      </c>
      <c r="J70" s="120">
        <f>J71</f>
        <v>0</v>
      </c>
      <c r="K70" s="120">
        <f>K71</f>
        <v>0</v>
      </c>
    </row>
    <row r="71" spans="2:11" s="90" customFormat="1" ht="25.5" hidden="1">
      <c r="B71" s="94" t="s">
        <v>784</v>
      </c>
      <c r="C71" s="118" t="s">
        <v>340</v>
      </c>
      <c r="D71" s="118" t="s">
        <v>611</v>
      </c>
      <c r="E71" s="119" t="s">
        <v>70</v>
      </c>
      <c r="F71" s="130"/>
      <c r="G71" s="130"/>
      <c r="H71" s="130" t="s">
        <v>624</v>
      </c>
      <c r="I71" s="130" t="s">
        <v>785</v>
      </c>
      <c r="J71" s="120"/>
      <c r="K71" s="120"/>
    </row>
    <row r="72" spans="2:11" s="90" customFormat="1" ht="38.25" hidden="1">
      <c r="B72" s="86" t="s">
        <v>476</v>
      </c>
      <c r="C72" s="118" t="s">
        <v>340</v>
      </c>
      <c r="D72" s="118" t="s">
        <v>611</v>
      </c>
      <c r="E72" s="119" t="s">
        <v>70</v>
      </c>
      <c r="F72" s="130"/>
      <c r="G72" s="130"/>
      <c r="H72" s="130" t="s">
        <v>624</v>
      </c>
      <c r="I72" s="130" t="s">
        <v>477</v>
      </c>
      <c r="J72" s="120"/>
      <c r="K72" s="120"/>
    </row>
    <row r="73" spans="2:11" s="90" customFormat="1" ht="25.5" hidden="1">
      <c r="B73" s="94" t="s">
        <v>313</v>
      </c>
      <c r="C73" s="118" t="s">
        <v>340</v>
      </c>
      <c r="D73" s="118" t="s">
        <v>611</v>
      </c>
      <c r="E73" s="119" t="s">
        <v>70</v>
      </c>
      <c r="F73" s="130"/>
      <c r="G73" s="130"/>
      <c r="H73" s="130" t="s">
        <v>624</v>
      </c>
      <c r="I73" s="130" t="s">
        <v>314</v>
      </c>
      <c r="J73" s="120">
        <f>J74</f>
        <v>0</v>
      </c>
      <c r="K73" s="120">
        <f>K74</f>
        <v>0</v>
      </c>
    </row>
    <row r="74" spans="2:11" s="90" customFormat="1" ht="25.5" hidden="1">
      <c r="B74" s="94" t="s">
        <v>315</v>
      </c>
      <c r="C74" s="118" t="s">
        <v>340</v>
      </c>
      <c r="D74" s="118" t="s">
        <v>611</v>
      </c>
      <c r="E74" s="119" t="s">
        <v>70</v>
      </c>
      <c r="F74" s="130"/>
      <c r="G74" s="130"/>
      <c r="H74" s="130" t="s">
        <v>624</v>
      </c>
      <c r="I74" s="130" t="s">
        <v>316</v>
      </c>
      <c r="J74" s="120"/>
      <c r="K74" s="120"/>
    </row>
    <row r="75" spans="2:11" s="90" customFormat="1" ht="12.75" hidden="1">
      <c r="B75" s="85" t="s">
        <v>343</v>
      </c>
      <c r="C75" s="118" t="s">
        <v>340</v>
      </c>
      <c r="D75" s="118" t="s">
        <v>611</v>
      </c>
      <c r="E75" s="119" t="s">
        <v>70</v>
      </c>
      <c r="F75" s="130"/>
      <c r="G75" s="130"/>
      <c r="H75" s="130" t="s">
        <v>624</v>
      </c>
      <c r="I75" s="130" t="s">
        <v>318</v>
      </c>
      <c r="J75" s="120">
        <f>J76+J77</f>
        <v>0</v>
      </c>
      <c r="K75" s="120">
        <f>K76+K77</f>
        <v>0</v>
      </c>
    </row>
    <row r="76" spans="2:11" s="90" customFormat="1" ht="25.5" hidden="1">
      <c r="B76" s="85" t="s">
        <v>344</v>
      </c>
      <c r="C76" s="118" t="s">
        <v>340</v>
      </c>
      <c r="D76" s="118" t="s">
        <v>611</v>
      </c>
      <c r="E76" s="119" t="s">
        <v>70</v>
      </c>
      <c r="F76" s="130"/>
      <c r="G76" s="130"/>
      <c r="H76" s="130" t="s">
        <v>624</v>
      </c>
      <c r="I76" s="130" t="s">
        <v>320</v>
      </c>
      <c r="J76" s="120"/>
      <c r="K76" s="120"/>
    </row>
    <row r="77" spans="2:11" s="90" customFormat="1" ht="12.75" hidden="1">
      <c r="B77" s="85" t="s">
        <v>345</v>
      </c>
      <c r="C77" s="118" t="s">
        <v>340</v>
      </c>
      <c r="D77" s="118" t="s">
        <v>611</v>
      </c>
      <c r="E77" s="119" t="s">
        <v>70</v>
      </c>
      <c r="F77" s="130"/>
      <c r="G77" s="130"/>
      <c r="H77" s="130" t="s">
        <v>624</v>
      </c>
      <c r="I77" s="119" t="s">
        <v>323</v>
      </c>
      <c r="J77" s="120"/>
      <c r="K77" s="120"/>
    </row>
    <row r="78" spans="2:11" s="90" customFormat="1" ht="127.5" hidden="1">
      <c r="B78" s="76" t="s">
        <v>485</v>
      </c>
      <c r="C78" s="115" t="s">
        <v>340</v>
      </c>
      <c r="D78" s="115" t="s">
        <v>611</v>
      </c>
      <c r="E78" s="116" t="s">
        <v>70</v>
      </c>
      <c r="F78" s="129"/>
      <c r="G78" s="129"/>
      <c r="H78" s="129" t="s">
        <v>625</v>
      </c>
      <c r="I78" s="116"/>
      <c r="J78" s="117">
        <f>J79</f>
        <v>0</v>
      </c>
      <c r="K78" s="117">
        <f>K79</f>
        <v>0</v>
      </c>
    </row>
    <row r="79" spans="2:11" s="90" customFormat="1" ht="25.5" hidden="1">
      <c r="B79" s="94" t="s">
        <v>313</v>
      </c>
      <c r="C79" s="118" t="s">
        <v>340</v>
      </c>
      <c r="D79" s="118" t="s">
        <v>611</v>
      </c>
      <c r="E79" s="119" t="s">
        <v>70</v>
      </c>
      <c r="F79" s="130"/>
      <c r="G79" s="130"/>
      <c r="H79" s="130" t="s">
        <v>625</v>
      </c>
      <c r="I79" s="119" t="s">
        <v>314</v>
      </c>
      <c r="J79" s="120">
        <f>J80</f>
        <v>0</v>
      </c>
      <c r="K79" s="120">
        <f>K80</f>
        <v>0</v>
      </c>
    </row>
    <row r="80" spans="2:11" s="90" customFormat="1" ht="25.5" hidden="1">
      <c r="B80" s="94" t="s">
        <v>315</v>
      </c>
      <c r="C80" s="118" t="s">
        <v>340</v>
      </c>
      <c r="D80" s="118" t="s">
        <v>611</v>
      </c>
      <c r="E80" s="119" t="s">
        <v>70</v>
      </c>
      <c r="F80" s="130"/>
      <c r="G80" s="130"/>
      <c r="H80" s="130" t="s">
        <v>625</v>
      </c>
      <c r="I80" s="119" t="s">
        <v>316</v>
      </c>
      <c r="J80" s="120"/>
      <c r="K80" s="120"/>
    </row>
    <row r="81" spans="2:11" s="90" customFormat="1" ht="27.75" customHeight="1" hidden="1">
      <c r="B81" s="76" t="s">
        <v>561</v>
      </c>
      <c r="C81" s="115" t="s">
        <v>340</v>
      </c>
      <c r="D81" s="115" t="s">
        <v>611</v>
      </c>
      <c r="E81" s="116" t="s">
        <v>70</v>
      </c>
      <c r="F81" s="116" t="s">
        <v>394</v>
      </c>
      <c r="G81" s="116" t="s">
        <v>304</v>
      </c>
      <c r="H81" s="116" t="s">
        <v>626</v>
      </c>
      <c r="I81" s="116"/>
      <c r="J81" s="117">
        <f>J82</f>
        <v>0</v>
      </c>
      <c r="K81" s="117">
        <f>K82</f>
        <v>0</v>
      </c>
    </row>
    <row r="82" spans="2:11" s="90" customFormat="1" ht="27" customHeight="1" hidden="1">
      <c r="B82" s="94" t="s">
        <v>313</v>
      </c>
      <c r="C82" s="118" t="s">
        <v>340</v>
      </c>
      <c r="D82" s="118" t="s">
        <v>611</v>
      </c>
      <c r="E82" s="119" t="s">
        <v>70</v>
      </c>
      <c r="F82" s="119" t="s">
        <v>394</v>
      </c>
      <c r="G82" s="119" t="s">
        <v>304</v>
      </c>
      <c r="H82" s="119" t="s">
        <v>626</v>
      </c>
      <c r="I82" s="119" t="s">
        <v>314</v>
      </c>
      <c r="J82" s="120">
        <f>J83</f>
        <v>0</v>
      </c>
      <c r="K82" s="120">
        <f>K83</f>
        <v>0</v>
      </c>
    </row>
    <row r="83" spans="2:11" s="90" customFormat="1" ht="32.25" customHeight="1" hidden="1">
      <c r="B83" s="94" t="s">
        <v>315</v>
      </c>
      <c r="C83" s="118" t="s">
        <v>340</v>
      </c>
      <c r="D83" s="118" t="s">
        <v>611</v>
      </c>
      <c r="E83" s="119" t="s">
        <v>70</v>
      </c>
      <c r="F83" s="119" t="s">
        <v>394</v>
      </c>
      <c r="G83" s="119" t="s">
        <v>304</v>
      </c>
      <c r="H83" s="119" t="s">
        <v>626</v>
      </c>
      <c r="I83" s="119" t="s">
        <v>316</v>
      </c>
      <c r="J83" s="120"/>
      <c r="K83" s="120"/>
    </row>
    <row r="84" spans="2:11" s="90" customFormat="1" ht="76.5" customHeight="1" hidden="1">
      <c r="B84" s="76" t="s">
        <v>627</v>
      </c>
      <c r="C84" s="115" t="s">
        <v>340</v>
      </c>
      <c r="D84" s="115" t="s">
        <v>611</v>
      </c>
      <c r="E84" s="116" t="s">
        <v>70</v>
      </c>
      <c r="F84" s="116"/>
      <c r="G84" s="116"/>
      <c r="H84" s="116" t="s">
        <v>628</v>
      </c>
      <c r="I84" s="116"/>
      <c r="J84" s="117">
        <f>J85</f>
        <v>0</v>
      </c>
      <c r="K84" s="117">
        <f>K85</f>
        <v>0</v>
      </c>
    </row>
    <row r="85" spans="2:11" s="90" customFormat="1" ht="32.25" customHeight="1" hidden="1">
      <c r="B85" s="85" t="s">
        <v>332</v>
      </c>
      <c r="C85" s="118" t="s">
        <v>340</v>
      </c>
      <c r="D85" s="118" t="s">
        <v>611</v>
      </c>
      <c r="E85" s="119" t="s">
        <v>70</v>
      </c>
      <c r="F85" s="119"/>
      <c r="G85" s="119"/>
      <c r="H85" s="119" t="s">
        <v>628</v>
      </c>
      <c r="I85" s="119" t="s">
        <v>333</v>
      </c>
      <c r="J85" s="120">
        <f>J86</f>
        <v>0</v>
      </c>
      <c r="K85" s="120">
        <f>K86</f>
        <v>0</v>
      </c>
    </row>
    <row r="86" spans="2:11" s="90" customFormat="1" ht="21" customHeight="1" hidden="1">
      <c r="B86" s="85" t="s">
        <v>377</v>
      </c>
      <c r="C86" s="118" t="s">
        <v>340</v>
      </c>
      <c r="D86" s="118" t="s">
        <v>611</v>
      </c>
      <c r="E86" s="119" t="s">
        <v>70</v>
      </c>
      <c r="F86" s="119"/>
      <c r="G86" s="119"/>
      <c r="H86" s="119" t="s">
        <v>628</v>
      </c>
      <c r="I86" s="119" t="s">
        <v>378</v>
      </c>
      <c r="J86" s="120"/>
      <c r="K86" s="120"/>
    </row>
    <row r="87" spans="2:11" s="90" customFormat="1" ht="27" customHeight="1" hidden="1">
      <c r="B87" s="76" t="s">
        <v>555</v>
      </c>
      <c r="C87" s="115" t="s">
        <v>340</v>
      </c>
      <c r="D87" s="115" t="s">
        <v>611</v>
      </c>
      <c r="E87" s="116" t="s">
        <v>70</v>
      </c>
      <c r="F87" s="116" t="s">
        <v>394</v>
      </c>
      <c r="G87" s="116" t="s">
        <v>302</v>
      </c>
      <c r="H87" s="116" t="s">
        <v>629</v>
      </c>
      <c r="I87" s="116"/>
      <c r="J87" s="117">
        <f>J88</f>
        <v>0</v>
      </c>
      <c r="K87" s="117">
        <f>K88</f>
        <v>0</v>
      </c>
    </row>
    <row r="88" spans="2:11" s="90" customFormat="1" ht="18.75" customHeight="1" hidden="1">
      <c r="B88" s="85" t="s">
        <v>557</v>
      </c>
      <c r="C88" s="118" t="s">
        <v>340</v>
      </c>
      <c r="D88" s="118" t="s">
        <v>611</v>
      </c>
      <c r="E88" s="119" t="s">
        <v>70</v>
      </c>
      <c r="F88" s="119" t="s">
        <v>394</v>
      </c>
      <c r="G88" s="119" t="s">
        <v>302</v>
      </c>
      <c r="H88" s="119" t="s">
        <v>629</v>
      </c>
      <c r="I88" s="119" t="s">
        <v>375</v>
      </c>
      <c r="J88" s="120">
        <f>J89</f>
        <v>0</v>
      </c>
      <c r="K88" s="120">
        <f>K89</f>
        <v>0</v>
      </c>
    </row>
    <row r="89" spans="2:11" s="90" customFormat="1" ht="15" customHeight="1" hidden="1">
      <c r="B89" s="85" t="s">
        <v>558</v>
      </c>
      <c r="C89" s="118" t="s">
        <v>340</v>
      </c>
      <c r="D89" s="118" t="s">
        <v>611</v>
      </c>
      <c r="E89" s="119" t="s">
        <v>70</v>
      </c>
      <c r="F89" s="119" t="s">
        <v>394</v>
      </c>
      <c r="G89" s="119" t="s">
        <v>302</v>
      </c>
      <c r="H89" s="119" t="s">
        <v>629</v>
      </c>
      <c r="I89" s="119" t="s">
        <v>559</v>
      </c>
      <c r="J89" s="120"/>
      <c r="K89" s="120"/>
    </row>
    <row r="90" spans="2:11" s="90" customFormat="1" ht="46.5" customHeight="1" hidden="1">
      <c r="B90" s="76" t="s">
        <v>563</v>
      </c>
      <c r="C90" s="115" t="s">
        <v>340</v>
      </c>
      <c r="D90" s="115" t="s">
        <v>611</v>
      </c>
      <c r="E90" s="116" t="s">
        <v>70</v>
      </c>
      <c r="F90" s="116" t="s">
        <v>394</v>
      </c>
      <c r="G90" s="116" t="s">
        <v>304</v>
      </c>
      <c r="H90" s="116" t="s">
        <v>630</v>
      </c>
      <c r="I90" s="116"/>
      <c r="J90" s="117">
        <f>J91</f>
        <v>0</v>
      </c>
      <c r="K90" s="117">
        <f>K91</f>
        <v>0</v>
      </c>
    </row>
    <row r="91" spans="2:11" s="90" customFormat="1" ht="18.75" customHeight="1" hidden="1">
      <c r="B91" s="85" t="s">
        <v>557</v>
      </c>
      <c r="C91" s="118" t="s">
        <v>340</v>
      </c>
      <c r="D91" s="118" t="s">
        <v>611</v>
      </c>
      <c r="E91" s="119" t="s">
        <v>70</v>
      </c>
      <c r="F91" s="119" t="s">
        <v>394</v>
      </c>
      <c r="G91" s="119" t="s">
        <v>304</v>
      </c>
      <c r="H91" s="119" t="s">
        <v>630</v>
      </c>
      <c r="I91" s="119" t="s">
        <v>375</v>
      </c>
      <c r="J91" s="120">
        <f>J92</f>
        <v>0</v>
      </c>
      <c r="K91" s="120">
        <f>K92</f>
        <v>0</v>
      </c>
    </row>
    <row r="92" spans="2:11" s="90" customFormat="1" ht="28.5" customHeight="1" hidden="1">
      <c r="B92" s="85" t="s">
        <v>565</v>
      </c>
      <c r="C92" s="118" t="s">
        <v>340</v>
      </c>
      <c r="D92" s="118" t="s">
        <v>611</v>
      </c>
      <c r="E92" s="119" t="s">
        <v>70</v>
      </c>
      <c r="F92" s="119" t="s">
        <v>394</v>
      </c>
      <c r="G92" s="119" t="s">
        <v>304</v>
      </c>
      <c r="H92" s="119" t="s">
        <v>630</v>
      </c>
      <c r="I92" s="119" t="s">
        <v>566</v>
      </c>
      <c r="J92" s="120"/>
      <c r="K92" s="120"/>
    </row>
    <row r="93" spans="2:11" s="90" customFormat="1" ht="87" customHeight="1" hidden="1">
      <c r="B93" s="76" t="s">
        <v>572</v>
      </c>
      <c r="C93" s="115" t="s">
        <v>340</v>
      </c>
      <c r="D93" s="115" t="s">
        <v>611</v>
      </c>
      <c r="E93" s="116" t="s">
        <v>70</v>
      </c>
      <c r="F93" s="116" t="s">
        <v>394</v>
      </c>
      <c r="G93" s="116" t="s">
        <v>396</v>
      </c>
      <c r="H93" s="116" t="s">
        <v>631</v>
      </c>
      <c r="I93" s="116"/>
      <c r="J93" s="117">
        <f>J94+J96+J98</f>
        <v>0</v>
      </c>
      <c r="K93" s="117">
        <f>K94+K96+K98</f>
        <v>0</v>
      </c>
    </row>
    <row r="94" spans="2:11" s="90" customFormat="1" ht="51.75" customHeight="1" hidden="1">
      <c r="B94" s="94" t="s">
        <v>309</v>
      </c>
      <c r="C94" s="118" t="s">
        <v>340</v>
      </c>
      <c r="D94" s="118" t="s">
        <v>611</v>
      </c>
      <c r="E94" s="119" t="s">
        <v>70</v>
      </c>
      <c r="F94" s="119" t="s">
        <v>394</v>
      </c>
      <c r="G94" s="119" t="s">
        <v>412</v>
      </c>
      <c r="H94" s="119" t="s">
        <v>631</v>
      </c>
      <c r="I94" s="119" t="s">
        <v>310</v>
      </c>
      <c r="J94" s="120">
        <f>J95</f>
        <v>0</v>
      </c>
      <c r="K94" s="120">
        <f>K95</f>
        <v>0</v>
      </c>
    </row>
    <row r="95" spans="2:11" s="90" customFormat="1" ht="35.25" customHeight="1" hidden="1">
      <c r="B95" s="94" t="s">
        <v>311</v>
      </c>
      <c r="C95" s="118" t="s">
        <v>340</v>
      </c>
      <c r="D95" s="118" t="s">
        <v>611</v>
      </c>
      <c r="E95" s="119" t="s">
        <v>70</v>
      </c>
      <c r="F95" s="119" t="s">
        <v>394</v>
      </c>
      <c r="G95" s="119" t="s">
        <v>412</v>
      </c>
      <c r="H95" s="119" t="s">
        <v>631</v>
      </c>
      <c r="I95" s="119" t="s">
        <v>312</v>
      </c>
      <c r="J95" s="120"/>
      <c r="K95" s="120"/>
    </row>
    <row r="96" spans="2:11" s="90" customFormat="1" ht="31.5" customHeight="1" hidden="1">
      <c r="B96" s="94" t="s">
        <v>313</v>
      </c>
      <c r="C96" s="118" t="s">
        <v>340</v>
      </c>
      <c r="D96" s="118" t="s">
        <v>611</v>
      </c>
      <c r="E96" s="119" t="s">
        <v>70</v>
      </c>
      <c r="F96" s="119" t="s">
        <v>394</v>
      </c>
      <c r="G96" s="119" t="s">
        <v>412</v>
      </c>
      <c r="H96" s="119" t="s">
        <v>631</v>
      </c>
      <c r="I96" s="119" t="s">
        <v>314</v>
      </c>
      <c r="J96" s="120">
        <f>J97</f>
        <v>0</v>
      </c>
      <c r="K96" s="120">
        <f>K97</f>
        <v>0</v>
      </c>
    </row>
    <row r="97" spans="2:11" s="90" customFormat="1" ht="29.25" customHeight="1" hidden="1">
      <c r="B97" s="94" t="s">
        <v>315</v>
      </c>
      <c r="C97" s="118" t="s">
        <v>340</v>
      </c>
      <c r="D97" s="118" t="s">
        <v>611</v>
      </c>
      <c r="E97" s="119" t="s">
        <v>70</v>
      </c>
      <c r="F97" s="119" t="s">
        <v>394</v>
      </c>
      <c r="G97" s="119" t="s">
        <v>412</v>
      </c>
      <c r="H97" s="119" t="s">
        <v>631</v>
      </c>
      <c r="I97" s="119" t="s">
        <v>316</v>
      </c>
      <c r="J97" s="120"/>
      <c r="K97" s="120"/>
    </row>
    <row r="98" spans="2:11" s="90" customFormat="1" ht="19.5" customHeight="1" hidden="1">
      <c r="B98" s="85" t="s">
        <v>399</v>
      </c>
      <c r="C98" s="118" t="s">
        <v>340</v>
      </c>
      <c r="D98" s="118" t="s">
        <v>611</v>
      </c>
      <c r="E98" s="119" t="s">
        <v>70</v>
      </c>
      <c r="F98" s="119" t="s">
        <v>394</v>
      </c>
      <c r="G98" s="119" t="s">
        <v>396</v>
      </c>
      <c r="H98" s="119" t="s">
        <v>631</v>
      </c>
      <c r="I98" s="119" t="s">
        <v>375</v>
      </c>
      <c r="J98" s="120">
        <f>J99+J100</f>
        <v>0</v>
      </c>
      <c r="K98" s="120">
        <f>K99+K100</f>
        <v>0</v>
      </c>
    </row>
    <row r="99" spans="2:11" s="90" customFormat="1" ht="28.5" customHeight="1" hidden="1">
      <c r="B99" s="85" t="s">
        <v>574</v>
      </c>
      <c r="C99" s="118" t="s">
        <v>340</v>
      </c>
      <c r="D99" s="118" t="s">
        <v>611</v>
      </c>
      <c r="E99" s="119" t="s">
        <v>70</v>
      </c>
      <c r="F99" s="119" t="s">
        <v>394</v>
      </c>
      <c r="G99" s="119" t="s">
        <v>396</v>
      </c>
      <c r="H99" s="119" t="s">
        <v>631</v>
      </c>
      <c r="I99" s="119" t="s">
        <v>575</v>
      </c>
      <c r="J99" s="120"/>
      <c r="K99" s="120"/>
    </row>
    <row r="100" spans="2:11" s="90" customFormat="1" ht="39.75" customHeight="1" hidden="1">
      <c r="B100" s="85" t="s">
        <v>576</v>
      </c>
      <c r="C100" s="118" t="s">
        <v>340</v>
      </c>
      <c r="D100" s="118" t="s">
        <v>611</v>
      </c>
      <c r="E100" s="119" t="s">
        <v>70</v>
      </c>
      <c r="F100" s="119" t="s">
        <v>394</v>
      </c>
      <c r="G100" s="119" t="s">
        <v>396</v>
      </c>
      <c r="H100" s="119" t="s">
        <v>631</v>
      </c>
      <c r="I100" s="119" t="s">
        <v>72</v>
      </c>
      <c r="J100" s="120"/>
      <c r="K100" s="120"/>
    </row>
    <row r="101" spans="2:11" s="90" customFormat="1" ht="62.25" customHeight="1" hidden="1">
      <c r="B101" s="76" t="s">
        <v>511</v>
      </c>
      <c r="C101" s="115" t="s">
        <v>340</v>
      </c>
      <c r="D101" s="115" t="s">
        <v>611</v>
      </c>
      <c r="E101" s="116" t="s">
        <v>70</v>
      </c>
      <c r="F101" s="116" t="s">
        <v>396</v>
      </c>
      <c r="G101" s="116" t="s">
        <v>510</v>
      </c>
      <c r="H101" s="116" t="s">
        <v>632</v>
      </c>
      <c r="I101" s="116"/>
      <c r="J101" s="117">
        <f>J102</f>
        <v>0</v>
      </c>
      <c r="K101" s="117">
        <f>K102</f>
        <v>0</v>
      </c>
    </row>
    <row r="102" spans="2:11" s="90" customFormat="1" ht="67.5" customHeight="1" hidden="1">
      <c r="B102" s="94" t="s">
        <v>309</v>
      </c>
      <c r="C102" s="118" t="s">
        <v>340</v>
      </c>
      <c r="D102" s="118" t="s">
        <v>611</v>
      </c>
      <c r="E102" s="119" t="s">
        <v>513</v>
      </c>
      <c r="F102" s="119" t="s">
        <v>396</v>
      </c>
      <c r="G102" s="119" t="s">
        <v>510</v>
      </c>
      <c r="H102" s="119" t="s">
        <v>632</v>
      </c>
      <c r="I102" s="119" t="s">
        <v>310</v>
      </c>
      <c r="J102" s="120">
        <f>J103</f>
        <v>0</v>
      </c>
      <c r="K102" s="120">
        <f>K103</f>
        <v>0</v>
      </c>
    </row>
    <row r="103" spans="2:11" s="90" customFormat="1" ht="30" customHeight="1" hidden="1">
      <c r="B103" s="94" t="s">
        <v>311</v>
      </c>
      <c r="C103" s="118" t="s">
        <v>340</v>
      </c>
      <c r="D103" s="118" t="s">
        <v>611</v>
      </c>
      <c r="E103" s="119" t="s">
        <v>70</v>
      </c>
      <c r="F103" s="119" t="s">
        <v>396</v>
      </c>
      <c r="G103" s="119" t="s">
        <v>510</v>
      </c>
      <c r="H103" s="119" t="s">
        <v>632</v>
      </c>
      <c r="I103" s="119" t="s">
        <v>312</v>
      </c>
      <c r="J103" s="120"/>
      <c r="K103" s="120"/>
    </row>
    <row r="104" spans="2:11" s="90" customFormat="1" ht="76.5" customHeight="1" hidden="1">
      <c r="B104" s="62" t="s">
        <v>504</v>
      </c>
      <c r="C104" s="115" t="s">
        <v>340</v>
      </c>
      <c r="D104" s="115" t="s">
        <v>611</v>
      </c>
      <c r="E104" s="116" t="s">
        <v>70</v>
      </c>
      <c r="F104" s="116"/>
      <c r="G104" s="116"/>
      <c r="H104" s="116" t="s">
        <v>633</v>
      </c>
      <c r="I104" s="116"/>
      <c r="J104" s="117">
        <f>J105</f>
        <v>0</v>
      </c>
      <c r="K104" s="117">
        <f>K105</f>
        <v>0</v>
      </c>
    </row>
    <row r="105" spans="2:11" s="90" customFormat="1" ht="23.25" customHeight="1" hidden="1">
      <c r="B105" s="57" t="s">
        <v>317</v>
      </c>
      <c r="C105" s="118" t="s">
        <v>340</v>
      </c>
      <c r="D105" s="118" t="s">
        <v>611</v>
      </c>
      <c r="E105" s="119" t="s">
        <v>70</v>
      </c>
      <c r="F105" s="119"/>
      <c r="G105" s="119"/>
      <c r="H105" s="119" t="s">
        <v>633</v>
      </c>
      <c r="I105" s="119" t="s">
        <v>318</v>
      </c>
      <c r="J105" s="120">
        <f>J106</f>
        <v>0</v>
      </c>
      <c r="K105" s="120">
        <f>K106</f>
        <v>0</v>
      </c>
    </row>
    <row r="106" spans="2:11" s="90" customFormat="1" ht="42.75" customHeight="1" hidden="1">
      <c r="B106" s="57" t="s">
        <v>489</v>
      </c>
      <c r="C106" s="118" t="s">
        <v>340</v>
      </c>
      <c r="D106" s="118" t="s">
        <v>611</v>
      </c>
      <c r="E106" s="119" t="s">
        <v>70</v>
      </c>
      <c r="F106" s="119"/>
      <c r="G106" s="119"/>
      <c r="H106" s="119" t="s">
        <v>633</v>
      </c>
      <c r="I106" s="119" t="s">
        <v>73</v>
      </c>
      <c r="J106" s="120"/>
      <c r="K106" s="120"/>
    </row>
    <row r="107" spans="2:11" s="90" customFormat="1" ht="60" customHeight="1" hidden="1">
      <c r="B107" s="76" t="s">
        <v>577</v>
      </c>
      <c r="C107" s="115" t="s">
        <v>340</v>
      </c>
      <c r="D107" s="115" t="s">
        <v>611</v>
      </c>
      <c r="E107" s="116" t="s">
        <v>70</v>
      </c>
      <c r="F107" s="116" t="s">
        <v>394</v>
      </c>
      <c r="G107" s="116" t="s">
        <v>396</v>
      </c>
      <c r="H107" s="116" t="s">
        <v>634</v>
      </c>
      <c r="I107" s="116"/>
      <c r="J107" s="117">
        <f>J108</f>
        <v>0</v>
      </c>
      <c r="K107" s="117">
        <f>K108</f>
        <v>0</v>
      </c>
    </row>
    <row r="108" spans="2:11" s="90" customFormat="1" ht="18.75" customHeight="1" hidden="1">
      <c r="B108" s="85" t="s">
        <v>399</v>
      </c>
      <c r="C108" s="118" t="s">
        <v>340</v>
      </c>
      <c r="D108" s="118" t="s">
        <v>611</v>
      </c>
      <c r="E108" s="119" t="s">
        <v>70</v>
      </c>
      <c r="F108" s="119" t="s">
        <v>394</v>
      </c>
      <c r="G108" s="119" t="s">
        <v>396</v>
      </c>
      <c r="H108" s="119" t="s">
        <v>634</v>
      </c>
      <c r="I108" s="119" t="s">
        <v>375</v>
      </c>
      <c r="J108" s="120">
        <f>J109</f>
        <v>0</v>
      </c>
      <c r="K108" s="120">
        <f>K109</f>
        <v>0</v>
      </c>
    </row>
    <row r="109" spans="2:11" s="90" customFormat="1" ht="30" customHeight="1" hidden="1">
      <c r="B109" s="85" t="s">
        <v>565</v>
      </c>
      <c r="C109" s="118" t="s">
        <v>340</v>
      </c>
      <c r="D109" s="118" t="s">
        <v>611</v>
      </c>
      <c r="E109" s="119" t="s">
        <v>70</v>
      </c>
      <c r="F109" s="119" t="s">
        <v>394</v>
      </c>
      <c r="G109" s="119" t="s">
        <v>396</v>
      </c>
      <c r="H109" s="119" t="s">
        <v>634</v>
      </c>
      <c r="I109" s="119" t="s">
        <v>566</v>
      </c>
      <c r="J109" s="120"/>
      <c r="K109" s="120"/>
    </row>
    <row r="110" spans="2:11" s="90" customFormat="1" ht="48" customHeight="1" hidden="1">
      <c r="B110" s="62" t="s">
        <v>458</v>
      </c>
      <c r="C110" s="115" t="s">
        <v>340</v>
      </c>
      <c r="D110" s="115" t="s">
        <v>611</v>
      </c>
      <c r="E110" s="116" t="s">
        <v>70</v>
      </c>
      <c r="F110" s="116"/>
      <c r="G110" s="116"/>
      <c r="H110" s="116" t="s">
        <v>635</v>
      </c>
      <c r="I110" s="116"/>
      <c r="J110" s="117">
        <f>J111</f>
        <v>0</v>
      </c>
      <c r="K110" s="117">
        <f>K111</f>
        <v>0</v>
      </c>
    </row>
    <row r="111" spans="2:11" s="90" customFormat="1" ht="30" customHeight="1" hidden="1">
      <c r="B111" s="94" t="s">
        <v>313</v>
      </c>
      <c r="C111" s="118" t="s">
        <v>340</v>
      </c>
      <c r="D111" s="118" t="s">
        <v>611</v>
      </c>
      <c r="E111" s="119" t="s">
        <v>70</v>
      </c>
      <c r="F111" s="119"/>
      <c r="G111" s="119"/>
      <c r="H111" s="119" t="s">
        <v>635</v>
      </c>
      <c r="I111" s="119" t="s">
        <v>314</v>
      </c>
      <c r="J111" s="120">
        <f>J112</f>
        <v>0</v>
      </c>
      <c r="K111" s="120">
        <f>K112</f>
        <v>0</v>
      </c>
    </row>
    <row r="112" spans="2:11" s="90" customFormat="1" ht="30" customHeight="1" hidden="1">
      <c r="B112" s="94" t="s">
        <v>315</v>
      </c>
      <c r="C112" s="118" t="s">
        <v>340</v>
      </c>
      <c r="D112" s="118" t="s">
        <v>611</v>
      </c>
      <c r="E112" s="119" t="s">
        <v>70</v>
      </c>
      <c r="F112" s="119"/>
      <c r="G112" s="119"/>
      <c r="H112" s="119" t="s">
        <v>635</v>
      </c>
      <c r="I112" s="119" t="s">
        <v>316</v>
      </c>
      <c r="J112" s="120"/>
      <c r="K112" s="120"/>
    </row>
    <row r="113" spans="2:11" s="90" customFormat="1" ht="40.5" customHeight="1" hidden="1">
      <c r="B113" s="62" t="s">
        <v>579</v>
      </c>
      <c r="C113" s="115" t="s">
        <v>340</v>
      </c>
      <c r="D113" s="115" t="s">
        <v>611</v>
      </c>
      <c r="E113" s="116" t="s">
        <v>70</v>
      </c>
      <c r="F113" s="116" t="s">
        <v>394</v>
      </c>
      <c r="G113" s="116" t="s">
        <v>396</v>
      </c>
      <c r="H113" s="116" t="s">
        <v>636</v>
      </c>
      <c r="I113" s="116"/>
      <c r="J113" s="117">
        <f>J115</f>
        <v>0</v>
      </c>
      <c r="K113" s="117">
        <f>K115</f>
        <v>0</v>
      </c>
    </row>
    <row r="114" spans="2:11" s="90" customFormat="1" ht="14.25" customHeight="1" hidden="1">
      <c r="B114" s="57" t="s">
        <v>399</v>
      </c>
      <c r="C114" s="118" t="s">
        <v>340</v>
      </c>
      <c r="D114" s="118" t="s">
        <v>611</v>
      </c>
      <c r="E114" s="119" t="s">
        <v>70</v>
      </c>
      <c r="F114" s="119" t="s">
        <v>394</v>
      </c>
      <c r="G114" s="119" t="s">
        <v>396</v>
      </c>
      <c r="H114" s="119" t="s">
        <v>636</v>
      </c>
      <c r="I114" s="119" t="s">
        <v>375</v>
      </c>
      <c r="J114" s="120">
        <f>J115</f>
        <v>0</v>
      </c>
      <c r="K114" s="120">
        <f>K115</f>
        <v>0</v>
      </c>
    </row>
    <row r="115" spans="2:11" s="90" customFormat="1" ht="30" customHeight="1" hidden="1">
      <c r="B115" s="57" t="s">
        <v>581</v>
      </c>
      <c r="C115" s="118" t="s">
        <v>340</v>
      </c>
      <c r="D115" s="118" t="s">
        <v>611</v>
      </c>
      <c r="E115" s="119" t="s">
        <v>70</v>
      </c>
      <c r="F115" s="119" t="s">
        <v>394</v>
      </c>
      <c r="G115" s="119" t="s">
        <v>396</v>
      </c>
      <c r="H115" s="119" t="s">
        <v>636</v>
      </c>
      <c r="I115" s="119" t="s">
        <v>575</v>
      </c>
      <c r="J115" s="120"/>
      <c r="K115" s="120"/>
    </row>
    <row r="116" spans="2:11" s="90" customFormat="1" ht="42" customHeight="1">
      <c r="B116" s="76" t="s">
        <v>507</v>
      </c>
      <c r="C116" s="115" t="s">
        <v>340</v>
      </c>
      <c r="D116" s="115" t="s">
        <v>611</v>
      </c>
      <c r="E116" s="116" t="s">
        <v>70</v>
      </c>
      <c r="F116" s="116"/>
      <c r="G116" s="116"/>
      <c r="H116" s="116" t="s">
        <v>637</v>
      </c>
      <c r="I116" s="116"/>
      <c r="J116" s="117">
        <f>J117</f>
        <v>-7122000</v>
      </c>
      <c r="K116" s="117">
        <f>K117</f>
        <v>-5695000</v>
      </c>
    </row>
    <row r="117" spans="2:11" s="90" customFormat="1" ht="36" customHeight="1">
      <c r="B117" s="94" t="s">
        <v>460</v>
      </c>
      <c r="C117" s="118" t="s">
        <v>340</v>
      </c>
      <c r="D117" s="118" t="s">
        <v>611</v>
      </c>
      <c r="E117" s="119" t="s">
        <v>70</v>
      </c>
      <c r="F117" s="119"/>
      <c r="G117" s="119"/>
      <c r="H117" s="119" t="s">
        <v>637</v>
      </c>
      <c r="I117" s="119" t="s">
        <v>314</v>
      </c>
      <c r="J117" s="120">
        <f>J118</f>
        <v>-7122000</v>
      </c>
      <c r="K117" s="120">
        <f>K118</f>
        <v>-5695000</v>
      </c>
    </row>
    <row r="118" spans="2:11" s="90" customFormat="1" ht="42" customHeight="1">
      <c r="B118" s="94" t="s">
        <v>461</v>
      </c>
      <c r="C118" s="118" t="s">
        <v>340</v>
      </c>
      <c r="D118" s="118" t="s">
        <v>611</v>
      </c>
      <c r="E118" s="119" t="s">
        <v>70</v>
      </c>
      <c r="F118" s="119"/>
      <c r="G118" s="119"/>
      <c r="H118" s="119" t="s">
        <v>637</v>
      </c>
      <c r="I118" s="119" t="s">
        <v>316</v>
      </c>
      <c r="J118" s="120">
        <v>-7122000</v>
      </c>
      <c r="K118" s="120">
        <v>-5695000</v>
      </c>
    </row>
    <row r="119" spans="2:11" s="90" customFormat="1" ht="69" customHeight="1">
      <c r="B119" s="76" t="s">
        <v>487</v>
      </c>
      <c r="C119" s="115" t="s">
        <v>340</v>
      </c>
      <c r="D119" s="115" t="s">
        <v>611</v>
      </c>
      <c r="E119" s="116" t="s">
        <v>70</v>
      </c>
      <c r="F119" s="116"/>
      <c r="G119" s="116"/>
      <c r="H119" s="116" t="s">
        <v>638</v>
      </c>
      <c r="I119" s="116"/>
      <c r="J119" s="117">
        <f>J120</f>
        <v>-500000</v>
      </c>
      <c r="K119" s="117">
        <f>K120</f>
        <v>-500000</v>
      </c>
    </row>
    <row r="120" spans="2:11" s="90" customFormat="1" ht="12.75">
      <c r="B120" s="85" t="s">
        <v>317</v>
      </c>
      <c r="C120" s="118" t="s">
        <v>340</v>
      </c>
      <c r="D120" s="118" t="s">
        <v>611</v>
      </c>
      <c r="E120" s="119" t="s">
        <v>70</v>
      </c>
      <c r="F120" s="119"/>
      <c r="G120" s="119"/>
      <c r="H120" s="119" t="s">
        <v>638</v>
      </c>
      <c r="I120" s="119" t="s">
        <v>318</v>
      </c>
      <c r="J120" s="120">
        <f>J121</f>
        <v>-500000</v>
      </c>
      <c r="K120" s="120">
        <f>K121</f>
        <v>-500000</v>
      </c>
    </row>
    <row r="121" spans="2:11" s="90" customFormat="1" ht="44.25" customHeight="1">
      <c r="B121" s="85" t="s">
        <v>489</v>
      </c>
      <c r="C121" s="118" t="s">
        <v>340</v>
      </c>
      <c r="D121" s="118" t="s">
        <v>611</v>
      </c>
      <c r="E121" s="119" t="s">
        <v>70</v>
      </c>
      <c r="F121" s="119"/>
      <c r="G121" s="119"/>
      <c r="H121" s="119" t="s">
        <v>638</v>
      </c>
      <c r="I121" s="119" t="s">
        <v>73</v>
      </c>
      <c r="J121" s="120">
        <v>-500000</v>
      </c>
      <c r="K121" s="120">
        <v>-500000</v>
      </c>
    </row>
    <row r="122" spans="2:11" s="90" customFormat="1" ht="12.75">
      <c r="B122" s="76" t="s">
        <v>490</v>
      </c>
      <c r="C122" s="115" t="s">
        <v>340</v>
      </c>
      <c r="D122" s="115" t="s">
        <v>611</v>
      </c>
      <c r="E122" s="116" t="s">
        <v>70</v>
      </c>
      <c r="F122" s="116"/>
      <c r="G122" s="116"/>
      <c r="H122" s="116" t="s">
        <v>639</v>
      </c>
      <c r="I122" s="116"/>
      <c r="J122" s="117">
        <f>J123</f>
        <v>-500000</v>
      </c>
      <c r="K122" s="117">
        <f>K123</f>
        <v>-500000</v>
      </c>
    </row>
    <row r="123" spans="2:11" s="90" customFormat="1" ht="18" customHeight="1">
      <c r="B123" s="85" t="s">
        <v>317</v>
      </c>
      <c r="C123" s="118" t="s">
        <v>340</v>
      </c>
      <c r="D123" s="118" t="s">
        <v>611</v>
      </c>
      <c r="E123" s="119" t="s">
        <v>70</v>
      </c>
      <c r="F123" s="119"/>
      <c r="G123" s="119"/>
      <c r="H123" s="119" t="s">
        <v>639</v>
      </c>
      <c r="I123" s="119" t="s">
        <v>318</v>
      </c>
      <c r="J123" s="120">
        <f>J124</f>
        <v>-500000</v>
      </c>
      <c r="K123" s="120">
        <f>K124</f>
        <v>-500000</v>
      </c>
    </row>
    <row r="124" spans="2:11" s="90" customFormat="1" ht="47.25" customHeight="1">
      <c r="B124" s="85" t="s">
        <v>489</v>
      </c>
      <c r="C124" s="118" t="s">
        <v>340</v>
      </c>
      <c r="D124" s="118" t="s">
        <v>611</v>
      </c>
      <c r="E124" s="119" t="s">
        <v>70</v>
      </c>
      <c r="F124" s="119"/>
      <c r="G124" s="119"/>
      <c r="H124" s="119" t="s">
        <v>639</v>
      </c>
      <c r="I124" s="119" t="s">
        <v>73</v>
      </c>
      <c r="J124" s="120">
        <v>-500000</v>
      </c>
      <c r="K124" s="120">
        <v>-500000</v>
      </c>
    </row>
    <row r="125" spans="2:11" s="90" customFormat="1" ht="21" customHeight="1">
      <c r="B125" s="76" t="s">
        <v>492</v>
      </c>
      <c r="C125" s="115" t="s">
        <v>340</v>
      </c>
      <c r="D125" s="115" t="s">
        <v>611</v>
      </c>
      <c r="E125" s="116" t="s">
        <v>70</v>
      </c>
      <c r="F125" s="116"/>
      <c r="G125" s="116"/>
      <c r="H125" s="116" t="s">
        <v>640</v>
      </c>
      <c r="I125" s="116"/>
      <c r="J125" s="117">
        <f>J126</f>
        <v>-2988000</v>
      </c>
      <c r="K125" s="117">
        <f>K126</f>
        <v>-3000000</v>
      </c>
    </row>
    <row r="126" spans="2:11" s="90" customFormat="1" ht="12.75">
      <c r="B126" s="85" t="s">
        <v>317</v>
      </c>
      <c r="C126" s="118" t="s">
        <v>340</v>
      </c>
      <c r="D126" s="118" t="s">
        <v>611</v>
      </c>
      <c r="E126" s="119" t="s">
        <v>70</v>
      </c>
      <c r="F126" s="119"/>
      <c r="G126" s="119"/>
      <c r="H126" s="119" t="s">
        <v>640</v>
      </c>
      <c r="I126" s="119" t="s">
        <v>318</v>
      </c>
      <c r="J126" s="120">
        <f>J127</f>
        <v>-2988000</v>
      </c>
      <c r="K126" s="120">
        <f>K127</f>
        <v>-3000000</v>
      </c>
    </row>
    <row r="127" spans="2:11" s="90" customFormat="1" ht="42" customHeight="1">
      <c r="B127" s="85" t="s">
        <v>489</v>
      </c>
      <c r="C127" s="118" t="s">
        <v>340</v>
      </c>
      <c r="D127" s="118" t="s">
        <v>611</v>
      </c>
      <c r="E127" s="119" t="s">
        <v>70</v>
      </c>
      <c r="F127" s="119"/>
      <c r="G127" s="119"/>
      <c r="H127" s="119" t="s">
        <v>640</v>
      </c>
      <c r="I127" s="119" t="s">
        <v>73</v>
      </c>
      <c r="J127" s="120">
        <v>-2988000</v>
      </c>
      <c r="K127" s="120">
        <v>-3000000</v>
      </c>
    </row>
    <row r="128" spans="2:11" s="90" customFormat="1" ht="30.75" customHeight="1">
      <c r="B128" s="76" t="s">
        <v>494</v>
      </c>
      <c r="C128" s="115" t="s">
        <v>340</v>
      </c>
      <c r="D128" s="115" t="s">
        <v>611</v>
      </c>
      <c r="E128" s="116" t="s">
        <v>70</v>
      </c>
      <c r="F128" s="116"/>
      <c r="G128" s="116"/>
      <c r="H128" s="116" t="s">
        <v>641</v>
      </c>
      <c r="I128" s="116"/>
      <c r="J128" s="117">
        <f>J129</f>
        <v>0</v>
      </c>
      <c r="K128" s="117">
        <f>K129</f>
        <v>-115400</v>
      </c>
    </row>
    <row r="129" spans="2:11" s="90" customFormat="1" ht="19.5" customHeight="1">
      <c r="B129" s="85" t="s">
        <v>317</v>
      </c>
      <c r="C129" s="118" t="s">
        <v>340</v>
      </c>
      <c r="D129" s="118" t="s">
        <v>611</v>
      </c>
      <c r="E129" s="119" t="s">
        <v>70</v>
      </c>
      <c r="F129" s="119"/>
      <c r="G129" s="119"/>
      <c r="H129" s="119" t="s">
        <v>641</v>
      </c>
      <c r="I129" s="119" t="s">
        <v>318</v>
      </c>
      <c r="J129" s="120">
        <f>J130</f>
        <v>0</v>
      </c>
      <c r="K129" s="120">
        <f>K130</f>
        <v>-115400</v>
      </c>
    </row>
    <row r="130" spans="2:11" s="90" customFormat="1" ht="46.5" customHeight="1">
      <c r="B130" s="85" t="s">
        <v>489</v>
      </c>
      <c r="C130" s="118" t="s">
        <v>340</v>
      </c>
      <c r="D130" s="118" t="s">
        <v>611</v>
      </c>
      <c r="E130" s="119" t="s">
        <v>70</v>
      </c>
      <c r="F130" s="119"/>
      <c r="G130" s="119"/>
      <c r="H130" s="119" t="s">
        <v>641</v>
      </c>
      <c r="I130" s="119" t="s">
        <v>73</v>
      </c>
      <c r="J130" s="120"/>
      <c r="K130" s="120">
        <v>-115400</v>
      </c>
    </row>
    <row r="131" spans="2:11" s="90" customFormat="1" ht="25.5" hidden="1">
      <c r="B131" s="99" t="s">
        <v>514</v>
      </c>
      <c r="C131" s="115" t="s">
        <v>340</v>
      </c>
      <c r="D131" s="115" t="s">
        <v>611</v>
      </c>
      <c r="E131" s="116" t="s">
        <v>70</v>
      </c>
      <c r="F131" s="129"/>
      <c r="G131" s="129"/>
      <c r="H131" s="116" t="s">
        <v>642</v>
      </c>
      <c r="I131" s="116"/>
      <c r="J131" s="131">
        <f>J132</f>
        <v>0</v>
      </c>
      <c r="K131" s="131">
        <f>K132</f>
        <v>0</v>
      </c>
    </row>
    <row r="132" spans="2:11" s="90" customFormat="1" ht="25.5" hidden="1">
      <c r="B132" s="94" t="s">
        <v>313</v>
      </c>
      <c r="C132" s="118" t="s">
        <v>340</v>
      </c>
      <c r="D132" s="118" t="s">
        <v>611</v>
      </c>
      <c r="E132" s="119" t="s">
        <v>70</v>
      </c>
      <c r="F132" s="130"/>
      <c r="G132" s="130"/>
      <c r="H132" s="119" t="s">
        <v>642</v>
      </c>
      <c r="I132" s="119" t="s">
        <v>314</v>
      </c>
      <c r="J132" s="132">
        <f>J133</f>
        <v>0</v>
      </c>
      <c r="K132" s="132">
        <f>K133</f>
        <v>0</v>
      </c>
    </row>
    <row r="133" spans="2:11" s="90" customFormat="1" ht="25.5" hidden="1">
      <c r="B133" s="94" t="s">
        <v>315</v>
      </c>
      <c r="C133" s="118" t="s">
        <v>340</v>
      </c>
      <c r="D133" s="118" t="s">
        <v>611</v>
      </c>
      <c r="E133" s="119" t="s">
        <v>70</v>
      </c>
      <c r="F133" s="130"/>
      <c r="G133" s="130"/>
      <c r="H133" s="119" t="s">
        <v>642</v>
      </c>
      <c r="I133" s="119" t="s">
        <v>316</v>
      </c>
      <c r="J133" s="132"/>
      <c r="K133" s="132"/>
    </row>
    <row r="134" spans="2:11" s="90" customFormat="1" ht="27.75" customHeight="1" hidden="1">
      <c r="B134" s="99" t="s">
        <v>643</v>
      </c>
      <c r="C134" s="115" t="s">
        <v>340</v>
      </c>
      <c r="D134" s="115" t="s">
        <v>611</v>
      </c>
      <c r="E134" s="116" t="s">
        <v>70</v>
      </c>
      <c r="F134" s="116"/>
      <c r="G134" s="116"/>
      <c r="H134" s="116" t="s">
        <v>644</v>
      </c>
      <c r="I134" s="116"/>
      <c r="J134" s="117">
        <f>J135</f>
        <v>0</v>
      </c>
      <c r="K134" s="117">
        <f>K135</f>
        <v>0</v>
      </c>
    </row>
    <row r="135" spans="2:11" s="90" customFormat="1" ht="25.5" hidden="1">
      <c r="B135" s="94" t="s">
        <v>313</v>
      </c>
      <c r="C135" s="118" t="s">
        <v>340</v>
      </c>
      <c r="D135" s="118" t="s">
        <v>611</v>
      </c>
      <c r="E135" s="119" t="s">
        <v>70</v>
      </c>
      <c r="F135" s="119"/>
      <c r="G135" s="119"/>
      <c r="H135" s="119" t="s">
        <v>644</v>
      </c>
      <c r="I135" s="119" t="s">
        <v>314</v>
      </c>
      <c r="J135" s="117">
        <f>J136</f>
        <v>0</v>
      </c>
      <c r="K135" s="117">
        <f>K136</f>
        <v>0</v>
      </c>
    </row>
    <row r="136" spans="2:11" s="90" customFormat="1" ht="30.75" customHeight="1" hidden="1">
      <c r="B136" s="94" t="s">
        <v>315</v>
      </c>
      <c r="C136" s="118" t="s">
        <v>340</v>
      </c>
      <c r="D136" s="118" t="s">
        <v>611</v>
      </c>
      <c r="E136" s="119" t="s">
        <v>70</v>
      </c>
      <c r="F136" s="119"/>
      <c r="G136" s="119"/>
      <c r="H136" s="119" t="s">
        <v>644</v>
      </c>
      <c r="I136" s="119" t="s">
        <v>316</v>
      </c>
      <c r="J136" s="120"/>
      <c r="K136" s="120"/>
    </row>
    <row r="137" spans="2:11" s="90" customFormat="1" ht="25.5" hidden="1">
      <c r="B137" s="76" t="s">
        <v>521</v>
      </c>
      <c r="C137" s="115" t="s">
        <v>340</v>
      </c>
      <c r="D137" s="115" t="s">
        <v>611</v>
      </c>
      <c r="E137" s="116" t="s">
        <v>70</v>
      </c>
      <c r="F137" s="116"/>
      <c r="G137" s="116"/>
      <c r="H137" s="116" t="s">
        <v>645</v>
      </c>
      <c r="I137" s="116"/>
      <c r="J137" s="117">
        <f>J138</f>
        <v>0</v>
      </c>
      <c r="K137" s="117">
        <f>K138</f>
        <v>0</v>
      </c>
    </row>
    <row r="138" spans="2:11" s="90" customFormat="1" ht="12.75" hidden="1">
      <c r="B138" s="85" t="s">
        <v>317</v>
      </c>
      <c r="C138" s="118" t="s">
        <v>340</v>
      </c>
      <c r="D138" s="118" t="s">
        <v>611</v>
      </c>
      <c r="E138" s="119" t="s">
        <v>70</v>
      </c>
      <c r="F138" s="119"/>
      <c r="G138" s="119"/>
      <c r="H138" s="119" t="s">
        <v>645</v>
      </c>
      <c r="I138" s="119" t="s">
        <v>318</v>
      </c>
      <c r="J138" s="120">
        <f>J139</f>
        <v>0</v>
      </c>
      <c r="K138" s="120">
        <f>K139</f>
        <v>0</v>
      </c>
    </row>
    <row r="139" spans="2:11" s="90" customFormat="1" ht="38.25" hidden="1">
      <c r="B139" s="85" t="s">
        <v>489</v>
      </c>
      <c r="C139" s="118" t="s">
        <v>340</v>
      </c>
      <c r="D139" s="118" t="s">
        <v>611</v>
      </c>
      <c r="E139" s="119" t="s">
        <v>70</v>
      </c>
      <c r="F139" s="119"/>
      <c r="G139" s="119"/>
      <c r="H139" s="119" t="s">
        <v>645</v>
      </c>
      <c r="I139" s="119" t="s">
        <v>73</v>
      </c>
      <c r="J139" s="120"/>
      <c r="K139" s="120"/>
    </row>
    <row r="140" spans="2:11" s="90" customFormat="1" ht="30.75" customHeight="1" hidden="1">
      <c r="B140" s="76" t="s">
        <v>479</v>
      </c>
      <c r="C140" s="115" t="s">
        <v>340</v>
      </c>
      <c r="D140" s="115" t="s">
        <v>611</v>
      </c>
      <c r="E140" s="116" t="s">
        <v>70</v>
      </c>
      <c r="F140" s="116"/>
      <c r="G140" s="116"/>
      <c r="H140" s="116" t="s">
        <v>645</v>
      </c>
      <c r="I140" s="116"/>
      <c r="J140" s="117">
        <f>J141</f>
        <v>0</v>
      </c>
      <c r="K140" s="117">
        <f>K141</f>
        <v>0</v>
      </c>
    </row>
    <row r="141" spans="2:11" s="90" customFormat="1" ht="25.5" hidden="1">
      <c r="B141" s="94" t="s">
        <v>313</v>
      </c>
      <c r="C141" s="118" t="s">
        <v>340</v>
      </c>
      <c r="D141" s="118" t="s">
        <v>611</v>
      </c>
      <c r="E141" s="119" t="s">
        <v>70</v>
      </c>
      <c r="F141" s="119"/>
      <c r="G141" s="119"/>
      <c r="H141" s="119" t="s">
        <v>645</v>
      </c>
      <c r="I141" s="119" t="s">
        <v>314</v>
      </c>
      <c r="J141" s="120">
        <f>J142</f>
        <v>0</v>
      </c>
      <c r="K141" s="120">
        <f>K142</f>
        <v>0</v>
      </c>
    </row>
    <row r="142" spans="2:11" s="90" customFormat="1" ht="25.5" hidden="1">
      <c r="B142" s="94" t="s">
        <v>315</v>
      </c>
      <c r="C142" s="118" t="s">
        <v>340</v>
      </c>
      <c r="D142" s="118" t="s">
        <v>611</v>
      </c>
      <c r="E142" s="119" t="s">
        <v>70</v>
      </c>
      <c r="F142" s="119"/>
      <c r="G142" s="119"/>
      <c r="H142" s="119" t="s">
        <v>645</v>
      </c>
      <c r="I142" s="119" t="s">
        <v>316</v>
      </c>
      <c r="J142" s="120"/>
      <c r="K142" s="120"/>
    </row>
    <row r="143" spans="2:11" s="90" customFormat="1" ht="18" customHeight="1" hidden="1">
      <c r="B143" s="76" t="s">
        <v>523</v>
      </c>
      <c r="C143" s="115" t="s">
        <v>340</v>
      </c>
      <c r="D143" s="115" t="s">
        <v>611</v>
      </c>
      <c r="E143" s="116" t="s">
        <v>70</v>
      </c>
      <c r="F143" s="116"/>
      <c r="G143" s="116"/>
      <c r="H143" s="116" t="s">
        <v>646</v>
      </c>
      <c r="I143" s="116"/>
      <c r="J143" s="117">
        <f>J146+J144</f>
        <v>0</v>
      </c>
      <c r="K143" s="117">
        <f>K146+K144</f>
        <v>0</v>
      </c>
    </row>
    <row r="144" spans="2:11" s="90" customFormat="1" ht="25.5" hidden="1">
      <c r="B144" s="94" t="s">
        <v>313</v>
      </c>
      <c r="C144" s="118" t="s">
        <v>340</v>
      </c>
      <c r="D144" s="118" t="s">
        <v>611</v>
      </c>
      <c r="E144" s="119" t="s">
        <v>70</v>
      </c>
      <c r="F144" s="119"/>
      <c r="G144" s="119"/>
      <c r="H144" s="119" t="s">
        <v>646</v>
      </c>
      <c r="I144" s="119" t="s">
        <v>314</v>
      </c>
      <c r="J144" s="120">
        <f>J145</f>
        <v>0</v>
      </c>
      <c r="K144" s="120">
        <f>K145</f>
        <v>0</v>
      </c>
    </row>
    <row r="145" spans="2:11" s="90" customFormat="1" ht="25.5" hidden="1">
      <c r="B145" s="94" t="s">
        <v>315</v>
      </c>
      <c r="C145" s="118" t="s">
        <v>340</v>
      </c>
      <c r="D145" s="118" t="s">
        <v>611</v>
      </c>
      <c r="E145" s="119" t="s">
        <v>70</v>
      </c>
      <c r="F145" s="119"/>
      <c r="G145" s="119"/>
      <c r="H145" s="119" t="s">
        <v>646</v>
      </c>
      <c r="I145" s="119" t="s">
        <v>316</v>
      </c>
      <c r="J145" s="120"/>
      <c r="K145" s="120"/>
    </row>
    <row r="146" spans="2:11" s="90" customFormat="1" ht="25.5" hidden="1">
      <c r="B146" s="73" t="s">
        <v>499</v>
      </c>
      <c r="C146" s="118" t="s">
        <v>340</v>
      </c>
      <c r="D146" s="118" t="s">
        <v>611</v>
      </c>
      <c r="E146" s="119" t="s">
        <v>70</v>
      </c>
      <c r="F146" s="119"/>
      <c r="G146" s="119"/>
      <c r="H146" s="119" t="s">
        <v>646</v>
      </c>
      <c r="I146" s="119" t="s">
        <v>500</v>
      </c>
      <c r="J146" s="120">
        <f>J147</f>
        <v>0</v>
      </c>
      <c r="K146" s="120">
        <f>K147</f>
        <v>0</v>
      </c>
    </row>
    <row r="147" spans="2:11" s="90" customFormat="1" ht="25.5" hidden="1">
      <c r="B147" s="85" t="s">
        <v>501</v>
      </c>
      <c r="C147" s="118" t="s">
        <v>340</v>
      </c>
      <c r="D147" s="118" t="s">
        <v>611</v>
      </c>
      <c r="E147" s="119" t="s">
        <v>70</v>
      </c>
      <c r="F147" s="130"/>
      <c r="G147" s="130"/>
      <c r="H147" s="119" t="s">
        <v>646</v>
      </c>
      <c r="I147" s="119" t="s">
        <v>502</v>
      </c>
      <c r="J147" s="133"/>
      <c r="K147" s="133"/>
    </row>
    <row r="148" spans="2:11" s="90" customFormat="1" ht="25.5" hidden="1">
      <c r="B148" s="76" t="s">
        <v>525</v>
      </c>
      <c r="C148" s="115" t="s">
        <v>340</v>
      </c>
      <c r="D148" s="115" t="s">
        <v>611</v>
      </c>
      <c r="E148" s="116" t="s">
        <v>70</v>
      </c>
      <c r="F148" s="129"/>
      <c r="G148" s="129"/>
      <c r="H148" s="116" t="s">
        <v>647</v>
      </c>
      <c r="I148" s="116"/>
      <c r="J148" s="134">
        <f>J151+J149</f>
        <v>0</v>
      </c>
      <c r="K148" s="134">
        <f>K151+K149</f>
        <v>0</v>
      </c>
    </row>
    <row r="149" spans="2:11" s="90" customFormat="1" ht="25.5" hidden="1">
      <c r="B149" s="94" t="s">
        <v>313</v>
      </c>
      <c r="C149" s="118" t="s">
        <v>340</v>
      </c>
      <c r="D149" s="118" t="s">
        <v>611</v>
      </c>
      <c r="E149" s="119" t="s">
        <v>70</v>
      </c>
      <c r="F149" s="130"/>
      <c r="G149" s="130"/>
      <c r="H149" s="119" t="s">
        <v>647</v>
      </c>
      <c r="I149" s="119" t="s">
        <v>314</v>
      </c>
      <c r="J149" s="133">
        <f>J150</f>
        <v>0</v>
      </c>
      <c r="K149" s="133">
        <f>K150</f>
        <v>0</v>
      </c>
    </row>
    <row r="150" spans="2:11" s="90" customFormat="1" ht="25.5" hidden="1">
      <c r="B150" s="94" t="s">
        <v>315</v>
      </c>
      <c r="C150" s="118" t="s">
        <v>340</v>
      </c>
      <c r="D150" s="118" t="s">
        <v>611</v>
      </c>
      <c r="E150" s="119" t="s">
        <v>70</v>
      </c>
      <c r="F150" s="130"/>
      <c r="G150" s="130"/>
      <c r="H150" s="119" t="s">
        <v>647</v>
      </c>
      <c r="I150" s="119" t="s">
        <v>316</v>
      </c>
      <c r="J150" s="133"/>
      <c r="K150" s="133"/>
    </row>
    <row r="151" spans="2:11" s="90" customFormat="1" ht="24.75" customHeight="1" hidden="1">
      <c r="B151" s="73" t="s">
        <v>499</v>
      </c>
      <c r="C151" s="118" t="s">
        <v>340</v>
      </c>
      <c r="D151" s="118" t="s">
        <v>611</v>
      </c>
      <c r="E151" s="119" t="s">
        <v>70</v>
      </c>
      <c r="F151" s="130"/>
      <c r="G151" s="130"/>
      <c r="H151" s="119" t="s">
        <v>647</v>
      </c>
      <c r="I151" s="119" t="s">
        <v>500</v>
      </c>
      <c r="J151" s="133">
        <f>J152</f>
        <v>0</v>
      </c>
      <c r="K151" s="133">
        <f>K152</f>
        <v>0</v>
      </c>
    </row>
    <row r="152" spans="2:11" s="90" customFormat="1" ht="25.5" hidden="1">
      <c r="B152" s="85" t="s">
        <v>501</v>
      </c>
      <c r="C152" s="118" t="s">
        <v>340</v>
      </c>
      <c r="D152" s="118" t="s">
        <v>611</v>
      </c>
      <c r="E152" s="119" t="s">
        <v>70</v>
      </c>
      <c r="F152" s="119"/>
      <c r="G152" s="119"/>
      <c r="H152" s="119" t="s">
        <v>647</v>
      </c>
      <c r="I152" s="119" t="s">
        <v>502</v>
      </c>
      <c r="J152" s="120"/>
      <c r="K152" s="120"/>
    </row>
    <row r="153" spans="2:11" s="90" customFormat="1" ht="38.25" hidden="1">
      <c r="B153" s="76" t="s">
        <v>605</v>
      </c>
      <c r="C153" s="115" t="s">
        <v>340</v>
      </c>
      <c r="D153" s="115" t="s">
        <v>611</v>
      </c>
      <c r="E153" s="116" t="s">
        <v>70</v>
      </c>
      <c r="F153" s="116"/>
      <c r="G153" s="116"/>
      <c r="H153" s="116" t="s">
        <v>648</v>
      </c>
      <c r="I153" s="116"/>
      <c r="J153" s="117">
        <f>J154</f>
        <v>0</v>
      </c>
      <c r="K153" s="117">
        <f>K154</f>
        <v>0</v>
      </c>
    </row>
    <row r="154" spans="2:11" s="90" customFormat="1" ht="25.5" hidden="1">
      <c r="B154" s="94" t="s">
        <v>313</v>
      </c>
      <c r="C154" s="118" t="s">
        <v>340</v>
      </c>
      <c r="D154" s="118" t="s">
        <v>611</v>
      </c>
      <c r="E154" s="119" t="s">
        <v>70</v>
      </c>
      <c r="F154" s="116"/>
      <c r="G154" s="116"/>
      <c r="H154" s="119" t="s">
        <v>648</v>
      </c>
      <c r="I154" s="119" t="s">
        <v>314</v>
      </c>
      <c r="J154" s="117">
        <f>J155</f>
        <v>0</v>
      </c>
      <c r="K154" s="117">
        <f>K155</f>
        <v>0</v>
      </c>
    </row>
    <row r="155" spans="2:11" s="90" customFormat="1" ht="25.5" hidden="1">
      <c r="B155" s="94" t="s">
        <v>315</v>
      </c>
      <c r="C155" s="118" t="s">
        <v>340</v>
      </c>
      <c r="D155" s="118" t="s">
        <v>611</v>
      </c>
      <c r="E155" s="119" t="s">
        <v>70</v>
      </c>
      <c r="F155" s="119"/>
      <c r="G155" s="130"/>
      <c r="H155" s="119" t="s">
        <v>648</v>
      </c>
      <c r="I155" s="119" t="s">
        <v>316</v>
      </c>
      <c r="J155" s="132"/>
      <c r="K155" s="132"/>
    </row>
    <row r="156" spans="2:11" s="90" customFormat="1" ht="17.25" customHeight="1" hidden="1">
      <c r="B156" s="99" t="s">
        <v>533</v>
      </c>
      <c r="C156" s="115" t="s">
        <v>340</v>
      </c>
      <c r="D156" s="115" t="s">
        <v>611</v>
      </c>
      <c r="E156" s="116" t="s">
        <v>70</v>
      </c>
      <c r="F156" s="116"/>
      <c r="G156" s="129"/>
      <c r="H156" s="116" t="s">
        <v>649</v>
      </c>
      <c r="I156" s="116"/>
      <c r="J156" s="131">
        <f>J157</f>
        <v>0</v>
      </c>
      <c r="K156" s="131">
        <f>K157</f>
        <v>0</v>
      </c>
    </row>
    <row r="157" spans="2:11" s="90" customFormat="1" ht="25.5" hidden="1">
      <c r="B157" s="94" t="s">
        <v>313</v>
      </c>
      <c r="C157" s="118" t="s">
        <v>340</v>
      </c>
      <c r="D157" s="118" t="s">
        <v>611</v>
      </c>
      <c r="E157" s="119" t="s">
        <v>70</v>
      </c>
      <c r="F157" s="119"/>
      <c r="G157" s="130"/>
      <c r="H157" s="119" t="s">
        <v>649</v>
      </c>
      <c r="I157" s="119" t="s">
        <v>314</v>
      </c>
      <c r="J157" s="132">
        <f>J158</f>
        <v>0</v>
      </c>
      <c r="K157" s="132">
        <f>K158</f>
        <v>0</v>
      </c>
    </row>
    <row r="158" spans="2:11" s="90" customFormat="1" ht="25.5" hidden="1">
      <c r="B158" s="94" t="s">
        <v>315</v>
      </c>
      <c r="C158" s="118" t="s">
        <v>340</v>
      </c>
      <c r="D158" s="118" t="s">
        <v>611</v>
      </c>
      <c r="E158" s="119" t="s">
        <v>70</v>
      </c>
      <c r="F158" s="119"/>
      <c r="G158" s="130"/>
      <c r="H158" s="119" t="s">
        <v>649</v>
      </c>
      <c r="I158" s="119" t="s">
        <v>316</v>
      </c>
      <c r="J158" s="132"/>
      <c r="K158" s="132"/>
    </row>
    <row r="159" spans="2:11" s="90" customFormat="1" ht="25.5" hidden="1">
      <c r="B159" s="76" t="s">
        <v>535</v>
      </c>
      <c r="C159" s="115" t="s">
        <v>340</v>
      </c>
      <c r="D159" s="115" t="s">
        <v>611</v>
      </c>
      <c r="E159" s="116" t="s">
        <v>70</v>
      </c>
      <c r="F159" s="116"/>
      <c r="G159" s="129"/>
      <c r="H159" s="116" t="s">
        <v>650</v>
      </c>
      <c r="I159" s="116"/>
      <c r="J159" s="131">
        <f>J160</f>
        <v>0</v>
      </c>
      <c r="K159" s="131">
        <f>K160</f>
        <v>0</v>
      </c>
    </row>
    <row r="160" spans="2:11" s="90" customFormat="1" ht="25.5" hidden="1">
      <c r="B160" s="94" t="s">
        <v>313</v>
      </c>
      <c r="C160" s="118" t="s">
        <v>340</v>
      </c>
      <c r="D160" s="118" t="s">
        <v>611</v>
      </c>
      <c r="E160" s="119" t="s">
        <v>70</v>
      </c>
      <c r="F160" s="119"/>
      <c r="G160" s="119"/>
      <c r="H160" s="119" t="s">
        <v>650</v>
      </c>
      <c r="I160" s="119" t="s">
        <v>314</v>
      </c>
      <c r="J160" s="120">
        <f>J161</f>
        <v>0</v>
      </c>
      <c r="K160" s="120">
        <f>K161</f>
        <v>0</v>
      </c>
    </row>
    <row r="161" spans="2:11" s="90" customFormat="1" ht="25.5" hidden="1">
      <c r="B161" s="94" t="s">
        <v>315</v>
      </c>
      <c r="C161" s="118" t="s">
        <v>340</v>
      </c>
      <c r="D161" s="118" t="s">
        <v>611</v>
      </c>
      <c r="E161" s="119" t="s">
        <v>70</v>
      </c>
      <c r="F161" s="119"/>
      <c r="G161" s="119"/>
      <c r="H161" s="119" t="s">
        <v>650</v>
      </c>
      <c r="I161" s="119" t="s">
        <v>316</v>
      </c>
      <c r="J161" s="120"/>
      <c r="K161" s="120"/>
    </row>
    <row r="162" spans="2:11" s="90" customFormat="1" ht="12.75" hidden="1">
      <c r="B162" s="76" t="s">
        <v>550</v>
      </c>
      <c r="C162" s="115" t="s">
        <v>340</v>
      </c>
      <c r="D162" s="115" t="s">
        <v>611</v>
      </c>
      <c r="E162" s="116" t="s">
        <v>70</v>
      </c>
      <c r="F162" s="116"/>
      <c r="G162" s="116"/>
      <c r="H162" s="116" t="s">
        <v>651</v>
      </c>
      <c r="I162" s="116"/>
      <c r="J162" s="117">
        <f>J163</f>
        <v>0</v>
      </c>
      <c r="K162" s="117">
        <f>K163</f>
        <v>0</v>
      </c>
    </row>
    <row r="163" spans="2:11" s="90" customFormat="1" ht="25.5" hidden="1">
      <c r="B163" s="94" t="s">
        <v>313</v>
      </c>
      <c r="C163" s="118" t="s">
        <v>340</v>
      </c>
      <c r="D163" s="118" t="s">
        <v>611</v>
      </c>
      <c r="E163" s="119" t="s">
        <v>70</v>
      </c>
      <c r="F163" s="119"/>
      <c r="G163" s="119"/>
      <c r="H163" s="119" t="s">
        <v>651</v>
      </c>
      <c r="I163" s="119" t="s">
        <v>314</v>
      </c>
      <c r="J163" s="120">
        <f>J164</f>
        <v>0</v>
      </c>
      <c r="K163" s="120">
        <f>K164</f>
        <v>0</v>
      </c>
    </row>
    <row r="164" spans="2:11" s="90" customFormat="1" ht="25.5" hidden="1">
      <c r="B164" s="94" t="s">
        <v>315</v>
      </c>
      <c r="C164" s="118" t="s">
        <v>340</v>
      </c>
      <c r="D164" s="118" t="s">
        <v>611</v>
      </c>
      <c r="E164" s="119" t="s">
        <v>70</v>
      </c>
      <c r="F164" s="119"/>
      <c r="G164" s="119"/>
      <c r="H164" s="119" t="s">
        <v>651</v>
      </c>
      <c r="I164" s="119" t="s">
        <v>316</v>
      </c>
      <c r="J164" s="120"/>
      <c r="K164" s="120"/>
    </row>
    <row r="165" spans="2:11" s="90" customFormat="1" ht="27" customHeight="1" hidden="1">
      <c r="B165" s="76" t="s">
        <v>567</v>
      </c>
      <c r="C165" s="115" t="s">
        <v>340</v>
      </c>
      <c r="D165" s="115" t="s">
        <v>611</v>
      </c>
      <c r="E165" s="116" t="s">
        <v>70</v>
      </c>
      <c r="F165" s="116"/>
      <c r="G165" s="116"/>
      <c r="H165" s="116" t="s">
        <v>652</v>
      </c>
      <c r="I165" s="116"/>
      <c r="J165" s="117">
        <f>J166</f>
        <v>0</v>
      </c>
      <c r="K165" s="117">
        <f>K166</f>
        <v>0</v>
      </c>
    </row>
    <row r="166" spans="2:11" s="90" customFormat="1" ht="16.5" customHeight="1" hidden="1">
      <c r="B166" s="85" t="s">
        <v>399</v>
      </c>
      <c r="C166" s="118" t="s">
        <v>340</v>
      </c>
      <c r="D166" s="118" t="s">
        <v>611</v>
      </c>
      <c r="E166" s="119" t="s">
        <v>70</v>
      </c>
      <c r="F166" s="119"/>
      <c r="G166" s="119"/>
      <c r="H166" s="119" t="s">
        <v>652</v>
      </c>
      <c r="I166" s="119" t="s">
        <v>375</v>
      </c>
      <c r="J166" s="120">
        <f>J167</f>
        <v>0</v>
      </c>
      <c r="K166" s="120">
        <f>K167</f>
        <v>0</v>
      </c>
    </row>
    <row r="167" spans="2:11" s="90" customFormat="1" ht="12.75" hidden="1">
      <c r="B167" s="85" t="s">
        <v>570</v>
      </c>
      <c r="C167" s="118" t="s">
        <v>340</v>
      </c>
      <c r="D167" s="118" t="s">
        <v>611</v>
      </c>
      <c r="E167" s="119" t="s">
        <v>70</v>
      </c>
      <c r="F167" s="119"/>
      <c r="G167" s="119"/>
      <c r="H167" s="119" t="s">
        <v>652</v>
      </c>
      <c r="I167" s="119" t="s">
        <v>571</v>
      </c>
      <c r="J167" s="120"/>
      <c r="K167" s="120"/>
    </row>
    <row r="168" spans="2:11" s="90" customFormat="1" ht="15" customHeight="1" hidden="1">
      <c r="B168" s="76" t="s">
        <v>583</v>
      </c>
      <c r="C168" s="115" t="s">
        <v>340</v>
      </c>
      <c r="D168" s="115" t="s">
        <v>611</v>
      </c>
      <c r="E168" s="116" t="s">
        <v>70</v>
      </c>
      <c r="F168" s="116"/>
      <c r="G168" s="116"/>
      <c r="H168" s="116" t="s">
        <v>653</v>
      </c>
      <c r="I168" s="116"/>
      <c r="J168" s="117">
        <f>J169</f>
        <v>0</v>
      </c>
      <c r="K168" s="117">
        <f>K169</f>
        <v>0</v>
      </c>
    </row>
    <row r="169" spans="2:11" s="90" customFormat="1" ht="25.5" hidden="1">
      <c r="B169" s="94" t="s">
        <v>313</v>
      </c>
      <c r="C169" s="118" t="s">
        <v>340</v>
      </c>
      <c r="D169" s="118" t="s">
        <v>611</v>
      </c>
      <c r="E169" s="119" t="s">
        <v>70</v>
      </c>
      <c r="F169" s="129"/>
      <c r="G169" s="129"/>
      <c r="H169" s="130" t="s">
        <v>653</v>
      </c>
      <c r="I169" s="119" t="s">
        <v>314</v>
      </c>
      <c r="J169" s="132">
        <f>J170</f>
        <v>0</v>
      </c>
      <c r="K169" s="132">
        <f>K170</f>
        <v>0</v>
      </c>
    </row>
    <row r="170" spans="2:11" s="90" customFormat="1" ht="25.5" hidden="1">
      <c r="B170" s="94" t="s">
        <v>315</v>
      </c>
      <c r="C170" s="118" t="s">
        <v>340</v>
      </c>
      <c r="D170" s="118" t="s">
        <v>611</v>
      </c>
      <c r="E170" s="119" t="s">
        <v>70</v>
      </c>
      <c r="F170" s="130"/>
      <c r="G170" s="130"/>
      <c r="H170" s="130" t="s">
        <v>653</v>
      </c>
      <c r="I170" s="119" t="s">
        <v>316</v>
      </c>
      <c r="J170" s="132"/>
      <c r="K170" s="132"/>
    </row>
    <row r="171" spans="2:11" s="90" customFormat="1" ht="30.75" customHeight="1" hidden="1">
      <c r="B171" s="76" t="s">
        <v>585</v>
      </c>
      <c r="C171" s="115" t="s">
        <v>340</v>
      </c>
      <c r="D171" s="115" t="s">
        <v>611</v>
      </c>
      <c r="E171" s="116" t="s">
        <v>70</v>
      </c>
      <c r="F171" s="129"/>
      <c r="G171" s="129"/>
      <c r="H171" s="129" t="s">
        <v>654</v>
      </c>
      <c r="I171" s="129"/>
      <c r="J171" s="131">
        <f>J172</f>
        <v>0</v>
      </c>
      <c r="K171" s="131">
        <f>K172</f>
        <v>0</v>
      </c>
    </row>
    <row r="172" spans="2:11" s="90" customFormat="1" ht="25.5" hidden="1">
      <c r="B172" s="94" t="s">
        <v>313</v>
      </c>
      <c r="C172" s="118" t="s">
        <v>340</v>
      </c>
      <c r="D172" s="118" t="s">
        <v>611</v>
      </c>
      <c r="E172" s="119" t="s">
        <v>70</v>
      </c>
      <c r="F172" s="130"/>
      <c r="G172" s="130"/>
      <c r="H172" s="130" t="s">
        <v>654</v>
      </c>
      <c r="I172" s="119" t="s">
        <v>314</v>
      </c>
      <c r="J172" s="132">
        <f>J173</f>
        <v>0</v>
      </c>
      <c r="K172" s="132">
        <f>K173</f>
        <v>0</v>
      </c>
    </row>
    <row r="173" spans="2:11" s="90" customFormat="1" ht="27.75" customHeight="1" hidden="1">
      <c r="B173" s="94" t="s">
        <v>315</v>
      </c>
      <c r="C173" s="118" t="s">
        <v>340</v>
      </c>
      <c r="D173" s="118" t="s">
        <v>611</v>
      </c>
      <c r="E173" s="119" t="s">
        <v>70</v>
      </c>
      <c r="F173" s="130"/>
      <c r="G173" s="130"/>
      <c r="H173" s="130" t="s">
        <v>654</v>
      </c>
      <c r="I173" s="119" t="s">
        <v>316</v>
      </c>
      <c r="J173" s="132"/>
      <c r="K173" s="132"/>
    </row>
    <row r="174" spans="2:11" s="90" customFormat="1" ht="27.75" customHeight="1" hidden="1">
      <c r="B174" s="76" t="s">
        <v>497</v>
      </c>
      <c r="C174" s="115" t="s">
        <v>340</v>
      </c>
      <c r="D174" s="115" t="s">
        <v>611</v>
      </c>
      <c r="E174" s="116" t="s">
        <v>70</v>
      </c>
      <c r="F174" s="116"/>
      <c r="G174" s="116"/>
      <c r="H174" s="116" t="s">
        <v>655</v>
      </c>
      <c r="I174" s="116"/>
      <c r="J174" s="117">
        <f>J175+J177</f>
        <v>0</v>
      </c>
      <c r="K174" s="117">
        <f>K175+K177</f>
        <v>0</v>
      </c>
    </row>
    <row r="175" spans="2:11" s="90" customFormat="1" ht="29.25" customHeight="1" hidden="1">
      <c r="B175" s="73" t="s">
        <v>499</v>
      </c>
      <c r="C175" s="118" t="s">
        <v>340</v>
      </c>
      <c r="D175" s="118" t="s">
        <v>611</v>
      </c>
      <c r="E175" s="119" t="s">
        <v>70</v>
      </c>
      <c r="F175" s="116"/>
      <c r="G175" s="116"/>
      <c r="H175" s="119" t="s">
        <v>655</v>
      </c>
      <c r="I175" s="119" t="s">
        <v>500</v>
      </c>
      <c r="J175" s="120">
        <f>J176</f>
        <v>0</v>
      </c>
      <c r="K175" s="120">
        <f>K176</f>
        <v>0</v>
      </c>
    </row>
    <row r="176" spans="2:11" s="90" customFormat="1" ht="16.5" customHeight="1" hidden="1">
      <c r="B176" s="85" t="s">
        <v>501</v>
      </c>
      <c r="C176" s="118" t="s">
        <v>340</v>
      </c>
      <c r="D176" s="118" t="s">
        <v>611</v>
      </c>
      <c r="E176" s="119" t="s">
        <v>70</v>
      </c>
      <c r="F176" s="130"/>
      <c r="G176" s="130"/>
      <c r="H176" s="130" t="s">
        <v>655</v>
      </c>
      <c r="I176" s="119" t="s">
        <v>502</v>
      </c>
      <c r="J176" s="132"/>
      <c r="K176" s="132"/>
    </row>
    <row r="177" spans="2:11" s="90" customFormat="1" ht="16.5" customHeight="1" hidden="1">
      <c r="B177" s="85" t="s">
        <v>317</v>
      </c>
      <c r="C177" s="118" t="s">
        <v>340</v>
      </c>
      <c r="D177" s="118" t="s">
        <v>611</v>
      </c>
      <c r="E177" s="119" t="s">
        <v>70</v>
      </c>
      <c r="F177" s="130"/>
      <c r="G177" s="130"/>
      <c r="H177" s="130" t="s">
        <v>655</v>
      </c>
      <c r="I177" s="119" t="s">
        <v>318</v>
      </c>
      <c r="J177" s="132">
        <f>J178</f>
        <v>0</v>
      </c>
      <c r="K177" s="132">
        <f>K178</f>
        <v>0</v>
      </c>
    </row>
    <row r="178" spans="2:11" s="90" customFormat="1" ht="45" customHeight="1" hidden="1">
      <c r="B178" s="85" t="s">
        <v>489</v>
      </c>
      <c r="C178" s="118" t="s">
        <v>340</v>
      </c>
      <c r="D178" s="118" t="s">
        <v>611</v>
      </c>
      <c r="E178" s="119" t="s">
        <v>70</v>
      </c>
      <c r="F178" s="130"/>
      <c r="G178" s="130"/>
      <c r="H178" s="130" t="s">
        <v>655</v>
      </c>
      <c r="I178" s="119" t="s">
        <v>73</v>
      </c>
      <c r="J178" s="132"/>
      <c r="K178" s="132"/>
    </row>
    <row r="179" spans="2:11" s="90" customFormat="1" ht="41.25" customHeight="1" hidden="1">
      <c r="B179" s="99" t="s">
        <v>529</v>
      </c>
      <c r="C179" s="115" t="s">
        <v>340</v>
      </c>
      <c r="D179" s="115" t="s">
        <v>611</v>
      </c>
      <c r="E179" s="116" t="s">
        <v>70</v>
      </c>
      <c r="F179" s="129"/>
      <c r="G179" s="129"/>
      <c r="H179" s="116" t="s">
        <v>656</v>
      </c>
      <c r="I179" s="116"/>
      <c r="J179" s="131">
        <f>J180</f>
        <v>0</v>
      </c>
      <c r="K179" s="131">
        <f>K180</f>
        <v>0</v>
      </c>
    </row>
    <row r="180" spans="2:11" s="90" customFormat="1" ht="32.25" customHeight="1" hidden="1">
      <c r="B180" s="94" t="s">
        <v>313</v>
      </c>
      <c r="C180" s="118" t="s">
        <v>340</v>
      </c>
      <c r="D180" s="118" t="s">
        <v>611</v>
      </c>
      <c r="E180" s="119" t="s">
        <v>70</v>
      </c>
      <c r="F180" s="130"/>
      <c r="G180" s="130"/>
      <c r="H180" s="119" t="s">
        <v>656</v>
      </c>
      <c r="I180" s="119" t="s">
        <v>314</v>
      </c>
      <c r="J180" s="132">
        <f>J181</f>
        <v>0</v>
      </c>
      <c r="K180" s="132">
        <f>K181</f>
        <v>0</v>
      </c>
    </row>
    <row r="181" spans="2:11" s="90" customFormat="1" ht="27.75" customHeight="1" hidden="1">
      <c r="B181" s="94" t="s">
        <v>315</v>
      </c>
      <c r="C181" s="118" t="s">
        <v>340</v>
      </c>
      <c r="D181" s="118" t="s">
        <v>611</v>
      </c>
      <c r="E181" s="119" t="s">
        <v>70</v>
      </c>
      <c r="F181" s="119"/>
      <c r="G181" s="119"/>
      <c r="H181" s="119" t="s">
        <v>656</v>
      </c>
      <c r="I181" s="119" t="s">
        <v>316</v>
      </c>
      <c r="J181" s="120"/>
      <c r="K181" s="120"/>
    </row>
    <row r="182" spans="2:11" s="90" customFormat="1" ht="44.25" customHeight="1" hidden="1">
      <c r="B182" s="76" t="s">
        <v>481</v>
      </c>
      <c r="C182" s="115" t="s">
        <v>340</v>
      </c>
      <c r="D182" s="115" t="s">
        <v>611</v>
      </c>
      <c r="E182" s="116" t="s">
        <v>70</v>
      </c>
      <c r="F182" s="116"/>
      <c r="G182" s="116"/>
      <c r="H182" s="116" t="s">
        <v>657</v>
      </c>
      <c r="I182" s="116"/>
      <c r="J182" s="117">
        <f>J183</f>
        <v>0</v>
      </c>
      <c r="K182" s="117">
        <f>K183</f>
        <v>0</v>
      </c>
    </row>
    <row r="183" spans="2:11" s="90" customFormat="1" ht="28.5" customHeight="1" hidden="1">
      <c r="B183" s="94" t="s">
        <v>313</v>
      </c>
      <c r="C183" s="118" t="s">
        <v>340</v>
      </c>
      <c r="D183" s="118" t="s">
        <v>611</v>
      </c>
      <c r="E183" s="119" t="s">
        <v>70</v>
      </c>
      <c r="F183" s="119"/>
      <c r="G183" s="119"/>
      <c r="H183" s="119" t="s">
        <v>657</v>
      </c>
      <c r="I183" s="119" t="s">
        <v>314</v>
      </c>
      <c r="J183" s="120">
        <f>J184</f>
        <v>0</v>
      </c>
      <c r="K183" s="120">
        <f>K184</f>
        <v>0</v>
      </c>
    </row>
    <row r="184" spans="2:11" s="90" customFormat="1" ht="30.75" customHeight="1" hidden="1">
      <c r="B184" s="94" t="s">
        <v>315</v>
      </c>
      <c r="C184" s="118" t="s">
        <v>340</v>
      </c>
      <c r="D184" s="118" t="s">
        <v>611</v>
      </c>
      <c r="E184" s="119" t="s">
        <v>70</v>
      </c>
      <c r="F184" s="119"/>
      <c r="G184" s="119"/>
      <c r="H184" s="119" t="s">
        <v>657</v>
      </c>
      <c r="I184" s="119" t="s">
        <v>316</v>
      </c>
      <c r="J184" s="120"/>
      <c r="K184" s="120"/>
    </row>
    <row r="185" spans="2:11" s="90" customFormat="1" ht="32.25" customHeight="1">
      <c r="B185" s="135" t="s">
        <v>658</v>
      </c>
      <c r="C185" s="112" t="s">
        <v>304</v>
      </c>
      <c r="D185" s="118" t="s">
        <v>611</v>
      </c>
      <c r="E185" s="136"/>
      <c r="F185" s="136"/>
      <c r="G185" s="136"/>
      <c r="H185" s="136"/>
      <c r="I185" s="136"/>
      <c r="J185" s="137">
        <f>J186</f>
        <v>1445980</v>
      </c>
      <c r="K185" s="137">
        <f>K186</f>
        <v>1445980</v>
      </c>
    </row>
    <row r="186" spans="2:11" s="90" customFormat="1" ht="32.25" customHeight="1">
      <c r="B186" s="76" t="s">
        <v>324</v>
      </c>
      <c r="C186" s="112" t="s">
        <v>304</v>
      </c>
      <c r="D186" s="118" t="s">
        <v>611</v>
      </c>
      <c r="E186" s="112" t="s">
        <v>325</v>
      </c>
      <c r="F186" s="136"/>
      <c r="G186" s="136"/>
      <c r="H186" s="136"/>
      <c r="I186" s="136"/>
      <c r="J186" s="137">
        <f>J187+J197+J200+J206+J212+J215+J221+J227+J235+J243+J251+J254+J257+J263+J268+J276+J279+J282+J285+J288+J291+J294+J260</f>
        <v>1445980</v>
      </c>
      <c r="K186" s="137">
        <f>K187+K197+K200+K206+K212+K215+K221+K227+K235+K243+K251+K254+K257+K263+K268+K276+K279+K282+K285+K288+K291+K294+K260</f>
        <v>1445980</v>
      </c>
    </row>
    <row r="187" spans="2:11" s="90" customFormat="1" ht="32.25" customHeight="1" hidden="1">
      <c r="B187" s="76" t="s">
        <v>359</v>
      </c>
      <c r="C187" s="138" t="s">
        <v>304</v>
      </c>
      <c r="D187" s="115" t="s">
        <v>611</v>
      </c>
      <c r="E187" s="116" t="s">
        <v>325</v>
      </c>
      <c r="F187" s="116" t="s">
        <v>327</v>
      </c>
      <c r="G187" s="116" t="s">
        <v>358</v>
      </c>
      <c r="H187" s="116" t="s">
        <v>613</v>
      </c>
      <c r="I187" s="116"/>
      <c r="J187" s="117">
        <f>J188+J190+J192</f>
        <v>0</v>
      </c>
      <c r="K187" s="117">
        <f>K188+K190+K192</f>
        <v>0</v>
      </c>
    </row>
    <row r="188" spans="2:11" s="90" customFormat="1" ht="59.25" customHeight="1" hidden="1">
      <c r="B188" s="94" t="s">
        <v>309</v>
      </c>
      <c r="C188" s="139" t="s">
        <v>304</v>
      </c>
      <c r="D188" s="118" t="s">
        <v>611</v>
      </c>
      <c r="E188" s="119" t="s">
        <v>325</v>
      </c>
      <c r="F188" s="119" t="s">
        <v>327</v>
      </c>
      <c r="G188" s="119" t="s">
        <v>358</v>
      </c>
      <c r="H188" s="119" t="s">
        <v>613</v>
      </c>
      <c r="I188" s="119" t="s">
        <v>310</v>
      </c>
      <c r="J188" s="120">
        <f>J189</f>
        <v>0</v>
      </c>
      <c r="K188" s="120">
        <f>K189</f>
        <v>0</v>
      </c>
    </row>
    <row r="189" spans="2:11" s="90" customFormat="1" ht="24" customHeight="1" hidden="1">
      <c r="B189" s="94" t="s">
        <v>311</v>
      </c>
      <c r="C189" s="139" t="s">
        <v>304</v>
      </c>
      <c r="D189" s="118" t="s">
        <v>611</v>
      </c>
      <c r="E189" s="119" t="s">
        <v>325</v>
      </c>
      <c r="F189" s="119" t="s">
        <v>327</v>
      </c>
      <c r="G189" s="119" t="s">
        <v>358</v>
      </c>
      <c r="H189" s="119" t="s">
        <v>613</v>
      </c>
      <c r="I189" s="119" t="s">
        <v>312</v>
      </c>
      <c r="J189" s="120"/>
      <c r="K189" s="120"/>
    </row>
    <row r="190" spans="2:11" s="90" customFormat="1" ht="24" customHeight="1" hidden="1">
      <c r="B190" s="94" t="s">
        <v>313</v>
      </c>
      <c r="C190" s="139" t="s">
        <v>304</v>
      </c>
      <c r="D190" s="118" t="s">
        <v>611</v>
      </c>
      <c r="E190" s="119" t="s">
        <v>325</v>
      </c>
      <c r="F190" s="119" t="s">
        <v>327</v>
      </c>
      <c r="G190" s="119" t="s">
        <v>358</v>
      </c>
      <c r="H190" s="119" t="s">
        <v>613</v>
      </c>
      <c r="I190" s="119" t="s">
        <v>314</v>
      </c>
      <c r="J190" s="120">
        <f>J191</f>
        <v>0</v>
      </c>
      <c r="K190" s="120">
        <f>K191</f>
        <v>0</v>
      </c>
    </row>
    <row r="191" spans="2:11" s="90" customFormat="1" ht="32.25" customHeight="1" hidden="1">
      <c r="B191" s="94" t="s">
        <v>315</v>
      </c>
      <c r="C191" s="139" t="s">
        <v>304</v>
      </c>
      <c r="D191" s="118" t="s">
        <v>611</v>
      </c>
      <c r="E191" s="119" t="s">
        <v>325</v>
      </c>
      <c r="F191" s="119" t="s">
        <v>327</v>
      </c>
      <c r="G191" s="119" t="s">
        <v>358</v>
      </c>
      <c r="H191" s="119" t="s">
        <v>613</v>
      </c>
      <c r="I191" s="119" t="s">
        <v>316</v>
      </c>
      <c r="J191" s="120"/>
      <c r="K191" s="120"/>
    </row>
    <row r="192" spans="2:11" s="90" customFormat="1" ht="20.25" customHeight="1" hidden="1">
      <c r="B192" s="85" t="s">
        <v>343</v>
      </c>
      <c r="C192" s="139" t="s">
        <v>304</v>
      </c>
      <c r="D192" s="118" t="s">
        <v>611</v>
      </c>
      <c r="E192" s="119" t="s">
        <v>325</v>
      </c>
      <c r="F192" s="119" t="s">
        <v>327</v>
      </c>
      <c r="G192" s="119" t="s">
        <v>358</v>
      </c>
      <c r="H192" s="119" t="s">
        <v>613</v>
      </c>
      <c r="I192" s="119" t="s">
        <v>318</v>
      </c>
      <c r="J192" s="120">
        <f>J193+J194+J195+J196</f>
        <v>0</v>
      </c>
      <c r="K192" s="120">
        <f>K193+K194+K195+K196</f>
        <v>0</v>
      </c>
    </row>
    <row r="193" spans="2:11" s="90" customFormat="1" ht="32.25" customHeight="1" hidden="1">
      <c r="B193" s="85" t="s">
        <v>344</v>
      </c>
      <c r="C193" s="139" t="s">
        <v>304</v>
      </c>
      <c r="D193" s="118" t="s">
        <v>611</v>
      </c>
      <c r="E193" s="119" t="s">
        <v>325</v>
      </c>
      <c r="F193" s="119" t="s">
        <v>327</v>
      </c>
      <c r="G193" s="119" t="s">
        <v>358</v>
      </c>
      <c r="H193" s="119" t="s">
        <v>613</v>
      </c>
      <c r="I193" s="119" t="s">
        <v>320</v>
      </c>
      <c r="J193" s="120"/>
      <c r="K193" s="120"/>
    </row>
    <row r="194" spans="2:11" s="90" customFormat="1" ht="18.75" customHeight="1" hidden="1">
      <c r="B194" s="85" t="s">
        <v>345</v>
      </c>
      <c r="C194" s="139" t="s">
        <v>304</v>
      </c>
      <c r="D194" s="118" t="s">
        <v>611</v>
      </c>
      <c r="E194" s="119" t="s">
        <v>325</v>
      </c>
      <c r="F194" s="119" t="s">
        <v>327</v>
      </c>
      <c r="G194" s="119" t="s">
        <v>358</v>
      </c>
      <c r="H194" s="119" t="s">
        <v>613</v>
      </c>
      <c r="I194" s="119" t="s">
        <v>323</v>
      </c>
      <c r="J194" s="120"/>
      <c r="K194" s="120"/>
    </row>
    <row r="195" spans="2:11" s="90" customFormat="1" ht="18.75" customHeight="1" hidden="1">
      <c r="B195" s="85" t="s">
        <v>759</v>
      </c>
      <c r="C195" s="139" t="s">
        <v>304</v>
      </c>
      <c r="D195" s="118" t="s">
        <v>611</v>
      </c>
      <c r="E195" s="119" t="s">
        <v>325</v>
      </c>
      <c r="F195" s="119" t="s">
        <v>327</v>
      </c>
      <c r="G195" s="119" t="s">
        <v>358</v>
      </c>
      <c r="H195" s="119" t="s">
        <v>613</v>
      </c>
      <c r="I195" s="119" t="s">
        <v>323</v>
      </c>
      <c r="J195" s="120"/>
      <c r="K195" s="120"/>
    </row>
    <row r="196" spans="2:11" s="90" customFormat="1" ht="18.75" customHeight="1" hidden="1">
      <c r="B196" s="85" t="s">
        <v>780</v>
      </c>
      <c r="C196" s="139" t="s">
        <v>304</v>
      </c>
      <c r="D196" s="118" t="s">
        <v>611</v>
      </c>
      <c r="E196" s="119" t="s">
        <v>325</v>
      </c>
      <c r="F196" s="119" t="s">
        <v>327</v>
      </c>
      <c r="G196" s="119" t="s">
        <v>358</v>
      </c>
      <c r="H196" s="119" t="s">
        <v>613</v>
      </c>
      <c r="I196" s="119" t="s">
        <v>781</v>
      </c>
      <c r="J196" s="120"/>
      <c r="K196" s="120"/>
    </row>
    <row r="197" spans="2:11" s="90" customFormat="1" ht="18" customHeight="1" hidden="1">
      <c r="B197" s="76" t="s">
        <v>329</v>
      </c>
      <c r="C197" s="138" t="s">
        <v>304</v>
      </c>
      <c r="D197" s="115" t="s">
        <v>611</v>
      </c>
      <c r="E197" s="116" t="s">
        <v>325</v>
      </c>
      <c r="F197" s="116" t="s">
        <v>327</v>
      </c>
      <c r="G197" s="116" t="s">
        <v>302</v>
      </c>
      <c r="H197" s="116" t="s">
        <v>659</v>
      </c>
      <c r="I197" s="116"/>
      <c r="J197" s="117">
        <f>J198</f>
        <v>0</v>
      </c>
      <c r="K197" s="117">
        <f>K198</f>
        <v>0</v>
      </c>
    </row>
    <row r="198" spans="2:11" s="90" customFormat="1" ht="32.25" customHeight="1" hidden="1">
      <c r="B198" s="85" t="s">
        <v>332</v>
      </c>
      <c r="C198" s="139" t="s">
        <v>304</v>
      </c>
      <c r="D198" s="118" t="s">
        <v>611</v>
      </c>
      <c r="E198" s="139" t="s">
        <v>325</v>
      </c>
      <c r="F198" s="139" t="s">
        <v>327</v>
      </c>
      <c r="G198" s="139" t="s">
        <v>302</v>
      </c>
      <c r="H198" s="139" t="s">
        <v>659</v>
      </c>
      <c r="I198" s="139" t="s">
        <v>333</v>
      </c>
      <c r="J198" s="120">
        <f>J199</f>
        <v>0</v>
      </c>
      <c r="K198" s="120">
        <f>K199</f>
        <v>0</v>
      </c>
    </row>
    <row r="199" spans="2:11" s="90" customFormat="1" ht="43.5" customHeight="1" hidden="1">
      <c r="B199" s="85" t="s">
        <v>334</v>
      </c>
      <c r="C199" s="139" t="s">
        <v>304</v>
      </c>
      <c r="D199" s="118" t="s">
        <v>611</v>
      </c>
      <c r="E199" s="139" t="s">
        <v>325</v>
      </c>
      <c r="F199" s="139" t="s">
        <v>327</v>
      </c>
      <c r="G199" s="139" t="s">
        <v>302</v>
      </c>
      <c r="H199" s="139" t="s">
        <v>659</v>
      </c>
      <c r="I199" s="139" t="s">
        <v>335</v>
      </c>
      <c r="J199" s="120"/>
      <c r="K199" s="120"/>
    </row>
    <row r="200" spans="2:11" s="90" customFormat="1" ht="15" customHeight="1" hidden="1">
      <c r="B200" s="76" t="s">
        <v>341</v>
      </c>
      <c r="C200" s="138" t="s">
        <v>304</v>
      </c>
      <c r="D200" s="115" t="s">
        <v>611</v>
      </c>
      <c r="E200" s="116" t="s">
        <v>325</v>
      </c>
      <c r="F200" s="116" t="s">
        <v>327</v>
      </c>
      <c r="G200" s="116" t="s">
        <v>340</v>
      </c>
      <c r="H200" s="116" t="s">
        <v>660</v>
      </c>
      <c r="I200" s="116"/>
      <c r="J200" s="117">
        <f>J201+J203</f>
        <v>0</v>
      </c>
      <c r="K200" s="117">
        <f>K201+K203</f>
        <v>0</v>
      </c>
    </row>
    <row r="201" spans="2:11" s="90" customFormat="1" ht="32.25" customHeight="1" hidden="1">
      <c r="B201" s="85" t="s">
        <v>332</v>
      </c>
      <c r="C201" s="139" t="s">
        <v>304</v>
      </c>
      <c r="D201" s="118" t="s">
        <v>611</v>
      </c>
      <c r="E201" s="119" t="s">
        <v>325</v>
      </c>
      <c r="F201" s="119" t="s">
        <v>327</v>
      </c>
      <c r="G201" s="119" t="s">
        <v>340</v>
      </c>
      <c r="H201" s="119" t="s">
        <v>660</v>
      </c>
      <c r="I201" s="119" t="s">
        <v>333</v>
      </c>
      <c r="J201" s="120">
        <f>J202</f>
        <v>0</v>
      </c>
      <c r="K201" s="120">
        <f>K202</f>
        <v>0</v>
      </c>
    </row>
    <row r="202" spans="2:11" s="90" customFormat="1" ht="39.75" customHeight="1" hidden="1">
      <c r="B202" s="85" t="s">
        <v>334</v>
      </c>
      <c r="C202" s="139" t="s">
        <v>304</v>
      </c>
      <c r="D202" s="118" t="s">
        <v>611</v>
      </c>
      <c r="E202" s="119" t="s">
        <v>325</v>
      </c>
      <c r="F202" s="139" t="s">
        <v>327</v>
      </c>
      <c r="G202" s="118" t="s">
        <v>340</v>
      </c>
      <c r="H202" s="118" t="s">
        <v>660</v>
      </c>
      <c r="I202" s="139" t="s">
        <v>335</v>
      </c>
      <c r="J202" s="120"/>
      <c r="K202" s="120"/>
    </row>
    <row r="203" spans="2:11" s="90" customFormat="1" ht="19.5" customHeight="1" hidden="1">
      <c r="B203" s="85" t="s">
        <v>343</v>
      </c>
      <c r="C203" s="139" t="s">
        <v>304</v>
      </c>
      <c r="D203" s="118" t="s">
        <v>611</v>
      </c>
      <c r="E203" s="119" t="s">
        <v>325</v>
      </c>
      <c r="F203" s="139"/>
      <c r="G203" s="118"/>
      <c r="H203" s="119" t="s">
        <v>660</v>
      </c>
      <c r="I203" s="139" t="s">
        <v>318</v>
      </c>
      <c r="J203" s="120">
        <f>J204+J205</f>
        <v>0</v>
      </c>
      <c r="K203" s="120">
        <f>K204+K205</f>
        <v>0</v>
      </c>
    </row>
    <row r="204" spans="2:11" s="90" customFormat="1" ht="32.25" customHeight="1" hidden="1">
      <c r="B204" s="85" t="s">
        <v>344</v>
      </c>
      <c r="C204" s="139" t="s">
        <v>304</v>
      </c>
      <c r="D204" s="118" t="s">
        <v>611</v>
      </c>
      <c r="E204" s="119" t="s">
        <v>325</v>
      </c>
      <c r="F204" s="139"/>
      <c r="G204" s="118"/>
      <c r="H204" s="119" t="s">
        <v>660</v>
      </c>
      <c r="I204" s="139" t="s">
        <v>320</v>
      </c>
      <c r="J204" s="120"/>
      <c r="K204" s="120"/>
    </row>
    <row r="205" spans="2:11" s="90" customFormat="1" ht="21" customHeight="1" hidden="1">
      <c r="B205" s="85" t="s">
        <v>345</v>
      </c>
      <c r="C205" s="139" t="s">
        <v>304</v>
      </c>
      <c r="D205" s="118" t="s">
        <v>611</v>
      </c>
      <c r="E205" s="119" t="s">
        <v>325</v>
      </c>
      <c r="F205" s="139"/>
      <c r="G205" s="118"/>
      <c r="H205" s="119" t="s">
        <v>660</v>
      </c>
      <c r="I205" s="139" t="s">
        <v>323</v>
      </c>
      <c r="J205" s="120"/>
      <c r="K205" s="120"/>
    </row>
    <row r="206" spans="2:11" s="90" customFormat="1" ht="34.5" customHeight="1" hidden="1">
      <c r="B206" s="76" t="s">
        <v>346</v>
      </c>
      <c r="C206" s="138" t="s">
        <v>304</v>
      </c>
      <c r="D206" s="115" t="s">
        <v>611</v>
      </c>
      <c r="E206" s="116" t="s">
        <v>325</v>
      </c>
      <c r="F206" s="116"/>
      <c r="G206" s="116"/>
      <c r="H206" s="116" t="s">
        <v>661</v>
      </c>
      <c r="I206" s="116"/>
      <c r="J206" s="117">
        <f>J207+J209</f>
        <v>0</v>
      </c>
      <c r="K206" s="117">
        <f>K207+K209</f>
        <v>0</v>
      </c>
    </row>
    <row r="207" spans="2:11" s="90" customFormat="1" ht="32.25" customHeight="1" hidden="1">
      <c r="B207" s="85" t="s">
        <v>332</v>
      </c>
      <c r="C207" s="139" t="s">
        <v>304</v>
      </c>
      <c r="D207" s="118" t="s">
        <v>611</v>
      </c>
      <c r="E207" s="119" t="s">
        <v>325</v>
      </c>
      <c r="F207" s="119"/>
      <c r="G207" s="119"/>
      <c r="H207" s="119" t="s">
        <v>661</v>
      </c>
      <c r="I207" s="119" t="s">
        <v>333</v>
      </c>
      <c r="J207" s="120">
        <f>J208</f>
        <v>0</v>
      </c>
      <c r="K207" s="120">
        <f>K208</f>
        <v>0</v>
      </c>
    </row>
    <row r="208" spans="2:11" s="90" customFormat="1" ht="39.75" customHeight="1" hidden="1">
      <c r="B208" s="85" t="s">
        <v>334</v>
      </c>
      <c r="C208" s="139" t="s">
        <v>304</v>
      </c>
      <c r="D208" s="118" t="s">
        <v>611</v>
      </c>
      <c r="E208" s="119" t="s">
        <v>325</v>
      </c>
      <c r="F208" s="119"/>
      <c r="G208" s="119"/>
      <c r="H208" s="119" t="s">
        <v>661</v>
      </c>
      <c r="I208" s="139" t="s">
        <v>335</v>
      </c>
      <c r="J208" s="120"/>
      <c r="K208" s="120"/>
    </row>
    <row r="209" spans="2:11" s="90" customFormat="1" ht="18" customHeight="1" hidden="1">
      <c r="B209" s="85" t="s">
        <v>343</v>
      </c>
      <c r="C209" s="139" t="s">
        <v>304</v>
      </c>
      <c r="D209" s="118" t="s">
        <v>611</v>
      </c>
      <c r="E209" s="119" t="s">
        <v>325</v>
      </c>
      <c r="F209" s="119"/>
      <c r="G209" s="119"/>
      <c r="H209" s="119" t="s">
        <v>661</v>
      </c>
      <c r="I209" s="139" t="s">
        <v>318</v>
      </c>
      <c r="J209" s="120">
        <f>J210+J211</f>
        <v>0</v>
      </c>
      <c r="K209" s="120">
        <f>K210+K211</f>
        <v>0</v>
      </c>
    </row>
    <row r="210" spans="2:11" s="90" customFormat="1" ht="25.5" customHeight="1" hidden="1">
      <c r="B210" s="85" t="s">
        <v>344</v>
      </c>
      <c r="C210" s="139" t="s">
        <v>304</v>
      </c>
      <c r="D210" s="118" t="s">
        <v>611</v>
      </c>
      <c r="E210" s="119" t="s">
        <v>325</v>
      </c>
      <c r="F210" s="119"/>
      <c r="G210" s="119"/>
      <c r="H210" s="119" t="s">
        <v>661</v>
      </c>
      <c r="I210" s="139" t="s">
        <v>320</v>
      </c>
      <c r="J210" s="120"/>
      <c r="K210" s="120"/>
    </row>
    <row r="211" spans="2:11" s="90" customFormat="1" ht="15.75" customHeight="1" hidden="1">
      <c r="B211" s="85" t="s">
        <v>345</v>
      </c>
      <c r="C211" s="139" t="s">
        <v>304</v>
      </c>
      <c r="D211" s="118" t="s">
        <v>611</v>
      </c>
      <c r="E211" s="119" t="s">
        <v>325</v>
      </c>
      <c r="F211" s="119"/>
      <c r="G211" s="119"/>
      <c r="H211" s="119" t="s">
        <v>661</v>
      </c>
      <c r="I211" s="139" t="s">
        <v>323</v>
      </c>
      <c r="J211" s="120"/>
      <c r="K211" s="120"/>
    </row>
    <row r="212" spans="2:11" s="90" customFormat="1" ht="32.25" customHeight="1" hidden="1">
      <c r="B212" s="76" t="s">
        <v>361</v>
      </c>
      <c r="C212" s="138" t="s">
        <v>304</v>
      </c>
      <c r="D212" s="115" t="s">
        <v>611</v>
      </c>
      <c r="E212" s="116" t="s">
        <v>325</v>
      </c>
      <c r="F212" s="116"/>
      <c r="G212" s="116"/>
      <c r="H212" s="116" t="s">
        <v>662</v>
      </c>
      <c r="I212" s="116"/>
      <c r="J212" s="117">
        <f>J213</f>
        <v>0</v>
      </c>
      <c r="K212" s="117">
        <f>K213</f>
        <v>0</v>
      </c>
    </row>
    <row r="213" spans="2:11" s="90" customFormat="1" ht="32.25" customHeight="1" hidden="1">
      <c r="B213" s="85" t="s">
        <v>332</v>
      </c>
      <c r="C213" s="139" t="s">
        <v>304</v>
      </c>
      <c r="D213" s="118" t="s">
        <v>611</v>
      </c>
      <c r="E213" s="119" t="s">
        <v>325</v>
      </c>
      <c r="F213" s="119"/>
      <c r="G213" s="119"/>
      <c r="H213" s="119" t="s">
        <v>662</v>
      </c>
      <c r="I213" s="119" t="s">
        <v>333</v>
      </c>
      <c r="J213" s="120">
        <f>J214</f>
        <v>0</v>
      </c>
      <c r="K213" s="120">
        <f>K214</f>
        <v>0</v>
      </c>
    </row>
    <row r="214" spans="2:11" s="90" customFormat="1" ht="42" customHeight="1" hidden="1">
      <c r="B214" s="85" t="s">
        <v>334</v>
      </c>
      <c r="C214" s="139" t="s">
        <v>304</v>
      </c>
      <c r="D214" s="118" t="s">
        <v>611</v>
      </c>
      <c r="E214" s="119" t="s">
        <v>325</v>
      </c>
      <c r="F214" s="119"/>
      <c r="G214" s="119"/>
      <c r="H214" s="119" t="s">
        <v>662</v>
      </c>
      <c r="I214" s="119" t="s">
        <v>335</v>
      </c>
      <c r="J214" s="120"/>
      <c r="K214" s="120"/>
    </row>
    <row r="215" spans="2:11" s="90" customFormat="1" ht="24" customHeight="1" hidden="1">
      <c r="B215" s="76" t="s">
        <v>348</v>
      </c>
      <c r="C215" s="138" t="s">
        <v>304</v>
      </c>
      <c r="D215" s="115" t="s">
        <v>611</v>
      </c>
      <c r="E215" s="116" t="s">
        <v>325</v>
      </c>
      <c r="F215" s="116"/>
      <c r="G215" s="116"/>
      <c r="H215" s="116" t="s">
        <v>663</v>
      </c>
      <c r="I215" s="116"/>
      <c r="J215" s="117">
        <f>J216+J218</f>
        <v>0</v>
      </c>
      <c r="K215" s="117">
        <f>K216+K218</f>
        <v>0</v>
      </c>
    </row>
    <row r="216" spans="2:11" s="90" customFormat="1" ht="29.25" customHeight="1" hidden="1">
      <c r="B216" s="85" t="s">
        <v>332</v>
      </c>
      <c r="C216" s="139" t="s">
        <v>304</v>
      </c>
      <c r="D216" s="118" t="s">
        <v>611</v>
      </c>
      <c r="E216" s="119" t="s">
        <v>325</v>
      </c>
      <c r="F216" s="119"/>
      <c r="G216" s="119"/>
      <c r="H216" s="119" t="s">
        <v>663</v>
      </c>
      <c r="I216" s="119" t="s">
        <v>333</v>
      </c>
      <c r="J216" s="120">
        <f>J217</f>
        <v>0</v>
      </c>
      <c r="K216" s="120">
        <f>K217</f>
        <v>0</v>
      </c>
    </row>
    <row r="217" spans="2:11" s="90" customFormat="1" ht="40.5" customHeight="1" hidden="1">
      <c r="B217" s="85" t="s">
        <v>755</v>
      </c>
      <c r="C217" s="139" t="s">
        <v>304</v>
      </c>
      <c r="D217" s="118" t="s">
        <v>611</v>
      </c>
      <c r="E217" s="119" t="s">
        <v>325</v>
      </c>
      <c r="F217" s="119"/>
      <c r="G217" s="119"/>
      <c r="H217" s="119" t="s">
        <v>663</v>
      </c>
      <c r="I217" s="139" t="s">
        <v>335</v>
      </c>
      <c r="J217" s="120"/>
      <c r="K217" s="120"/>
    </row>
    <row r="218" spans="2:11" s="90" customFormat="1" ht="18.75" customHeight="1" hidden="1">
      <c r="B218" s="85" t="s">
        <v>343</v>
      </c>
      <c r="C218" s="139" t="s">
        <v>304</v>
      </c>
      <c r="D218" s="118" t="s">
        <v>611</v>
      </c>
      <c r="E218" s="119" t="s">
        <v>325</v>
      </c>
      <c r="F218" s="119"/>
      <c r="G218" s="119"/>
      <c r="H218" s="119" t="s">
        <v>663</v>
      </c>
      <c r="I218" s="139" t="s">
        <v>318</v>
      </c>
      <c r="J218" s="120">
        <f>J219+J220</f>
        <v>0</v>
      </c>
      <c r="K218" s="120">
        <f>K219+K220</f>
        <v>0</v>
      </c>
    </row>
    <row r="219" spans="2:11" s="90" customFormat="1" ht="32.25" customHeight="1" hidden="1">
      <c r="B219" s="85" t="s">
        <v>344</v>
      </c>
      <c r="C219" s="139" t="s">
        <v>304</v>
      </c>
      <c r="D219" s="118" t="s">
        <v>611</v>
      </c>
      <c r="E219" s="119" t="s">
        <v>325</v>
      </c>
      <c r="F219" s="119"/>
      <c r="G219" s="119"/>
      <c r="H219" s="119" t="s">
        <v>663</v>
      </c>
      <c r="I219" s="139" t="s">
        <v>320</v>
      </c>
      <c r="J219" s="120"/>
      <c r="K219" s="120"/>
    </row>
    <row r="220" spans="2:11" s="90" customFormat="1" ht="18.75" customHeight="1" hidden="1">
      <c r="B220" s="85" t="s">
        <v>345</v>
      </c>
      <c r="C220" s="139" t="s">
        <v>304</v>
      </c>
      <c r="D220" s="118" t="s">
        <v>611</v>
      </c>
      <c r="E220" s="119" t="s">
        <v>325</v>
      </c>
      <c r="F220" s="119"/>
      <c r="G220" s="119"/>
      <c r="H220" s="119" t="s">
        <v>663</v>
      </c>
      <c r="I220" s="139" t="s">
        <v>323</v>
      </c>
      <c r="J220" s="120"/>
      <c r="K220" s="120"/>
    </row>
    <row r="221" spans="2:11" s="90" customFormat="1" ht="29.25" customHeight="1" hidden="1">
      <c r="B221" s="76" t="s">
        <v>350</v>
      </c>
      <c r="C221" s="138" t="s">
        <v>304</v>
      </c>
      <c r="D221" s="115" t="s">
        <v>611</v>
      </c>
      <c r="E221" s="116" t="s">
        <v>325</v>
      </c>
      <c r="F221" s="116"/>
      <c r="G221" s="116"/>
      <c r="H221" s="116" t="s">
        <v>664</v>
      </c>
      <c r="I221" s="138"/>
      <c r="J221" s="117">
        <f>J222+J224</f>
        <v>0</v>
      </c>
      <c r="K221" s="117">
        <f>K222+K224</f>
        <v>0</v>
      </c>
    </row>
    <row r="222" spans="2:11" s="90" customFormat="1" ht="32.25" customHeight="1" hidden="1">
      <c r="B222" s="85" t="s">
        <v>332</v>
      </c>
      <c r="C222" s="139" t="s">
        <v>304</v>
      </c>
      <c r="D222" s="118" t="s">
        <v>611</v>
      </c>
      <c r="E222" s="119" t="s">
        <v>325</v>
      </c>
      <c r="F222" s="119"/>
      <c r="G222" s="119"/>
      <c r="H222" s="119" t="s">
        <v>664</v>
      </c>
      <c r="I222" s="119" t="s">
        <v>333</v>
      </c>
      <c r="J222" s="120">
        <f>J223</f>
        <v>0</v>
      </c>
      <c r="K222" s="120">
        <f>K223</f>
        <v>0</v>
      </c>
    </row>
    <row r="223" spans="2:11" s="90" customFormat="1" ht="57" customHeight="1" hidden="1">
      <c r="B223" s="85" t="s">
        <v>755</v>
      </c>
      <c r="C223" s="139" t="s">
        <v>304</v>
      </c>
      <c r="D223" s="118" t="s">
        <v>611</v>
      </c>
      <c r="E223" s="119" t="s">
        <v>325</v>
      </c>
      <c r="F223" s="119"/>
      <c r="G223" s="119"/>
      <c r="H223" s="119" t="s">
        <v>664</v>
      </c>
      <c r="I223" s="139" t="s">
        <v>335</v>
      </c>
      <c r="J223" s="120"/>
      <c r="K223" s="120"/>
    </row>
    <row r="224" spans="2:11" s="90" customFormat="1" ht="16.5" customHeight="1" hidden="1">
      <c r="B224" s="85" t="s">
        <v>343</v>
      </c>
      <c r="C224" s="139" t="s">
        <v>304</v>
      </c>
      <c r="D224" s="118" t="s">
        <v>611</v>
      </c>
      <c r="E224" s="119" t="s">
        <v>325</v>
      </c>
      <c r="F224" s="119"/>
      <c r="G224" s="119"/>
      <c r="H224" s="119" t="s">
        <v>664</v>
      </c>
      <c r="I224" s="139" t="s">
        <v>318</v>
      </c>
      <c r="J224" s="120">
        <f>J225+J226</f>
        <v>0</v>
      </c>
      <c r="K224" s="120">
        <f>K225+K226</f>
        <v>0</v>
      </c>
    </row>
    <row r="225" spans="2:11" s="90" customFormat="1" ht="32.25" customHeight="1" hidden="1">
      <c r="B225" s="85" t="s">
        <v>344</v>
      </c>
      <c r="C225" s="139" t="s">
        <v>304</v>
      </c>
      <c r="D225" s="118" t="s">
        <v>611</v>
      </c>
      <c r="E225" s="119" t="s">
        <v>325</v>
      </c>
      <c r="F225" s="119"/>
      <c r="G225" s="119"/>
      <c r="H225" s="119" t="s">
        <v>664</v>
      </c>
      <c r="I225" s="139" t="s">
        <v>320</v>
      </c>
      <c r="J225" s="120"/>
      <c r="K225" s="120"/>
    </row>
    <row r="226" spans="2:11" s="90" customFormat="1" ht="18.75" customHeight="1" hidden="1">
      <c r="B226" s="85" t="s">
        <v>345</v>
      </c>
      <c r="C226" s="139" t="s">
        <v>304</v>
      </c>
      <c r="D226" s="118" t="s">
        <v>611</v>
      </c>
      <c r="E226" s="119" t="s">
        <v>325</v>
      </c>
      <c r="F226" s="119"/>
      <c r="G226" s="119"/>
      <c r="H226" s="119" t="s">
        <v>664</v>
      </c>
      <c r="I226" s="139" t="s">
        <v>323</v>
      </c>
      <c r="J226" s="120"/>
      <c r="K226" s="120"/>
    </row>
    <row r="227" spans="2:11" s="90" customFormat="1" ht="32.25" customHeight="1" hidden="1">
      <c r="B227" s="76" t="s">
        <v>363</v>
      </c>
      <c r="C227" s="138" t="s">
        <v>304</v>
      </c>
      <c r="D227" s="115" t="s">
        <v>611</v>
      </c>
      <c r="E227" s="116" t="s">
        <v>325</v>
      </c>
      <c r="F227" s="116" t="s">
        <v>327</v>
      </c>
      <c r="G227" s="116" t="s">
        <v>358</v>
      </c>
      <c r="H227" s="116" t="s">
        <v>665</v>
      </c>
      <c r="I227" s="116"/>
      <c r="J227" s="117">
        <f>J228+J230+J232</f>
        <v>0</v>
      </c>
      <c r="K227" s="117">
        <f>K228+K230+K232</f>
        <v>0</v>
      </c>
    </row>
    <row r="228" spans="2:11" s="90" customFormat="1" ht="58.5" customHeight="1" hidden="1">
      <c r="B228" s="94" t="s">
        <v>309</v>
      </c>
      <c r="C228" s="139" t="s">
        <v>304</v>
      </c>
      <c r="D228" s="118" t="s">
        <v>611</v>
      </c>
      <c r="E228" s="119" t="s">
        <v>325</v>
      </c>
      <c r="F228" s="119" t="s">
        <v>327</v>
      </c>
      <c r="G228" s="119" t="s">
        <v>358</v>
      </c>
      <c r="H228" s="119" t="s">
        <v>665</v>
      </c>
      <c r="I228" s="119" t="s">
        <v>310</v>
      </c>
      <c r="J228" s="120">
        <f>J229</f>
        <v>0</v>
      </c>
      <c r="K228" s="120">
        <f>K229</f>
        <v>0</v>
      </c>
    </row>
    <row r="229" spans="2:11" s="90" customFormat="1" ht="23.25" customHeight="1" hidden="1">
      <c r="B229" s="94" t="s">
        <v>311</v>
      </c>
      <c r="C229" s="139" t="s">
        <v>304</v>
      </c>
      <c r="D229" s="118" t="s">
        <v>611</v>
      </c>
      <c r="E229" s="119" t="s">
        <v>325</v>
      </c>
      <c r="F229" s="119" t="s">
        <v>327</v>
      </c>
      <c r="G229" s="119" t="s">
        <v>358</v>
      </c>
      <c r="H229" s="119" t="s">
        <v>665</v>
      </c>
      <c r="I229" s="119" t="s">
        <v>312</v>
      </c>
      <c r="J229" s="120"/>
      <c r="K229" s="120"/>
    </row>
    <row r="230" spans="2:11" s="90" customFormat="1" ht="24" customHeight="1" hidden="1">
      <c r="B230" s="94" t="s">
        <v>313</v>
      </c>
      <c r="C230" s="139" t="s">
        <v>304</v>
      </c>
      <c r="D230" s="118" t="s">
        <v>611</v>
      </c>
      <c r="E230" s="119" t="s">
        <v>325</v>
      </c>
      <c r="F230" s="119" t="s">
        <v>327</v>
      </c>
      <c r="G230" s="119" t="s">
        <v>358</v>
      </c>
      <c r="H230" s="119" t="s">
        <v>665</v>
      </c>
      <c r="I230" s="119" t="s">
        <v>314</v>
      </c>
      <c r="J230" s="120">
        <f>J231</f>
        <v>0</v>
      </c>
      <c r="K230" s="120">
        <f>K231</f>
        <v>0</v>
      </c>
    </row>
    <row r="231" spans="2:11" s="90" customFormat="1" ht="32.25" customHeight="1" hidden="1">
      <c r="B231" s="94" t="s">
        <v>315</v>
      </c>
      <c r="C231" s="139" t="s">
        <v>304</v>
      </c>
      <c r="D231" s="118" t="s">
        <v>611</v>
      </c>
      <c r="E231" s="119" t="s">
        <v>325</v>
      </c>
      <c r="F231" s="119" t="s">
        <v>327</v>
      </c>
      <c r="G231" s="119" t="s">
        <v>358</v>
      </c>
      <c r="H231" s="119" t="s">
        <v>665</v>
      </c>
      <c r="I231" s="119" t="s">
        <v>316</v>
      </c>
      <c r="J231" s="120"/>
      <c r="K231" s="120"/>
    </row>
    <row r="232" spans="2:11" s="90" customFormat="1" ht="21" customHeight="1" hidden="1">
      <c r="B232" s="85" t="s">
        <v>343</v>
      </c>
      <c r="C232" s="139" t="s">
        <v>304</v>
      </c>
      <c r="D232" s="118" t="s">
        <v>611</v>
      </c>
      <c r="E232" s="119" t="s">
        <v>325</v>
      </c>
      <c r="F232" s="119" t="s">
        <v>327</v>
      </c>
      <c r="G232" s="119" t="s">
        <v>358</v>
      </c>
      <c r="H232" s="119" t="s">
        <v>665</v>
      </c>
      <c r="I232" s="119" t="s">
        <v>318</v>
      </c>
      <c r="J232" s="120">
        <f>J233+J234</f>
        <v>0</v>
      </c>
      <c r="K232" s="120">
        <f>K233+K234</f>
        <v>0</v>
      </c>
    </row>
    <row r="233" spans="2:11" s="90" customFormat="1" ht="32.25" customHeight="1" hidden="1">
      <c r="B233" s="85" t="s">
        <v>344</v>
      </c>
      <c r="C233" s="139" t="s">
        <v>304</v>
      </c>
      <c r="D233" s="118" t="s">
        <v>611</v>
      </c>
      <c r="E233" s="119" t="s">
        <v>325</v>
      </c>
      <c r="F233" s="119" t="s">
        <v>327</v>
      </c>
      <c r="G233" s="119" t="s">
        <v>358</v>
      </c>
      <c r="H233" s="119" t="s">
        <v>665</v>
      </c>
      <c r="I233" s="119" t="s">
        <v>320</v>
      </c>
      <c r="J233" s="120"/>
      <c r="K233" s="120"/>
    </row>
    <row r="234" spans="2:11" s="90" customFormat="1" ht="18" customHeight="1" hidden="1">
      <c r="B234" s="85" t="s">
        <v>345</v>
      </c>
      <c r="C234" s="139" t="s">
        <v>304</v>
      </c>
      <c r="D234" s="118" t="s">
        <v>611</v>
      </c>
      <c r="E234" s="119" t="s">
        <v>325</v>
      </c>
      <c r="F234" s="119" t="s">
        <v>327</v>
      </c>
      <c r="G234" s="119" t="s">
        <v>358</v>
      </c>
      <c r="H234" s="119" t="s">
        <v>665</v>
      </c>
      <c r="I234" s="119" t="s">
        <v>323</v>
      </c>
      <c r="J234" s="120"/>
      <c r="K234" s="120"/>
    </row>
    <row r="235" spans="2:11" s="90" customFormat="1" ht="39" customHeight="1" hidden="1">
      <c r="B235" s="76" t="s">
        <v>366</v>
      </c>
      <c r="C235" s="138" t="s">
        <v>304</v>
      </c>
      <c r="D235" s="115" t="s">
        <v>611</v>
      </c>
      <c r="E235" s="116" t="s">
        <v>325</v>
      </c>
      <c r="F235" s="119"/>
      <c r="G235" s="119"/>
      <c r="H235" s="116" t="s">
        <v>666</v>
      </c>
      <c r="I235" s="116"/>
      <c r="J235" s="117">
        <f>J236+J238+J240</f>
        <v>0</v>
      </c>
      <c r="K235" s="117">
        <f>K236+K238+K240</f>
        <v>0</v>
      </c>
    </row>
    <row r="236" spans="2:11" s="90" customFormat="1" ht="73.5" customHeight="1" hidden="1">
      <c r="B236" s="94" t="s">
        <v>309</v>
      </c>
      <c r="C236" s="139" t="s">
        <v>304</v>
      </c>
      <c r="D236" s="118" t="s">
        <v>611</v>
      </c>
      <c r="E236" s="119" t="s">
        <v>325</v>
      </c>
      <c r="F236" s="119"/>
      <c r="G236" s="119"/>
      <c r="H236" s="119" t="s">
        <v>666</v>
      </c>
      <c r="I236" s="119" t="s">
        <v>310</v>
      </c>
      <c r="J236" s="120">
        <f>J237</f>
        <v>0</v>
      </c>
      <c r="K236" s="120">
        <f>K237</f>
        <v>0</v>
      </c>
    </row>
    <row r="237" spans="2:11" s="90" customFormat="1" ht="32.25" customHeight="1" hidden="1">
      <c r="B237" s="94" t="s">
        <v>311</v>
      </c>
      <c r="C237" s="139" t="s">
        <v>304</v>
      </c>
      <c r="D237" s="118" t="s">
        <v>611</v>
      </c>
      <c r="E237" s="119" t="s">
        <v>325</v>
      </c>
      <c r="F237" s="119"/>
      <c r="G237" s="119"/>
      <c r="H237" s="119" t="s">
        <v>666</v>
      </c>
      <c r="I237" s="119" t="s">
        <v>312</v>
      </c>
      <c r="J237" s="120"/>
      <c r="K237" s="120"/>
    </row>
    <row r="238" spans="2:11" s="90" customFormat="1" ht="32.25" customHeight="1" hidden="1">
      <c r="B238" s="94" t="s">
        <v>313</v>
      </c>
      <c r="C238" s="139" t="s">
        <v>304</v>
      </c>
      <c r="D238" s="118" t="s">
        <v>611</v>
      </c>
      <c r="E238" s="119" t="s">
        <v>325</v>
      </c>
      <c r="F238" s="119"/>
      <c r="G238" s="119"/>
      <c r="H238" s="119" t="s">
        <v>666</v>
      </c>
      <c r="I238" s="119" t="s">
        <v>314</v>
      </c>
      <c r="J238" s="120">
        <f>J239</f>
        <v>0</v>
      </c>
      <c r="K238" s="120">
        <f>K239</f>
        <v>0</v>
      </c>
    </row>
    <row r="239" spans="2:11" s="90" customFormat="1" ht="32.25" customHeight="1" hidden="1">
      <c r="B239" s="94" t="s">
        <v>315</v>
      </c>
      <c r="C239" s="139" t="s">
        <v>304</v>
      </c>
      <c r="D239" s="118" t="s">
        <v>611</v>
      </c>
      <c r="E239" s="119" t="s">
        <v>325</v>
      </c>
      <c r="F239" s="119"/>
      <c r="G239" s="119"/>
      <c r="H239" s="119" t="s">
        <v>666</v>
      </c>
      <c r="I239" s="119" t="s">
        <v>316</v>
      </c>
      <c r="J239" s="120"/>
      <c r="K239" s="120"/>
    </row>
    <row r="240" spans="2:11" s="90" customFormat="1" ht="21" customHeight="1" hidden="1">
      <c r="B240" s="85" t="s">
        <v>343</v>
      </c>
      <c r="C240" s="139" t="s">
        <v>304</v>
      </c>
      <c r="D240" s="118" t="s">
        <v>611</v>
      </c>
      <c r="E240" s="119" t="s">
        <v>325</v>
      </c>
      <c r="F240" s="119"/>
      <c r="G240" s="119"/>
      <c r="H240" s="119" t="s">
        <v>666</v>
      </c>
      <c r="I240" s="139" t="s">
        <v>318</v>
      </c>
      <c r="J240" s="120">
        <f>J241+J242</f>
        <v>0</v>
      </c>
      <c r="K240" s="120">
        <f>K241+K242</f>
        <v>0</v>
      </c>
    </row>
    <row r="241" spans="2:11" s="90" customFormat="1" ht="32.25" customHeight="1" hidden="1">
      <c r="B241" s="85" t="s">
        <v>344</v>
      </c>
      <c r="C241" s="139" t="s">
        <v>304</v>
      </c>
      <c r="D241" s="118" t="s">
        <v>611</v>
      </c>
      <c r="E241" s="119" t="s">
        <v>325</v>
      </c>
      <c r="F241" s="119"/>
      <c r="G241" s="119"/>
      <c r="H241" s="119" t="s">
        <v>666</v>
      </c>
      <c r="I241" s="139" t="s">
        <v>320</v>
      </c>
      <c r="J241" s="120"/>
      <c r="K241" s="120"/>
    </row>
    <row r="242" spans="2:11" s="90" customFormat="1" ht="23.25" customHeight="1" hidden="1">
      <c r="B242" s="85" t="s">
        <v>345</v>
      </c>
      <c r="C242" s="139" t="s">
        <v>304</v>
      </c>
      <c r="D242" s="118" t="s">
        <v>611</v>
      </c>
      <c r="E242" s="119" t="s">
        <v>325</v>
      </c>
      <c r="F242" s="119"/>
      <c r="G242" s="119"/>
      <c r="H242" s="119" t="s">
        <v>666</v>
      </c>
      <c r="I242" s="139" t="s">
        <v>323</v>
      </c>
      <c r="J242" s="120"/>
      <c r="K242" s="120"/>
    </row>
    <row r="243" spans="2:11" s="90" customFormat="1" ht="30" customHeight="1" hidden="1">
      <c r="B243" s="76" t="s">
        <v>368</v>
      </c>
      <c r="C243" s="138" t="s">
        <v>304</v>
      </c>
      <c r="D243" s="115" t="s">
        <v>611</v>
      </c>
      <c r="E243" s="116" t="s">
        <v>325</v>
      </c>
      <c r="F243" s="119"/>
      <c r="G243" s="119"/>
      <c r="H243" s="116" t="s">
        <v>667</v>
      </c>
      <c r="I243" s="116"/>
      <c r="J243" s="117">
        <f>J244+J246+J248</f>
        <v>0</v>
      </c>
      <c r="K243" s="117">
        <f>K244+K246+K248</f>
        <v>0</v>
      </c>
    </row>
    <row r="244" spans="2:11" s="90" customFormat="1" ht="55.5" customHeight="1" hidden="1">
      <c r="B244" s="94" t="s">
        <v>309</v>
      </c>
      <c r="C244" s="139" t="s">
        <v>304</v>
      </c>
      <c r="D244" s="118" t="s">
        <v>611</v>
      </c>
      <c r="E244" s="119" t="s">
        <v>325</v>
      </c>
      <c r="F244" s="119"/>
      <c r="G244" s="119"/>
      <c r="H244" s="119" t="s">
        <v>667</v>
      </c>
      <c r="I244" s="119" t="s">
        <v>310</v>
      </c>
      <c r="J244" s="120">
        <f>J245</f>
        <v>0</v>
      </c>
      <c r="K244" s="120">
        <f>K245</f>
        <v>0</v>
      </c>
    </row>
    <row r="245" spans="2:11" s="90" customFormat="1" ht="32.25" customHeight="1" hidden="1">
      <c r="B245" s="94" t="s">
        <v>311</v>
      </c>
      <c r="C245" s="139" t="s">
        <v>304</v>
      </c>
      <c r="D245" s="118" t="s">
        <v>611</v>
      </c>
      <c r="E245" s="119" t="s">
        <v>325</v>
      </c>
      <c r="F245" s="119"/>
      <c r="G245" s="119"/>
      <c r="H245" s="119" t="s">
        <v>667</v>
      </c>
      <c r="I245" s="119" t="s">
        <v>312</v>
      </c>
      <c r="J245" s="120"/>
      <c r="K245" s="120"/>
    </row>
    <row r="246" spans="2:11" s="90" customFormat="1" ht="32.25" customHeight="1" hidden="1">
      <c r="B246" s="94" t="s">
        <v>313</v>
      </c>
      <c r="C246" s="139" t="s">
        <v>304</v>
      </c>
      <c r="D246" s="118" t="s">
        <v>611</v>
      </c>
      <c r="E246" s="119" t="s">
        <v>325</v>
      </c>
      <c r="F246" s="119"/>
      <c r="G246" s="119"/>
      <c r="H246" s="119" t="s">
        <v>667</v>
      </c>
      <c r="I246" s="119" t="s">
        <v>314</v>
      </c>
      <c r="J246" s="120">
        <f>J247</f>
        <v>0</v>
      </c>
      <c r="K246" s="120">
        <f>K247</f>
        <v>0</v>
      </c>
    </row>
    <row r="247" spans="2:11" s="90" customFormat="1" ht="32.25" customHeight="1" hidden="1">
      <c r="B247" s="94" t="s">
        <v>371</v>
      </c>
      <c r="C247" s="139" t="s">
        <v>304</v>
      </c>
      <c r="D247" s="118" t="s">
        <v>611</v>
      </c>
      <c r="E247" s="119" t="s">
        <v>325</v>
      </c>
      <c r="F247" s="119"/>
      <c r="G247" s="119"/>
      <c r="H247" s="119" t="s">
        <v>667</v>
      </c>
      <c r="I247" s="119" t="s">
        <v>316</v>
      </c>
      <c r="J247" s="120"/>
      <c r="K247" s="120"/>
    </row>
    <row r="248" spans="2:11" s="90" customFormat="1" ht="21" customHeight="1" hidden="1">
      <c r="B248" s="85" t="s">
        <v>343</v>
      </c>
      <c r="C248" s="139" t="s">
        <v>304</v>
      </c>
      <c r="D248" s="118" t="s">
        <v>611</v>
      </c>
      <c r="E248" s="119" t="s">
        <v>325</v>
      </c>
      <c r="F248" s="119"/>
      <c r="G248" s="119"/>
      <c r="H248" s="119" t="s">
        <v>667</v>
      </c>
      <c r="I248" s="139" t="s">
        <v>318</v>
      </c>
      <c r="J248" s="120">
        <f>J249+J250</f>
        <v>0</v>
      </c>
      <c r="K248" s="120">
        <f>K249+K250</f>
        <v>0</v>
      </c>
    </row>
    <row r="249" spans="2:11" s="90" customFormat="1" ht="32.25" customHeight="1" hidden="1">
      <c r="B249" s="85" t="s">
        <v>344</v>
      </c>
      <c r="C249" s="139" t="s">
        <v>304</v>
      </c>
      <c r="D249" s="118" t="s">
        <v>611</v>
      </c>
      <c r="E249" s="119" t="s">
        <v>325</v>
      </c>
      <c r="F249" s="119"/>
      <c r="G249" s="119"/>
      <c r="H249" s="119" t="s">
        <v>667</v>
      </c>
      <c r="I249" s="139" t="s">
        <v>320</v>
      </c>
      <c r="J249" s="120"/>
      <c r="K249" s="120"/>
    </row>
    <row r="250" spans="2:11" s="90" customFormat="1" ht="19.5" customHeight="1" hidden="1">
      <c r="B250" s="85" t="s">
        <v>345</v>
      </c>
      <c r="C250" s="139" t="s">
        <v>304</v>
      </c>
      <c r="D250" s="118" t="s">
        <v>611</v>
      </c>
      <c r="E250" s="119" t="s">
        <v>325</v>
      </c>
      <c r="F250" s="119"/>
      <c r="G250" s="119"/>
      <c r="H250" s="119" t="s">
        <v>667</v>
      </c>
      <c r="I250" s="139" t="s">
        <v>323</v>
      </c>
      <c r="J250" s="120"/>
      <c r="K250" s="120"/>
    </row>
    <row r="251" spans="2:11" s="90" customFormat="1" ht="29.25" customHeight="1" hidden="1">
      <c r="B251" s="76" t="s">
        <v>355</v>
      </c>
      <c r="C251" s="138" t="s">
        <v>304</v>
      </c>
      <c r="D251" s="115" t="s">
        <v>611</v>
      </c>
      <c r="E251" s="116" t="s">
        <v>325</v>
      </c>
      <c r="F251" s="116"/>
      <c r="G251" s="116"/>
      <c r="H251" s="116" t="s">
        <v>668</v>
      </c>
      <c r="I251" s="138"/>
      <c r="J251" s="117">
        <f>J252</f>
        <v>0</v>
      </c>
      <c r="K251" s="117">
        <f>K252</f>
        <v>0</v>
      </c>
    </row>
    <row r="252" spans="2:11" s="90" customFormat="1" ht="34.5" customHeight="1" hidden="1">
      <c r="B252" s="85" t="s">
        <v>332</v>
      </c>
      <c r="C252" s="139" t="s">
        <v>304</v>
      </c>
      <c r="D252" s="118" t="s">
        <v>611</v>
      </c>
      <c r="E252" s="119" t="s">
        <v>325</v>
      </c>
      <c r="F252" s="119"/>
      <c r="G252" s="119"/>
      <c r="H252" s="119" t="s">
        <v>668</v>
      </c>
      <c r="I252" s="139" t="s">
        <v>333</v>
      </c>
      <c r="J252" s="120">
        <f>J253</f>
        <v>0</v>
      </c>
      <c r="K252" s="120">
        <f>K253</f>
        <v>0</v>
      </c>
    </row>
    <row r="253" spans="2:11" s="90" customFormat="1" ht="42" customHeight="1" hidden="1">
      <c r="B253" s="85" t="s">
        <v>334</v>
      </c>
      <c r="C253" s="139" t="s">
        <v>304</v>
      </c>
      <c r="D253" s="118" t="s">
        <v>611</v>
      </c>
      <c r="E253" s="119" t="s">
        <v>325</v>
      </c>
      <c r="F253" s="119"/>
      <c r="G253" s="119"/>
      <c r="H253" s="119" t="s">
        <v>668</v>
      </c>
      <c r="I253" s="139" t="s">
        <v>335</v>
      </c>
      <c r="J253" s="120"/>
      <c r="K253" s="120"/>
    </row>
    <row r="254" spans="2:11" s="90" customFormat="1" ht="78.75" customHeight="1" hidden="1">
      <c r="B254" s="76" t="s">
        <v>352</v>
      </c>
      <c r="C254" s="138" t="s">
        <v>304</v>
      </c>
      <c r="D254" s="115" t="s">
        <v>611</v>
      </c>
      <c r="E254" s="116" t="s">
        <v>325</v>
      </c>
      <c r="F254" s="116" t="s">
        <v>327</v>
      </c>
      <c r="G254" s="116" t="s">
        <v>340</v>
      </c>
      <c r="H254" s="116" t="s">
        <v>669</v>
      </c>
      <c r="I254" s="116"/>
      <c r="J254" s="117">
        <f>J255</f>
        <v>0</v>
      </c>
      <c r="K254" s="117">
        <f>K255</f>
        <v>0</v>
      </c>
    </row>
    <row r="255" spans="2:11" s="90" customFormat="1" ht="32.25" customHeight="1" hidden="1">
      <c r="B255" s="85" t="s">
        <v>332</v>
      </c>
      <c r="C255" s="139" t="s">
        <v>304</v>
      </c>
      <c r="D255" s="118" t="s">
        <v>611</v>
      </c>
      <c r="E255" s="119" t="s">
        <v>325</v>
      </c>
      <c r="F255" s="119" t="s">
        <v>327</v>
      </c>
      <c r="G255" s="119" t="s">
        <v>340</v>
      </c>
      <c r="H255" s="119" t="s">
        <v>669</v>
      </c>
      <c r="I255" s="119" t="s">
        <v>333</v>
      </c>
      <c r="J255" s="120">
        <f>J256</f>
        <v>0</v>
      </c>
      <c r="K255" s="120">
        <f>K256</f>
        <v>0</v>
      </c>
    </row>
    <row r="256" spans="2:11" s="90" customFormat="1" ht="42.75" customHeight="1" hidden="1">
      <c r="B256" s="85" t="s">
        <v>755</v>
      </c>
      <c r="C256" s="139" t="s">
        <v>304</v>
      </c>
      <c r="D256" s="118" t="s">
        <v>611</v>
      </c>
      <c r="E256" s="119" t="s">
        <v>325</v>
      </c>
      <c r="F256" s="119" t="s">
        <v>327</v>
      </c>
      <c r="G256" s="119" t="s">
        <v>340</v>
      </c>
      <c r="H256" s="119" t="s">
        <v>669</v>
      </c>
      <c r="I256" s="119" t="s">
        <v>335</v>
      </c>
      <c r="J256" s="120"/>
      <c r="K256" s="120"/>
    </row>
    <row r="257" spans="2:11" s="90" customFormat="1" ht="30.75" customHeight="1" hidden="1">
      <c r="B257" s="76" t="s">
        <v>336</v>
      </c>
      <c r="C257" s="138" t="s">
        <v>304</v>
      </c>
      <c r="D257" s="115" t="s">
        <v>611</v>
      </c>
      <c r="E257" s="116" t="s">
        <v>325</v>
      </c>
      <c r="F257" s="116"/>
      <c r="G257" s="116"/>
      <c r="H257" s="116" t="s">
        <v>670</v>
      </c>
      <c r="I257" s="116"/>
      <c r="J257" s="117">
        <f>J258</f>
        <v>0</v>
      </c>
      <c r="K257" s="117">
        <f>K258</f>
        <v>0</v>
      </c>
    </row>
    <row r="258" spans="2:11" s="90" customFormat="1" ht="32.25" customHeight="1" hidden="1">
      <c r="B258" s="85" t="s">
        <v>332</v>
      </c>
      <c r="C258" s="139" t="s">
        <v>304</v>
      </c>
      <c r="D258" s="118" t="s">
        <v>611</v>
      </c>
      <c r="E258" s="139" t="s">
        <v>325</v>
      </c>
      <c r="F258" s="139" t="s">
        <v>327</v>
      </c>
      <c r="G258" s="139" t="s">
        <v>302</v>
      </c>
      <c r="H258" s="139" t="s">
        <v>670</v>
      </c>
      <c r="I258" s="139" t="s">
        <v>333</v>
      </c>
      <c r="J258" s="120">
        <f>J259</f>
        <v>0</v>
      </c>
      <c r="K258" s="120">
        <f>K259</f>
        <v>0</v>
      </c>
    </row>
    <row r="259" spans="2:11" s="90" customFormat="1" ht="44.25" customHeight="1" hidden="1">
      <c r="B259" s="85" t="s">
        <v>755</v>
      </c>
      <c r="C259" s="139" t="s">
        <v>304</v>
      </c>
      <c r="D259" s="118" t="s">
        <v>611</v>
      </c>
      <c r="E259" s="139" t="s">
        <v>325</v>
      </c>
      <c r="F259" s="139" t="s">
        <v>327</v>
      </c>
      <c r="G259" s="139" t="s">
        <v>302</v>
      </c>
      <c r="H259" s="139" t="s">
        <v>670</v>
      </c>
      <c r="I259" s="139" t="s">
        <v>335</v>
      </c>
      <c r="J259" s="120"/>
      <c r="K259" s="120"/>
    </row>
    <row r="260" spans="2:11" s="90" customFormat="1" ht="30" customHeight="1">
      <c r="B260" s="76" t="s">
        <v>836</v>
      </c>
      <c r="C260" s="138" t="s">
        <v>304</v>
      </c>
      <c r="D260" s="115" t="s">
        <v>611</v>
      </c>
      <c r="E260" s="138" t="s">
        <v>325</v>
      </c>
      <c r="F260" s="138"/>
      <c r="G260" s="138"/>
      <c r="H260" s="138" t="s">
        <v>838</v>
      </c>
      <c r="I260" s="138"/>
      <c r="J260" s="117">
        <f>J261</f>
        <v>1445980</v>
      </c>
      <c r="K260" s="117">
        <f>K261</f>
        <v>1445980</v>
      </c>
    </row>
    <row r="261" spans="2:11" s="90" customFormat="1" ht="34.5" customHeight="1">
      <c r="B261" s="85" t="s">
        <v>332</v>
      </c>
      <c r="C261" s="139" t="s">
        <v>304</v>
      </c>
      <c r="D261" s="118" t="s">
        <v>611</v>
      </c>
      <c r="E261" s="139" t="s">
        <v>325</v>
      </c>
      <c r="F261" s="139"/>
      <c r="G261" s="139"/>
      <c r="H261" s="139" t="s">
        <v>838</v>
      </c>
      <c r="I261" s="139" t="s">
        <v>333</v>
      </c>
      <c r="J261" s="120">
        <f>J262</f>
        <v>1445980</v>
      </c>
      <c r="K261" s="120">
        <f>K262</f>
        <v>1445980</v>
      </c>
    </row>
    <row r="262" spans="2:11" s="90" customFormat="1" ht="23.25" customHeight="1">
      <c r="B262" s="85" t="s">
        <v>377</v>
      </c>
      <c r="C262" s="139" t="s">
        <v>304</v>
      </c>
      <c r="D262" s="118" t="s">
        <v>611</v>
      </c>
      <c r="E262" s="139" t="s">
        <v>325</v>
      </c>
      <c r="F262" s="139"/>
      <c r="G262" s="139"/>
      <c r="H262" s="139" t="s">
        <v>838</v>
      </c>
      <c r="I262" s="139" t="s">
        <v>378</v>
      </c>
      <c r="J262" s="120">
        <v>1445980</v>
      </c>
      <c r="K262" s="120">
        <v>1445980</v>
      </c>
    </row>
    <row r="263" spans="2:11" s="90" customFormat="1" ht="68.25" customHeight="1" hidden="1">
      <c r="B263" s="76" t="s">
        <v>372</v>
      </c>
      <c r="C263" s="138" t="s">
        <v>304</v>
      </c>
      <c r="D263" s="115" t="s">
        <v>611</v>
      </c>
      <c r="E263" s="116" t="s">
        <v>325</v>
      </c>
      <c r="F263" s="116" t="s">
        <v>327</v>
      </c>
      <c r="G263" s="116" t="s">
        <v>358</v>
      </c>
      <c r="H263" s="116" t="s">
        <v>671</v>
      </c>
      <c r="I263" s="116"/>
      <c r="J263" s="117">
        <f>J264+J266</f>
        <v>0</v>
      </c>
      <c r="K263" s="117">
        <f>K264+K266</f>
        <v>0</v>
      </c>
    </row>
    <row r="264" spans="2:11" s="90" customFormat="1" ht="23.25" customHeight="1" hidden="1">
      <c r="B264" s="86" t="s">
        <v>374</v>
      </c>
      <c r="C264" s="139" t="s">
        <v>304</v>
      </c>
      <c r="D264" s="118" t="s">
        <v>611</v>
      </c>
      <c r="E264" s="119" t="s">
        <v>325</v>
      </c>
      <c r="F264" s="139" t="s">
        <v>327</v>
      </c>
      <c r="G264" s="139" t="s">
        <v>358</v>
      </c>
      <c r="H264" s="139" t="s">
        <v>671</v>
      </c>
      <c r="I264" s="139" t="s">
        <v>375</v>
      </c>
      <c r="J264" s="120">
        <f>J265</f>
        <v>0</v>
      </c>
      <c r="K264" s="120">
        <f>K265</f>
        <v>0</v>
      </c>
    </row>
    <row r="265" spans="2:11" s="90" customFormat="1" ht="44.25" customHeight="1" hidden="1">
      <c r="B265" s="86" t="s">
        <v>376</v>
      </c>
      <c r="C265" s="139" t="s">
        <v>304</v>
      </c>
      <c r="D265" s="118" t="s">
        <v>611</v>
      </c>
      <c r="E265" s="119" t="s">
        <v>325</v>
      </c>
      <c r="F265" s="139" t="s">
        <v>327</v>
      </c>
      <c r="G265" s="139" t="s">
        <v>358</v>
      </c>
      <c r="H265" s="139" t="s">
        <v>671</v>
      </c>
      <c r="I265" s="139" t="s">
        <v>72</v>
      </c>
      <c r="J265" s="120"/>
      <c r="K265" s="120"/>
    </row>
    <row r="266" spans="2:11" s="90" customFormat="1" ht="32.25" customHeight="1" hidden="1">
      <c r="B266" s="85" t="s">
        <v>332</v>
      </c>
      <c r="C266" s="139" t="s">
        <v>304</v>
      </c>
      <c r="D266" s="118" t="s">
        <v>611</v>
      </c>
      <c r="E266" s="119" t="s">
        <v>325</v>
      </c>
      <c r="F266" s="139"/>
      <c r="G266" s="139"/>
      <c r="H266" s="139" t="s">
        <v>671</v>
      </c>
      <c r="I266" s="119" t="s">
        <v>333</v>
      </c>
      <c r="J266" s="120">
        <f>J267</f>
        <v>0</v>
      </c>
      <c r="K266" s="120">
        <f>K267</f>
        <v>0</v>
      </c>
    </row>
    <row r="267" spans="2:11" s="90" customFormat="1" ht="18.75" customHeight="1" hidden="1">
      <c r="B267" s="85" t="s">
        <v>377</v>
      </c>
      <c r="C267" s="139" t="s">
        <v>304</v>
      </c>
      <c r="D267" s="118" t="s">
        <v>611</v>
      </c>
      <c r="E267" s="119" t="s">
        <v>325</v>
      </c>
      <c r="F267" s="139"/>
      <c r="G267" s="139"/>
      <c r="H267" s="139" t="s">
        <v>671</v>
      </c>
      <c r="I267" s="119" t="s">
        <v>378</v>
      </c>
      <c r="J267" s="120"/>
      <c r="K267" s="120"/>
    </row>
    <row r="268" spans="2:11" s="90" customFormat="1" ht="55.5" customHeight="1">
      <c r="B268" s="76" t="s">
        <v>397</v>
      </c>
      <c r="C268" s="138" t="s">
        <v>304</v>
      </c>
      <c r="D268" s="115" t="s">
        <v>611</v>
      </c>
      <c r="E268" s="116" t="s">
        <v>325</v>
      </c>
      <c r="F268" s="116" t="s">
        <v>394</v>
      </c>
      <c r="G268" s="116" t="s">
        <v>396</v>
      </c>
      <c r="H268" s="116" t="s">
        <v>672</v>
      </c>
      <c r="I268" s="116"/>
      <c r="J268" s="117">
        <f>J269+J271</f>
        <v>0</v>
      </c>
      <c r="K268" s="117">
        <f>K269+K271</f>
        <v>0</v>
      </c>
    </row>
    <row r="269" spans="2:11" s="90" customFormat="1" ht="15.75" customHeight="1">
      <c r="B269" s="85" t="s">
        <v>399</v>
      </c>
      <c r="C269" s="139" t="s">
        <v>304</v>
      </c>
      <c r="D269" s="118" t="s">
        <v>611</v>
      </c>
      <c r="E269" s="119" t="s">
        <v>325</v>
      </c>
      <c r="F269" s="119" t="s">
        <v>394</v>
      </c>
      <c r="G269" s="119" t="s">
        <v>396</v>
      </c>
      <c r="H269" s="119" t="s">
        <v>672</v>
      </c>
      <c r="I269" s="119" t="s">
        <v>375</v>
      </c>
      <c r="J269" s="120">
        <f>J270</f>
        <v>-1508397</v>
      </c>
      <c r="K269" s="120">
        <f>K270</f>
        <v>-1508397</v>
      </c>
    </row>
    <row r="270" spans="2:11" s="90" customFormat="1" ht="42.75" customHeight="1">
      <c r="B270" s="85" t="s">
        <v>401</v>
      </c>
      <c r="C270" s="139" t="s">
        <v>304</v>
      </c>
      <c r="D270" s="118" t="s">
        <v>611</v>
      </c>
      <c r="E270" s="119" t="s">
        <v>325</v>
      </c>
      <c r="F270" s="119" t="s">
        <v>394</v>
      </c>
      <c r="G270" s="119" t="s">
        <v>396</v>
      </c>
      <c r="H270" s="119" t="s">
        <v>672</v>
      </c>
      <c r="I270" s="119" t="s">
        <v>72</v>
      </c>
      <c r="J270" s="120">
        <v>-1508397</v>
      </c>
      <c r="K270" s="120">
        <v>-1508397</v>
      </c>
    </row>
    <row r="271" spans="2:11" s="90" customFormat="1" ht="33.75" customHeight="1">
      <c r="B271" s="85" t="s">
        <v>332</v>
      </c>
      <c r="C271" s="139" t="s">
        <v>304</v>
      </c>
      <c r="D271" s="118" t="s">
        <v>611</v>
      </c>
      <c r="E271" s="119" t="s">
        <v>325</v>
      </c>
      <c r="F271" s="119" t="s">
        <v>394</v>
      </c>
      <c r="G271" s="119" t="s">
        <v>396</v>
      </c>
      <c r="H271" s="119" t="s">
        <v>672</v>
      </c>
      <c r="I271" s="119" t="s">
        <v>333</v>
      </c>
      <c r="J271" s="120">
        <f>J272</f>
        <v>1508397</v>
      </c>
      <c r="K271" s="120">
        <f>K272</f>
        <v>1508397</v>
      </c>
    </row>
    <row r="272" spans="2:11" s="90" customFormat="1" ht="18" customHeight="1">
      <c r="B272" s="85" t="s">
        <v>377</v>
      </c>
      <c r="C272" s="139" t="s">
        <v>304</v>
      </c>
      <c r="D272" s="118" t="s">
        <v>611</v>
      </c>
      <c r="E272" s="119" t="s">
        <v>325</v>
      </c>
      <c r="F272" s="119" t="s">
        <v>394</v>
      </c>
      <c r="G272" s="119" t="s">
        <v>396</v>
      </c>
      <c r="H272" s="119" t="s">
        <v>672</v>
      </c>
      <c r="I272" s="119" t="s">
        <v>378</v>
      </c>
      <c r="J272" s="120">
        <v>1508397</v>
      </c>
      <c r="K272" s="120">
        <v>1508397</v>
      </c>
    </row>
    <row r="273" spans="2:11" s="90" customFormat="1" ht="32.25" customHeight="1" hidden="1">
      <c r="B273" s="76" t="s">
        <v>673</v>
      </c>
      <c r="C273" s="138" t="s">
        <v>304</v>
      </c>
      <c r="D273" s="115" t="s">
        <v>611</v>
      </c>
      <c r="E273" s="116" t="s">
        <v>325</v>
      </c>
      <c r="F273" s="140"/>
      <c r="G273" s="140"/>
      <c r="H273" s="140" t="s">
        <v>674</v>
      </c>
      <c r="I273" s="140"/>
      <c r="J273" s="134">
        <f>J274</f>
        <v>0</v>
      </c>
      <c r="K273" s="134">
        <f>K274</f>
        <v>0</v>
      </c>
    </row>
    <row r="274" spans="2:11" s="90" customFormat="1" ht="32.25" customHeight="1" hidden="1">
      <c r="B274" s="85" t="s">
        <v>332</v>
      </c>
      <c r="C274" s="139" t="s">
        <v>304</v>
      </c>
      <c r="D274" s="118" t="s">
        <v>611</v>
      </c>
      <c r="E274" s="119" t="s">
        <v>325</v>
      </c>
      <c r="F274" s="141"/>
      <c r="G274" s="141"/>
      <c r="H274" s="141" t="s">
        <v>674</v>
      </c>
      <c r="I274" s="141" t="s">
        <v>333</v>
      </c>
      <c r="J274" s="133">
        <f>J275</f>
        <v>0</v>
      </c>
      <c r="K274" s="133">
        <f>K275</f>
        <v>0</v>
      </c>
    </row>
    <row r="275" spans="2:11" s="90" customFormat="1" ht="57" customHeight="1" hidden="1">
      <c r="B275" s="85" t="s">
        <v>756</v>
      </c>
      <c r="C275" s="139" t="s">
        <v>304</v>
      </c>
      <c r="D275" s="118" t="s">
        <v>611</v>
      </c>
      <c r="E275" s="119" t="s">
        <v>325</v>
      </c>
      <c r="F275" s="141"/>
      <c r="G275" s="141"/>
      <c r="H275" s="141" t="s">
        <v>674</v>
      </c>
      <c r="I275" s="141" t="s">
        <v>335</v>
      </c>
      <c r="J275" s="133">
        <v>0</v>
      </c>
      <c r="K275" s="133">
        <v>0</v>
      </c>
    </row>
    <row r="276" spans="2:11" s="90" customFormat="1" ht="30" customHeight="1" hidden="1">
      <c r="B276" s="76" t="s">
        <v>379</v>
      </c>
      <c r="C276" s="138" t="s">
        <v>304</v>
      </c>
      <c r="D276" s="115" t="s">
        <v>611</v>
      </c>
      <c r="E276" s="116" t="s">
        <v>325</v>
      </c>
      <c r="F276" s="116" t="s">
        <v>327</v>
      </c>
      <c r="G276" s="116" t="s">
        <v>358</v>
      </c>
      <c r="H276" s="116" t="s">
        <v>675</v>
      </c>
      <c r="I276" s="116"/>
      <c r="J276" s="117">
        <f>J277</f>
        <v>0</v>
      </c>
      <c r="K276" s="117">
        <f>K277</f>
        <v>0</v>
      </c>
    </row>
    <row r="277" spans="2:11" s="90" customFormat="1" ht="36" customHeight="1" hidden="1">
      <c r="B277" s="85" t="s">
        <v>332</v>
      </c>
      <c r="C277" s="139" t="s">
        <v>304</v>
      </c>
      <c r="D277" s="118" t="s">
        <v>611</v>
      </c>
      <c r="E277" s="119" t="s">
        <v>325</v>
      </c>
      <c r="F277" s="119" t="s">
        <v>327</v>
      </c>
      <c r="G277" s="119" t="s">
        <v>358</v>
      </c>
      <c r="H277" s="119" t="s">
        <v>675</v>
      </c>
      <c r="I277" s="119" t="s">
        <v>333</v>
      </c>
      <c r="J277" s="120">
        <f>J278</f>
        <v>0</v>
      </c>
      <c r="K277" s="120">
        <f>K278</f>
        <v>0</v>
      </c>
    </row>
    <row r="278" spans="2:11" s="90" customFormat="1" ht="21.75" customHeight="1" hidden="1">
      <c r="B278" s="85" t="s">
        <v>377</v>
      </c>
      <c r="C278" s="139" t="s">
        <v>304</v>
      </c>
      <c r="D278" s="118" t="s">
        <v>611</v>
      </c>
      <c r="E278" s="119" t="s">
        <v>325</v>
      </c>
      <c r="F278" s="119" t="s">
        <v>327</v>
      </c>
      <c r="G278" s="119" t="s">
        <v>358</v>
      </c>
      <c r="H278" s="119" t="s">
        <v>675</v>
      </c>
      <c r="I278" s="119" t="s">
        <v>378</v>
      </c>
      <c r="J278" s="120"/>
      <c r="K278" s="120"/>
    </row>
    <row r="279" spans="2:11" s="90" customFormat="1" ht="32.25" customHeight="1" hidden="1">
      <c r="B279" s="76" t="s">
        <v>381</v>
      </c>
      <c r="C279" s="138" t="s">
        <v>304</v>
      </c>
      <c r="D279" s="115" t="s">
        <v>611</v>
      </c>
      <c r="E279" s="116" t="s">
        <v>325</v>
      </c>
      <c r="F279" s="116" t="s">
        <v>327</v>
      </c>
      <c r="G279" s="116" t="s">
        <v>358</v>
      </c>
      <c r="H279" s="116" t="s">
        <v>676</v>
      </c>
      <c r="I279" s="116"/>
      <c r="J279" s="117">
        <f>J280</f>
        <v>0</v>
      </c>
      <c r="K279" s="117">
        <f>K280</f>
        <v>0</v>
      </c>
    </row>
    <row r="280" spans="2:11" s="90" customFormat="1" ht="32.25" customHeight="1" hidden="1">
      <c r="B280" s="85" t="s">
        <v>332</v>
      </c>
      <c r="C280" s="139" t="s">
        <v>304</v>
      </c>
      <c r="D280" s="118" t="s">
        <v>611</v>
      </c>
      <c r="E280" s="119" t="s">
        <v>325</v>
      </c>
      <c r="F280" s="119" t="s">
        <v>327</v>
      </c>
      <c r="G280" s="119" t="s">
        <v>358</v>
      </c>
      <c r="H280" s="119" t="s">
        <v>676</v>
      </c>
      <c r="I280" s="119" t="s">
        <v>333</v>
      </c>
      <c r="J280" s="120">
        <f>J281</f>
        <v>0</v>
      </c>
      <c r="K280" s="120">
        <f>K281</f>
        <v>0</v>
      </c>
    </row>
    <row r="281" spans="2:11" s="90" customFormat="1" ht="17.25" customHeight="1" hidden="1">
      <c r="B281" s="85" t="s">
        <v>377</v>
      </c>
      <c r="C281" s="139" t="s">
        <v>304</v>
      </c>
      <c r="D281" s="118" t="s">
        <v>611</v>
      </c>
      <c r="E281" s="119" t="s">
        <v>325</v>
      </c>
      <c r="F281" s="119" t="s">
        <v>327</v>
      </c>
      <c r="G281" s="119" t="s">
        <v>358</v>
      </c>
      <c r="H281" s="119" t="s">
        <v>676</v>
      </c>
      <c r="I281" s="119" t="s">
        <v>378</v>
      </c>
      <c r="J281" s="120"/>
      <c r="K281" s="120"/>
    </row>
    <row r="282" spans="2:11" s="90" customFormat="1" ht="16.5" customHeight="1" hidden="1">
      <c r="B282" s="99" t="s">
        <v>383</v>
      </c>
      <c r="C282" s="138" t="s">
        <v>304</v>
      </c>
      <c r="D282" s="115" t="s">
        <v>611</v>
      </c>
      <c r="E282" s="116" t="s">
        <v>325</v>
      </c>
      <c r="F282" s="116" t="s">
        <v>327</v>
      </c>
      <c r="G282" s="116" t="s">
        <v>358</v>
      </c>
      <c r="H282" s="116" t="s">
        <v>677</v>
      </c>
      <c r="I282" s="116"/>
      <c r="J282" s="117">
        <f>J283</f>
        <v>0</v>
      </c>
      <c r="K282" s="117">
        <f>K283</f>
        <v>0</v>
      </c>
    </row>
    <row r="283" spans="2:11" s="90" customFormat="1" ht="32.25" customHeight="1" hidden="1">
      <c r="B283" s="85" t="s">
        <v>332</v>
      </c>
      <c r="C283" s="139" t="s">
        <v>304</v>
      </c>
      <c r="D283" s="118" t="s">
        <v>611</v>
      </c>
      <c r="E283" s="119" t="s">
        <v>325</v>
      </c>
      <c r="F283" s="119" t="s">
        <v>327</v>
      </c>
      <c r="G283" s="119" t="s">
        <v>358</v>
      </c>
      <c r="H283" s="119" t="s">
        <v>677</v>
      </c>
      <c r="I283" s="119" t="s">
        <v>333</v>
      </c>
      <c r="J283" s="120">
        <f>J284</f>
        <v>0</v>
      </c>
      <c r="K283" s="120">
        <f>K284</f>
        <v>0</v>
      </c>
    </row>
    <row r="284" spans="2:11" s="90" customFormat="1" ht="17.25" customHeight="1" hidden="1">
      <c r="B284" s="85" t="s">
        <v>377</v>
      </c>
      <c r="C284" s="139" t="s">
        <v>304</v>
      </c>
      <c r="D284" s="118" t="s">
        <v>611</v>
      </c>
      <c r="E284" s="119" t="s">
        <v>325</v>
      </c>
      <c r="F284" s="119" t="s">
        <v>327</v>
      </c>
      <c r="G284" s="119" t="s">
        <v>358</v>
      </c>
      <c r="H284" s="119" t="s">
        <v>677</v>
      </c>
      <c r="I284" s="119" t="s">
        <v>378</v>
      </c>
      <c r="J284" s="120"/>
      <c r="K284" s="120"/>
    </row>
    <row r="285" spans="2:11" s="90" customFormat="1" ht="45" customHeight="1" hidden="1">
      <c r="B285" s="99" t="s">
        <v>385</v>
      </c>
      <c r="C285" s="138" t="s">
        <v>304</v>
      </c>
      <c r="D285" s="115" t="s">
        <v>611</v>
      </c>
      <c r="E285" s="116" t="s">
        <v>325</v>
      </c>
      <c r="F285" s="116" t="s">
        <v>327</v>
      </c>
      <c r="G285" s="116" t="s">
        <v>358</v>
      </c>
      <c r="H285" s="116" t="s">
        <v>678</v>
      </c>
      <c r="I285" s="116"/>
      <c r="J285" s="117">
        <f>J286</f>
        <v>0</v>
      </c>
      <c r="K285" s="117">
        <f>K286</f>
        <v>0</v>
      </c>
    </row>
    <row r="286" spans="2:11" s="90" customFormat="1" ht="32.25" customHeight="1" hidden="1">
      <c r="B286" s="85" t="s">
        <v>332</v>
      </c>
      <c r="C286" s="139" t="s">
        <v>304</v>
      </c>
      <c r="D286" s="118" t="s">
        <v>611</v>
      </c>
      <c r="E286" s="119" t="s">
        <v>325</v>
      </c>
      <c r="F286" s="119" t="s">
        <v>327</v>
      </c>
      <c r="G286" s="119" t="s">
        <v>358</v>
      </c>
      <c r="H286" s="119" t="s">
        <v>678</v>
      </c>
      <c r="I286" s="119" t="s">
        <v>333</v>
      </c>
      <c r="J286" s="120">
        <f>J287</f>
        <v>0</v>
      </c>
      <c r="K286" s="120">
        <f>K287</f>
        <v>0</v>
      </c>
    </row>
    <row r="287" spans="2:11" s="90" customFormat="1" ht="20.25" customHeight="1" hidden="1">
      <c r="B287" s="85" t="s">
        <v>377</v>
      </c>
      <c r="C287" s="139" t="s">
        <v>304</v>
      </c>
      <c r="D287" s="118" t="s">
        <v>611</v>
      </c>
      <c r="E287" s="119" t="s">
        <v>325</v>
      </c>
      <c r="F287" s="119" t="s">
        <v>327</v>
      </c>
      <c r="G287" s="119" t="s">
        <v>358</v>
      </c>
      <c r="H287" s="119" t="s">
        <v>678</v>
      </c>
      <c r="I287" s="119" t="s">
        <v>378</v>
      </c>
      <c r="J287" s="120"/>
      <c r="K287" s="120"/>
    </row>
    <row r="288" spans="2:11" s="90" customFormat="1" ht="32.25" customHeight="1" hidden="1">
      <c r="B288" s="76" t="s">
        <v>387</v>
      </c>
      <c r="C288" s="138" t="s">
        <v>304</v>
      </c>
      <c r="D288" s="115" t="s">
        <v>611</v>
      </c>
      <c r="E288" s="116" t="s">
        <v>325</v>
      </c>
      <c r="F288" s="116" t="s">
        <v>327</v>
      </c>
      <c r="G288" s="116" t="s">
        <v>358</v>
      </c>
      <c r="H288" s="116" t="s">
        <v>679</v>
      </c>
      <c r="I288" s="116"/>
      <c r="J288" s="117">
        <f>J289</f>
        <v>0</v>
      </c>
      <c r="K288" s="117">
        <f>K289</f>
        <v>0</v>
      </c>
    </row>
    <row r="289" spans="2:11" s="90" customFormat="1" ht="32.25" customHeight="1" hidden="1">
      <c r="B289" s="85" t="s">
        <v>332</v>
      </c>
      <c r="C289" s="139" t="s">
        <v>304</v>
      </c>
      <c r="D289" s="118" t="s">
        <v>611</v>
      </c>
      <c r="E289" s="119" t="s">
        <v>325</v>
      </c>
      <c r="F289" s="119" t="s">
        <v>327</v>
      </c>
      <c r="G289" s="119" t="s">
        <v>358</v>
      </c>
      <c r="H289" s="119" t="s">
        <v>679</v>
      </c>
      <c r="I289" s="119" t="s">
        <v>333</v>
      </c>
      <c r="J289" s="120">
        <f>J290</f>
        <v>0</v>
      </c>
      <c r="K289" s="120">
        <f>K290</f>
        <v>0</v>
      </c>
    </row>
    <row r="290" spans="2:11" s="90" customFormat="1" ht="19.5" customHeight="1" hidden="1">
      <c r="B290" s="85" t="s">
        <v>377</v>
      </c>
      <c r="C290" s="139" t="s">
        <v>304</v>
      </c>
      <c r="D290" s="118" t="s">
        <v>611</v>
      </c>
      <c r="E290" s="119" t="s">
        <v>325</v>
      </c>
      <c r="F290" s="119" t="s">
        <v>327</v>
      </c>
      <c r="G290" s="119" t="s">
        <v>358</v>
      </c>
      <c r="H290" s="119" t="s">
        <v>679</v>
      </c>
      <c r="I290" s="119" t="s">
        <v>378</v>
      </c>
      <c r="J290" s="120"/>
      <c r="K290" s="120"/>
    </row>
    <row r="291" spans="2:11" s="90" customFormat="1" ht="32.25" customHeight="1" hidden="1">
      <c r="B291" s="76" t="s">
        <v>389</v>
      </c>
      <c r="C291" s="138" t="s">
        <v>304</v>
      </c>
      <c r="D291" s="115" t="s">
        <v>611</v>
      </c>
      <c r="E291" s="116" t="s">
        <v>325</v>
      </c>
      <c r="F291" s="116" t="s">
        <v>327</v>
      </c>
      <c r="G291" s="116" t="s">
        <v>358</v>
      </c>
      <c r="H291" s="116" t="s">
        <v>680</v>
      </c>
      <c r="I291" s="116"/>
      <c r="J291" s="117">
        <f>J292</f>
        <v>0</v>
      </c>
      <c r="K291" s="117">
        <f>K292</f>
        <v>0</v>
      </c>
    </row>
    <row r="292" spans="2:11" s="90" customFormat="1" ht="41.25" customHeight="1" hidden="1">
      <c r="B292" s="85" t="s">
        <v>332</v>
      </c>
      <c r="C292" s="139" t="s">
        <v>304</v>
      </c>
      <c r="D292" s="118" t="s">
        <v>611</v>
      </c>
      <c r="E292" s="119" t="s">
        <v>325</v>
      </c>
      <c r="F292" s="119" t="s">
        <v>327</v>
      </c>
      <c r="G292" s="119" t="s">
        <v>358</v>
      </c>
      <c r="H292" s="119" t="s">
        <v>680</v>
      </c>
      <c r="I292" s="119" t="s">
        <v>333</v>
      </c>
      <c r="J292" s="120">
        <f>J293</f>
        <v>0</v>
      </c>
      <c r="K292" s="120">
        <f>K293</f>
        <v>0</v>
      </c>
    </row>
    <row r="293" spans="2:11" s="90" customFormat="1" ht="18" customHeight="1" hidden="1">
      <c r="B293" s="85" t="s">
        <v>377</v>
      </c>
      <c r="C293" s="139" t="s">
        <v>304</v>
      </c>
      <c r="D293" s="118" t="s">
        <v>611</v>
      </c>
      <c r="E293" s="119" t="s">
        <v>325</v>
      </c>
      <c r="F293" s="119" t="s">
        <v>327</v>
      </c>
      <c r="G293" s="119" t="s">
        <v>358</v>
      </c>
      <c r="H293" s="119" t="s">
        <v>680</v>
      </c>
      <c r="I293" s="119" t="s">
        <v>378</v>
      </c>
      <c r="J293" s="120"/>
      <c r="K293" s="120"/>
    </row>
    <row r="294" spans="2:11" s="90" customFormat="1" ht="43.5" customHeight="1" hidden="1">
      <c r="B294" s="100" t="s">
        <v>391</v>
      </c>
      <c r="C294" s="138" t="s">
        <v>304</v>
      </c>
      <c r="D294" s="115" t="s">
        <v>611</v>
      </c>
      <c r="E294" s="140" t="s">
        <v>325</v>
      </c>
      <c r="F294" s="140" t="s">
        <v>327</v>
      </c>
      <c r="G294" s="140" t="s">
        <v>358</v>
      </c>
      <c r="H294" s="140" t="s">
        <v>681</v>
      </c>
      <c r="I294" s="140"/>
      <c r="J294" s="134">
        <f>J295</f>
        <v>0</v>
      </c>
      <c r="K294" s="134">
        <f>K295</f>
        <v>0</v>
      </c>
    </row>
    <row r="295" spans="2:11" s="90" customFormat="1" ht="39.75" customHeight="1" hidden="1">
      <c r="B295" s="85" t="s">
        <v>332</v>
      </c>
      <c r="C295" s="139" t="s">
        <v>304</v>
      </c>
      <c r="D295" s="118" t="s">
        <v>611</v>
      </c>
      <c r="E295" s="141" t="s">
        <v>325</v>
      </c>
      <c r="F295" s="141" t="s">
        <v>327</v>
      </c>
      <c r="G295" s="141" t="s">
        <v>358</v>
      </c>
      <c r="H295" s="141" t="s">
        <v>681</v>
      </c>
      <c r="I295" s="141" t="s">
        <v>333</v>
      </c>
      <c r="J295" s="133">
        <f>J296</f>
        <v>0</v>
      </c>
      <c r="K295" s="133">
        <f>K296</f>
        <v>0</v>
      </c>
    </row>
    <row r="296" spans="2:11" s="90" customFormat="1" ht="21.75" customHeight="1" hidden="1">
      <c r="B296" s="85" t="s">
        <v>377</v>
      </c>
      <c r="C296" s="139" t="s">
        <v>304</v>
      </c>
      <c r="D296" s="118" t="s">
        <v>611</v>
      </c>
      <c r="E296" s="141" t="s">
        <v>325</v>
      </c>
      <c r="F296" s="141" t="s">
        <v>327</v>
      </c>
      <c r="G296" s="141" t="s">
        <v>358</v>
      </c>
      <c r="H296" s="141" t="s">
        <v>681</v>
      </c>
      <c r="I296" s="141" t="s">
        <v>378</v>
      </c>
      <c r="J296" s="133"/>
      <c r="K296" s="133"/>
    </row>
    <row r="297" spans="2:11" s="90" customFormat="1" ht="45" hidden="1">
      <c r="B297" s="142" t="s">
        <v>552</v>
      </c>
      <c r="C297" s="143" t="s">
        <v>396</v>
      </c>
      <c r="D297" s="112" t="s">
        <v>611</v>
      </c>
      <c r="E297" s="144"/>
      <c r="F297" s="144"/>
      <c r="G297" s="144"/>
      <c r="H297" s="144"/>
      <c r="I297" s="144"/>
      <c r="J297" s="145">
        <f aca="true" t="shared" si="0" ref="J297:K300">J298</f>
        <v>0</v>
      </c>
      <c r="K297" s="145">
        <f t="shared" si="0"/>
        <v>0</v>
      </c>
    </row>
    <row r="298" spans="2:11" s="90" customFormat="1" ht="25.5" hidden="1">
      <c r="B298" s="76" t="s">
        <v>451</v>
      </c>
      <c r="C298" s="138" t="s">
        <v>396</v>
      </c>
      <c r="D298" s="115" t="s">
        <v>611</v>
      </c>
      <c r="E298" s="116" t="s">
        <v>70</v>
      </c>
      <c r="F298" s="116"/>
      <c r="G298" s="116"/>
      <c r="H298" s="116"/>
      <c r="I298" s="116"/>
      <c r="J298" s="146">
        <f t="shared" si="0"/>
        <v>0</v>
      </c>
      <c r="K298" s="146">
        <f t="shared" si="0"/>
        <v>0</v>
      </c>
    </row>
    <row r="299" spans="2:11" s="90" customFormat="1" ht="42" customHeight="1" hidden="1">
      <c r="B299" s="76" t="s">
        <v>682</v>
      </c>
      <c r="C299" s="116" t="s">
        <v>396</v>
      </c>
      <c r="D299" s="115" t="s">
        <v>611</v>
      </c>
      <c r="E299" s="116" t="s">
        <v>70</v>
      </c>
      <c r="F299" s="116" t="s">
        <v>435</v>
      </c>
      <c r="G299" s="116" t="s">
        <v>302</v>
      </c>
      <c r="H299" s="116" t="s">
        <v>683</v>
      </c>
      <c r="I299" s="116"/>
      <c r="J299" s="146">
        <f t="shared" si="0"/>
        <v>0</v>
      </c>
      <c r="K299" s="146">
        <f t="shared" si="0"/>
        <v>0</v>
      </c>
    </row>
    <row r="300" spans="2:11" s="90" customFormat="1" ht="25.5" hidden="1">
      <c r="B300" s="86" t="s">
        <v>313</v>
      </c>
      <c r="C300" s="119" t="s">
        <v>396</v>
      </c>
      <c r="D300" s="118" t="s">
        <v>611</v>
      </c>
      <c r="E300" s="119" t="s">
        <v>70</v>
      </c>
      <c r="F300" s="119" t="s">
        <v>435</v>
      </c>
      <c r="G300" s="119" t="s">
        <v>302</v>
      </c>
      <c r="H300" s="119" t="s">
        <v>683</v>
      </c>
      <c r="I300" s="119" t="s">
        <v>314</v>
      </c>
      <c r="J300" s="147">
        <f t="shared" si="0"/>
        <v>0</v>
      </c>
      <c r="K300" s="147">
        <f t="shared" si="0"/>
        <v>0</v>
      </c>
    </row>
    <row r="301" spans="2:11" s="90" customFormat="1" ht="25.5" hidden="1">
      <c r="B301" s="85" t="s">
        <v>371</v>
      </c>
      <c r="C301" s="119" t="s">
        <v>396</v>
      </c>
      <c r="D301" s="118" t="s">
        <v>611</v>
      </c>
      <c r="E301" s="119" t="s">
        <v>70</v>
      </c>
      <c r="F301" s="119" t="s">
        <v>435</v>
      </c>
      <c r="G301" s="119" t="s">
        <v>302</v>
      </c>
      <c r="H301" s="119" t="s">
        <v>683</v>
      </c>
      <c r="I301" s="119" t="s">
        <v>316</v>
      </c>
      <c r="J301" s="147"/>
      <c r="K301" s="147"/>
    </row>
    <row r="302" spans="2:11" s="90" customFormat="1" ht="45" hidden="1">
      <c r="B302" s="135" t="s">
        <v>594</v>
      </c>
      <c r="C302" s="143" t="s">
        <v>457</v>
      </c>
      <c r="D302" s="118" t="s">
        <v>611</v>
      </c>
      <c r="E302" s="148"/>
      <c r="F302" s="148"/>
      <c r="G302" s="148"/>
      <c r="H302" s="148"/>
      <c r="I302" s="148"/>
      <c r="J302" s="149">
        <f aca="true" t="shared" si="1" ref="J302:K305">J303</f>
        <v>0</v>
      </c>
      <c r="K302" s="149">
        <f t="shared" si="1"/>
        <v>0</v>
      </c>
    </row>
    <row r="303" spans="2:11" s="90" customFormat="1" ht="25.5" hidden="1">
      <c r="B303" s="76" t="s">
        <v>451</v>
      </c>
      <c r="C303" s="138" t="s">
        <v>457</v>
      </c>
      <c r="D303" s="118" t="s">
        <v>611</v>
      </c>
      <c r="E303" s="150">
        <v>916</v>
      </c>
      <c r="F303" s="150"/>
      <c r="G303" s="150"/>
      <c r="H303" s="150"/>
      <c r="I303" s="150"/>
      <c r="J303" s="151">
        <f t="shared" si="1"/>
        <v>0</v>
      </c>
      <c r="K303" s="151">
        <f t="shared" si="1"/>
        <v>0</v>
      </c>
    </row>
    <row r="304" spans="2:11" s="90" customFormat="1" ht="38.25" hidden="1">
      <c r="B304" s="76" t="s">
        <v>684</v>
      </c>
      <c r="C304" s="138" t="s">
        <v>457</v>
      </c>
      <c r="D304" s="115" t="s">
        <v>611</v>
      </c>
      <c r="E304" s="150">
        <v>916</v>
      </c>
      <c r="F304" s="138" t="s">
        <v>415</v>
      </c>
      <c r="G304" s="138" t="s">
        <v>340</v>
      </c>
      <c r="H304" s="150">
        <v>7525</v>
      </c>
      <c r="I304" s="150"/>
      <c r="J304" s="151">
        <f t="shared" si="1"/>
        <v>0</v>
      </c>
      <c r="K304" s="151">
        <f t="shared" si="1"/>
        <v>0</v>
      </c>
    </row>
    <row r="305" spans="2:11" s="90" customFormat="1" ht="25.5" hidden="1">
      <c r="B305" s="94" t="s">
        <v>313</v>
      </c>
      <c r="C305" s="139" t="s">
        <v>457</v>
      </c>
      <c r="D305" s="118" t="s">
        <v>611</v>
      </c>
      <c r="E305" s="152">
        <v>916</v>
      </c>
      <c r="F305" s="139" t="s">
        <v>415</v>
      </c>
      <c r="G305" s="139" t="s">
        <v>340</v>
      </c>
      <c r="H305" s="152">
        <v>7525</v>
      </c>
      <c r="I305" s="152">
        <v>200</v>
      </c>
      <c r="J305" s="153">
        <f t="shared" si="1"/>
        <v>0</v>
      </c>
      <c r="K305" s="153">
        <f t="shared" si="1"/>
        <v>0</v>
      </c>
    </row>
    <row r="306" spans="2:11" s="90" customFormat="1" ht="24" customHeight="1" hidden="1">
      <c r="B306" s="94" t="s">
        <v>371</v>
      </c>
      <c r="C306" s="139" t="s">
        <v>457</v>
      </c>
      <c r="D306" s="118" t="s">
        <v>611</v>
      </c>
      <c r="E306" s="152">
        <v>916</v>
      </c>
      <c r="F306" s="139" t="s">
        <v>415</v>
      </c>
      <c r="G306" s="139" t="s">
        <v>340</v>
      </c>
      <c r="H306" s="152">
        <v>7525</v>
      </c>
      <c r="I306" s="152">
        <v>240</v>
      </c>
      <c r="J306" s="153"/>
      <c r="K306" s="153"/>
    </row>
    <row r="307" spans="2:11" s="90" customFormat="1" ht="30">
      <c r="B307" s="154" t="s">
        <v>685</v>
      </c>
      <c r="C307" s="112" t="s">
        <v>412</v>
      </c>
      <c r="D307" s="118" t="s">
        <v>611</v>
      </c>
      <c r="E307" s="136"/>
      <c r="F307" s="136"/>
      <c r="G307" s="136"/>
      <c r="H307" s="136"/>
      <c r="I307" s="136"/>
      <c r="J307" s="137">
        <f>J308</f>
        <v>5732100</v>
      </c>
      <c r="K307" s="137">
        <f>K308</f>
        <v>4280600</v>
      </c>
    </row>
    <row r="308" spans="2:11" s="90" customFormat="1" ht="25.5">
      <c r="B308" s="99" t="s">
        <v>410</v>
      </c>
      <c r="C308" s="155" t="s">
        <v>412</v>
      </c>
      <c r="D308" s="118" t="s">
        <v>611</v>
      </c>
      <c r="E308" s="155" t="s">
        <v>66</v>
      </c>
      <c r="F308" s="155"/>
      <c r="G308" s="155"/>
      <c r="H308" s="155"/>
      <c r="I308" s="156"/>
      <c r="J308" s="157">
        <f>J309+J318+J321+J324+J327+J331+J334</f>
        <v>5732100</v>
      </c>
      <c r="K308" s="157">
        <f>K309+K318+K321+K324+K327+K331+K334</f>
        <v>4280600</v>
      </c>
    </row>
    <row r="309" spans="2:11" s="90" customFormat="1" ht="30.75" customHeight="1" hidden="1">
      <c r="B309" s="76" t="s">
        <v>359</v>
      </c>
      <c r="C309" s="138" t="s">
        <v>412</v>
      </c>
      <c r="D309" s="115" t="s">
        <v>611</v>
      </c>
      <c r="E309" s="116" t="s">
        <v>66</v>
      </c>
      <c r="F309" s="116" t="s">
        <v>327</v>
      </c>
      <c r="G309" s="116" t="s">
        <v>358</v>
      </c>
      <c r="H309" s="116" t="s">
        <v>613</v>
      </c>
      <c r="I309" s="116"/>
      <c r="J309" s="117">
        <f>J310+J312+J314</f>
        <v>0</v>
      </c>
      <c r="K309" s="117">
        <f>K310+K312+K314</f>
        <v>0</v>
      </c>
    </row>
    <row r="310" spans="2:11" s="90" customFormat="1" ht="63.75" hidden="1">
      <c r="B310" s="94" t="s">
        <v>309</v>
      </c>
      <c r="C310" s="118" t="s">
        <v>412</v>
      </c>
      <c r="D310" s="118" t="s">
        <v>611</v>
      </c>
      <c r="E310" s="119" t="s">
        <v>66</v>
      </c>
      <c r="F310" s="119" t="s">
        <v>302</v>
      </c>
      <c r="G310" s="119" t="s">
        <v>412</v>
      </c>
      <c r="H310" s="119" t="s">
        <v>613</v>
      </c>
      <c r="I310" s="119" t="s">
        <v>310</v>
      </c>
      <c r="J310" s="120">
        <f>J311</f>
        <v>0</v>
      </c>
      <c r="K310" s="120">
        <f>K311</f>
        <v>0</v>
      </c>
    </row>
    <row r="311" spans="2:11" s="90" customFormat="1" ht="25.5" hidden="1">
      <c r="B311" s="94" t="s">
        <v>311</v>
      </c>
      <c r="C311" s="118" t="s">
        <v>412</v>
      </c>
      <c r="D311" s="118" t="s">
        <v>611</v>
      </c>
      <c r="E311" s="119" t="s">
        <v>66</v>
      </c>
      <c r="F311" s="119" t="s">
        <v>302</v>
      </c>
      <c r="G311" s="119" t="s">
        <v>412</v>
      </c>
      <c r="H311" s="119" t="s">
        <v>613</v>
      </c>
      <c r="I311" s="119" t="s">
        <v>312</v>
      </c>
      <c r="J311" s="120"/>
      <c r="K311" s="120"/>
    </row>
    <row r="312" spans="2:11" s="90" customFormat="1" ht="25.5" hidden="1">
      <c r="B312" s="94" t="s">
        <v>313</v>
      </c>
      <c r="C312" s="118" t="s">
        <v>412</v>
      </c>
      <c r="D312" s="118" t="s">
        <v>611</v>
      </c>
      <c r="E312" s="119" t="s">
        <v>66</v>
      </c>
      <c r="F312" s="119" t="s">
        <v>302</v>
      </c>
      <c r="G312" s="119" t="s">
        <v>412</v>
      </c>
      <c r="H312" s="119" t="s">
        <v>613</v>
      </c>
      <c r="I312" s="119" t="s">
        <v>314</v>
      </c>
      <c r="J312" s="120">
        <f>J313</f>
        <v>0</v>
      </c>
      <c r="K312" s="120">
        <f>K313</f>
        <v>0</v>
      </c>
    </row>
    <row r="313" spans="2:11" s="90" customFormat="1" ht="25.5" hidden="1">
      <c r="B313" s="94" t="s">
        <v>315</v>
      </c>
      <c r="C313" s="118" t="s">
        <v>412</v>
      </c>
      <c r="D313" s="118" t="s">
        <v>611</v>
      </c>
      <c r="E313" s="119" t="s">
        <v>66</v>
      </c>
      <c r="F313" s="119" t="s">
        <v>302</v>
      </c>
      <c r="G313" s="119" t="s">
        <v>412</v>
      </c>
      <c r="H313" s="119" t="s">
        <v>613</v>
      </c>
      <c r="I313" s="119" t="s">
        <v>316</v>
      </c>
      <c r="J313" s="120"/>
      <c r="K313" s="120"/>
    </row>
    <row r="314" spans="2:11" s="90" customFormat="1" ht="12.75" hidden="1">
      <c r="B314" s="85" t="s">
        <v>343</v>
      </c>
      <c r="C314" s="118" t="s">
        <v>412</v>
      </c>
      <c r="D314" s="118" t="s">
        <v>611</v>
      </c>
      <c r="E314" s="119" t="s">
        <v>66</v>
      </c>
      <c r="F314" s="119" t="s">
        <v>302</v>
      </c>
      <c r="G314" s="119" t="s">
        <v>412</v>
      </c>
      <c r="H314" s="119" t="s">
        <v>613</v>
      </c>
      <c r="I314" s="119" t="s">
        <v>318</v>
      </c>
      <c r="J314" s="120">
        <f>J315+J316+J317</f>
        <v>0</v>
      </c>
      <c r="K314" s="120">
        <f>K315+K316+K317</f>
        <v>0</v>
      </c>
    </row>
    <row r="315" spans="2:11" s="90" customFormat="1" ht="25.5" hidden="1">
      <c r="B315" s="85" t="s">
        <v>344</v>
      </c>
      <c r="C315" s="118" t="s">
        <v>412</v>
      </c>
      <c r="D315" s="118" t="s">
        <v>611</v>
      </c>
      <c r="E315" s="119" t="s">
        <v>66</v>
      </c>
      <c r="F315" s="119" t="s">
        <v>302</v>
      </c>
      <c r="G315" s="119" t="s">
        <v>412</v>
      </c>
      <c r="H315" s="119" t="s">
        <v>613</v>
      </c>
      <c r="I315" s="119" t="s">
        <v>320</v>
      </c>
      <c r="J315" s="120"/>
      <c r="K315" s="120"/>
    </row>
    <row r="316" spans="2:11" s="90" customFormat="1" ht="16.5" customHeight="1" hidden="1">
      <c r="B316" s="85" t="s">
        <v>345</v>
      </c>
      <c r="C316" s="118" t="s">
        <v>412</v>
      </c>
      <c r="D316" s="118" t="s">
        <v>611</v>
      </c>
      <c r="E316" s="119" t="s">
        <v>66</v>
      </c>
      <c r="F316" s="119" t="s">
        <v>302</v>
      </c>
      <c r="G316" s="119" t="s">
        <v>412</v>
      </c>
      <c r="H316" s="119" t="s">
        <v>613</v>
      </c>
      <c r="I316" s="119" t="s">
        <v>323</v>
      </c>
      <c r="J316" s="120"/>
      <c r="K316" s="120"/>
    </row>
    <row r="317" spans="2:11" s="90" customFormat="1" ht="16.5" customHeight="1" hidden="1">
      <c r="B317" s="85" t="s">
        <v>760</v>
      </c>
      <c r="C317" s="118" t="s">
        <v>412</v>
      </c>
      <c r="D317" s="118" t="s">
        <v>611</v>
      </c>
      <c r="E317" s="119" t="s">
        <v>66</v>
      </c>
      <c r="F317" s="119" t="s">
        <v>302</v>
      </c>
      <c r="G317" s="119" t="s">
        <v>412</v>
      </c>
      <c r="H317" s="119" t="s">
        <v>613</v>
      </c>
      <c r="I317" s="119" t="s">
        <v>323</v>
      </c>
      <c r="J317" s="120"/>
      <c r="K317" s="120"/>
    </row>
    <row r="318" spans="2:11" s="90" customFormat="1" ht="126" customHeight="1" hidden="1">
      <c r="B318" s="99" t="s">
        <v>422</v>
      </c>
      <c r="C318" s="127" t="s">
        <v>412</v>
      </c>
      <c r="D318" s="127" t="s">
        <v>611</v>
      </c>
      <c r="E318" s="123" t="s">
        <v>66</v>
      </c>
      <c r="F318" s="123" t="s">
        <v>302</v>
      </c>
      <c r="G318" s="123" t="s">
        <v>404</v>
      </c>
      <c r="H318" s="123" t="s">
        <v>623</v>
      </c>
      <c r="I318" s="123"/>
      <c r="J318" s="128">
        <f>J319</f>
        <v>0</v>
      </c>
      <c r="K318" s="128">
        <f>K319</f>
        <v>0</v>
      </c>
    </row>
    <row r="319" spans="2:11" s="90" customFormat="1" ht="12.75" hidden="1">
      <c r="B319" s="94" t="s">
        <v>424</v>
      </c>
      <c r="C319" s="118" t="s">
        <v>412</v>
      </c>
      <c r="D319" s="118" t="s">
        <v>611</v>
      </c>
      <c r="E319" s="119" t="s">
        <v>66</v>
      </c>
      <c r="F319" s="119" t="s">
        <v>302</v>
      </c>
      <c r="G319" s="119" t="s">
        <v>404</v>
      </c>
      <c r="H319" s="119" t="s">
        <v>623</v>
      </c>
      <c r="I319" s="119" t="s">
        <v>425</v>
      </c>
      <c r="J319" s="120">
        <f>J320</f>
        <v>0</v>
      </c>
      <c r="K319" s="120">
        <f>K320</f>
        <v>0</v>
      </c>
    </row>
    <row r="320" spans="2:11" s="90" customFormat="1" ht="12" customHeight="1" hidden="1">
      <c r="B320" s="94" t="s">
        <v>426</v>
      </c>
      <c r="C320" s="118" t="s">
        <v>412</v>
      </c>
      <c r="D320" s="118" t="s">
        <v>611</v>
      </c>
      <c r="E320" s="119" t="s">
        <v>66</v>
      </c>
      <c r="F320" s="119" t="s">
        <v>302</v>
      </c>
      <c r="G320" s="119" t="s">
        <v>404</v>
      </c>
      <c r="H320" s="119" t="s">
        <v>623</v>
      </c>
      <c r="I320" s="119" t="s">
        <v>427</v>
      </c>
      <c r="J320" s="120"/>
      <c r="K320" s="120"/>
    </row>
    <row r="321" spans="2:11" s="90" customFormat="1" ht="86.25" customHeight="1" hidden="1">
      <c r="B321" s="76" t="s">
        <v>437</v>
      </c>
      <c r="C321" s="115" t="s">
        <v>412</v>
      </c>
      <c r="D321" s="115" t="s">
        <v>611</v>
      </c>
      <c r="E321" s="116" t="s">
        <v>66</v>
      </c>
      <c r="F321" s="116" t="s">
        <v>435</v>
      </c>
      <c r="G321" s="116" t="s">
        <v>396</v>
      </c>
      <c r="H321" s="116" t="s">
        <v>628</v>
      </c>
      <c r="I321" s="116"/>
      <c r="J321" s="117">
        <f>J322</f>
        <v>0</v>
      </c>
      <c r="K321" s="117">
        <f>K322</f>
        <v>0</v>
      </c>
    </row>
    <row r="322" spans="2:11" s="90" customFormat="1" ht="12" customHeight="1" hidden="1">
      <c r="B322" s="85" t="s">
        <v>424</v>
      </c>
      <c r="C322" s="118" t="s">
        <v>412</v>
      </c>
      <c r="D322" s="118" t="s">
        <v>611</v>
      </c>
      <c r="E322" s="119" t="s">
        <v>66</v>
      </c>
      <c r="F322" s="119" t="s">
        <v>435</v>
      </c>
      <c r="G322" s="119" t="s">
        <v>396</v>
      </c>
      <c r="H322" s="119" t="s">
        <v>628</v>
      </c>
      <c r="I322" s="119" t="s">
        <v>425</v>
      </c>
      <c r="J322" s="120">
        <f>J323</f>
        <v>0</v>
      </c>
      <c r="K322" s="120">
        <f>K323</f>
        <v>0</v>
      </c>
    </row>
    <row r="323" spans="2:11" s="90" customFormat="1" ht="15.75" customHeight="1" hidden="1">
      <c r="B323" s="85" t="s">
        <v>426</v>
      </c>
      <c r="C323" s="118" t="s">
        <v>412</v>
      </c>
      <c r="D323" s="118" t="s">
        <v>611</v>
      </c>
      <c r="E323" s="119" t="s">
        <v>66</v>
      </c>
      <c r="F323" s="119" t="s">
        <v>435</v>
      </c>
      <c r="G323" s="119" t="s">
        <v>396</v>
      </c>
      <c r="H323" s="119" t="s">
        <v>628</v>
      </c>
      <c r="I323" s="119" t="s">
        <v>427</v>
      </c>
      <c r="J323" s="120"/>
      <c r="K323" s="120"/>
    </row>
    <row r="324" spans="2:11" s="90" customFormat="1" ht="66" customHeight="1" hidden="1">
      <c r="B324" s="76" t="s">
        <v>442</v>
      </c>
      <c r="C324" s="115" t="s">
        <v>412</v>
      </c>
      <c r="D324" s="115" t="s">
        <v>611</v>
      </c>
      <c r="E324" s="116" t="s">
        <v>66</v>
      </c>
      <c r="F324" s="116" t="s">
        <v>440</v>
      </c>
      <c r="G324" s="116" t="s">
        <v>302</v>
      </c>
      <c r="H324" s="116" t="s">
        <v>686</v>
      </c>
      <c r="I324" s="116"/>
      <c r="J324" s="117">
        <f>J325</f>
        <v>0</v>
      </c>
      <c r="K324" s="117">
        <f>K325</f>
        <v>0</v>
      </c>
    </row>
    <row r="325" spans="2:11" s="90" customFormat="1" ht="12.75" hidden="1">
      <c r="B325" s="85" t="s">
        <v>444</v>
      </c>
      <c r="C325" s="118" t="s">
        <v>412</v>
      </c>
      <c r="D325" s="118" t="s">
        <v>611</v>
      </c>
      <c r="E325" s="119" t="s">
        <v>66</v>
      </c>
      <c r="F325" s="119" t="s">
        <v>440</v>
      </c>
      <c r="G325" s="119" t="s">
        <v>302</v>
      </c>
      <c r="H325" s="119" t="s">
        <v>686</v>
      </c>
      <c r="I325" s="119" t="s">
        <v>425</v>
      </c>
      <c r="J325" s="120">
        <f>J326</f>
        <v>0</v>
      </c>
      <c r="K325" s="120">
        <f>K326</f>
        <v>0</v>
      </c>
    </row>
    <row r="326" spans="2:11" s="90" customFormat="1" ht="25.5" customHeight="1" hidden="1">
      <c r="B326" s="85" t="s">
        <v>445</v>
      </c>
      <c r="C326" s="118" t="s">
        <v>412</v>
      </c>
      <c r="D326" s="118" t="s">
        <v>611</v>
      </c>
      <c r="E326" s="119" t="s">
        <v>66</v>
      </c>
      <c r="F326" s="119" t="s">
        <v>440</v>
      </c>
      <c r="G326" s="119" t="s">
        <v>302</v>
      </c>
      <c r="H326" s="119" t="s">
        <v>686</v>
      </c>
      <c r="I326" s="119" t="s">
        <v>446</v>
      </c>
      <c r="J326" s="120"/>
      <c r="K326" s="120"/>
    </row>
    <row r="327" spans="2:11" s="90" customFormat="1" ht="12.75">
      <c r="B327" s="76" t="s">
        <v>447</v>
      </c>
      <c r="C327" s="118" t="s">
        <v>412</v>
      </c>
      <c r="D327" s="118" t="s">
        <v>611</v>
      </c>
      <c r="E327" s="116" t="s">
        <v>66</v>
      </c>
      <c r="F327" s="116" t="s">
        <v>440</v>
      </c>
      <c r="G327" s="116" t="s">
        <v>340</v>
      </c>
      <c r="H327" s="116"/>
      <c r="I327" s="116"/>
      <c r="J327" s="117">
        <f aca="true" t="shared" si="2" ref="J327:K329">J328</f>
        <v>-1389900</v>
      </c>
      <c r="K327" s="117">
        <f t="shared" si="2"/>
        <v>-1414400</v>
      </c>
    </row>
    <row r="328" spans="2:11" s="90" customFormat="1" ht="31.5" customHeight="1">
      <c r="B328" s="76" t="s">
        <v>448</v>
      </c>
      <c r="C328" s="115" t="s">
        <v>412</v>
      </c>
      <c r="D328" s="115" t="s">
        <v>611</v>
      </c>
      <c r="E328" s="116" t="s">
        <v>66</v>
      </c>
      <c r="F328" s="116" t="s">
        <v>440</v>
      </c>
      <c r="G328" s="116" t="s">
        <v>340</v>
      </c>
      <c r="H328" s="116" t="s">
        <v>687</v>
      </c>
      <c r="I328" s="116"/>
      <c r="J328" s="117">
        <f t="shared" si="2"/>
        <v>-1389900</v>
      </c>
      <c r="K328" s="117">
        <f t="shared" si="2"/>
        <v>-1414400</v>
      </c>
    </row>
    <row r="329" spans="2:11" s="90" customFormat="1" ht="12.75">
      <c r="B329" s="85" t="s">
        <v>433</v>
      </c>
      <c r="C329" s="118" t="s">
        <v>412</v>
      </c>
      <c r="D329" s="118" t="s">
        <v>611</v>
      </c>
      <c r="E329" s="119" t="s">
        <v>66</v>
      </c>
      <c r="F329" s="119" t="s">
        <v>440</v>
      </c>
      <c r="G329" s="119" t="s">
        <v>340</v>
      </c>
      <c r="H329" s="119" t="s">
        <v>687</v>
      </c>
      <c r="I329" s="119" t="s">
        <v>425</v>
      </c>
      <c r="J329" s="120">
        <f t="shared" si="2"/>
        <v>-1389900</v>
      </c>
      <c r="K329" s="120">
        <f t="shared" si="2"/>
        <v>-1414400</v>
      </c>
    </row>
    <row r="330" spans="2:11" s="90" customFormat="1" ht="12.75">
      <c r="B330" s="85" t="s">
        <v>447</v>
      </c>
      <c r="C330" s="118" t="s">
        <v>412</v>
      </c>
      <c r="D330" s="118" t="s">
        <v>611</v>
      </c>
      <c r="E330" s="119" t="s">
        <v>66</v>
      </c>
      <c r="F330" s="119" t="s">
        <v>440</v>
      </c>
      <c r="G330" s="119" t="s">
        <v>340</v>
      </c>
      <c r="H330" s="119" t="s">
        <v>687</v>
      </c>
      <c r="I330" s="119" t="s">
        <v>450</v>
      </c>
      <c r="J330" s="120">
        <v>-1389900</v>
      </c>
      <c r="K330" s="120">
        <v>-1414400</v>
      </c>
    </row>
    <row r="331" spans="2:11" s="90" customFormat="1" ht="54" customHeight="1" hidden="1">
      <c r="B331" s="76" t="s">
        <v>431</v>
      </c>
      <c r="C331" s="115" t="s">
        <v>412</v>
      </c>
      <c r="D331" s="115" t="s">
        <v>611</v>
      </c>
      <c r="E331" s="116" t="s">
        <v>66</v>
      </c>
      <c r="F331" s="116" t="s">
        <v>340</v>
      </c>
      <c r="G331" s="116" t="s">
        <v>304</v>
      </c>
      <c r="H331" s="116" t="s">
        <v>688</v>
      </c>
      <c r="I331" s="116"/>
      <c r="J331" s="117">
        <f>J332</f>
        <v>0</v>
      </c>
      <c r="K331" s="117">
        <f>K332</f>
        <v>0</v>
      </c>
    </row>
    <row r="332" spans="2:11" s="90" customFormat="1" ht="12.75" hidden="1">
      <c r="B332" s="85" t="s">
        <v>433</v>
      </c>
      <c r="C332" s="118" t="s">
        <v>412</v>
      </c>
      <c r="D332" s="118" t="s">
        <v>611</v>
      </c>
      <c r="E332" s="119" t="s">
        <v>66</v>
      </c>
      <c r="F332" s="119" t="s">
        <v>340</v>
      </c>
      <c r="G332" s="119" t="s">
        <v>304</v>
      </c>
      <c r="H332" s="119" t="s">
        <v>688</v>
      </c>
      <c r="I332" s="119" t="s">
        <v>425</v>
      </c>
      <c r="J332" s="120">
        <f>J333</f>
        <v>0</v>
      </c>
      <c r="K332" s="120">
        <f>K333</f>
        <v>0</v>
      </c>
    </row>
    <row r="333" spans="2:11" s="90" customFormat="1" ht="12.75" hidden="1">
      <c r="B333" s="85" t="s">
        <v>426</v>
      </c>
      <c r="C333" s="118" t="s">
        <v>412</v>
      </c>
      <c r="D333" s="118" t="s">
        <v>611</v>
      </c>
      <c r="E333" s="119" t="s">
        <v>66</v>
      </c>
      <c r="F333" s="119" t="s">
        <v>340</v>
      </c>
      <c r="G333" s="119" t="s">
        <v>304</v>
      </c>
      <c r="H333" s="119" t="s">
        <v>688</v>
      </c>
      <c r="I333" s="119" t="s">
        <v>427</v>
      </c>
      <c r="J333" s="120"/>
      <c r="K333" s="120"/>
    </row>
    <row r="334" spans="2:11" s="90" customFormat="1" ht="38.25">
      <c r="B334" s="76" t="s">
        <v>507</v>
      </c>
      <c r="C334" s="115" t="s">
        <v>412</v>
      </c>
      <c r="D334" s="115" t="s">
        <v>611</v>
      </c>
      <c r="E334" s="116" t="s">
        <v>66</v>
      </c>
      <c r="F334" s="116"/>
      <c r="G334" s="116"/>
      <c r="H334" s="116" t="s">
        <v>637</v>
      </c>
      <c r="I334" s="116"/>
      <c r="J334" s="117">
        <f>J335</f>
        <v>7122000</v>
      </c>
      <c r="K334" s="117">
        <f>K335</f>
        <v>5695000</v>
      </c>
    </row>
    <row r="335" spans="2:11" s="90" customFormat="1" ht="12.75">
      <c r="B335" s="85" t="s">
        <v>433</v>
      </c>
      <c r="C335" s="118" t="s">
        <v>412</v>
      </c>
      <c r="D335" s="118" t="s">
        <v>611</v>
      </c>
      <c r="E335" s="119" t="s">
        <v>66</v>
      </c>
      <c r="F335" s="119"/>
      <c r="G335" s="119"/>
      <c r="H335" s="119" t="s">
        <v>637</v>
      </c>
      <c r="I335" s="119" t="s">
        <v>425</v>
      </c>
      <c r="J335" s="120">
        <f>J336</f>
        <v>7122000</v>
      </c>
      <c r="K335" s="120">
        <f>K336</f>
        <v>5695000</v>
      </c>
    </row>
    <row r="336" spans="2:11" s="90" customFormat="1" ht="12.75">
      <c r="B336" s="85" t="s">
        <v>287</v>
      </c>
      <c r="C336" s="118" t="s">
        <v>412</v>
      </c>
      <c r="D336" s="118" t="s">
        <v>611</v>
      </c>
      <c r="E336" s="119" t="s">
        <v>66</v>
      </c>
      <c r="F336" s="119"/>
      <c r="G336" s="119"/>
      <c r="H336" s="119" t="s">
        <v>637</v>
      </c>
      <c r="I336" s="119" t="s">
        <v>868</v>
      </c>
      <c r="J336" s="120">
        <v>7122000</v>
      </c>
      <c r="K336" s="120">
        <v>5695000</v>
      </c>
    </row>
    <row r="337" spans="2:11" s="90" customFormat="1" ht="60" customHeight="1" hidden="1">
      <c r="B337" s="111" t="s">
        <v>757</v>
      </c>
      <c r="C337" s="115" t="s">
        <v>327</v>
      </c>
      <c r="D337" s="115" t="s">
        <v>611</v>
      </c>
      <c r="E337" s="116"/>
      <c r="F337" s="116"/>
      <c r="G337" s="116"/>
      <c r="H337" s="116"/>
      <c r="I337" s="116"/>
      <c r="J337" s="117">
        <f>J338</f>
        <v>0</v>
      </c>
      <c r="K337" s="117">
        <f>K338</f>
        <v>0</v>
      </c>
    </row>
    <row r="338" spans="2:11" s="90" customFormat="1" ht="25.5" hidden="1">
      <c r="B338" s="76" t="s">
        <v>402</v>
      </c>
      <c r="C338" s="115" t="s">
        <v>327</v>
      </c>
      <c r="D338" s="115" t="s">
        <v>611</v>
      </c>
      <c r="E338" s="116" t="s">
        <v>61</v>
      </c>
      <c r="F338" s="116"/>
      <c r="G338" s="116"/>
      <c r="H338" s="116"/>
      <c r="I338" s="116"/>
      <c r="J338" s="117">
        <f>J349+J355+J339</f>
        <v>0</v>
      </c>
      <c r="K338" s="117">
        <f>K349+K355+K339</f>
        <v>0</v>
      </c>
    </row>
    <row r="339" spans="2:11" s="90" customFormat="1" ht="29.25" customHeight="1" hidden="1">
      <c r="B339" s="76" t="s">
        <v>359</v>
      </c>
      <c r="C339" s="115" t="s">
        <v>327</v>
      </c>
      <c r="D339" s="115" t="s">
        <v>611</v>
      </c>
      <c r="E339" s="116" t="s">
        <v>61</v>
      </c>
      <c r="F339" s="116" t="s">
        <v>302</v>
      </c>
      <c r="G339" s="116" t="s">
        <v>404</v>
      </c>
      <c r="H339" s="116" t="s">
        <v>613</v>
      </c>
      <c r="I339" s="116"/>
      <c r="J339" s="117">
        <f>J340+J342+J344</f>
        <v>0</v>
      </c>
      <c r="K339" s="117">
        <f>K340+K342+K344</f>
        <v>0</v>
      </c>
    </row>
    <row r="340" spans="2:11" s="90" customFormat="1" ht="68.25" customHeight="1" hidden="1">
      <c r="B340" s="94" t="s">
        <v>309</v>
      </c>
      <c r="C340" s="118" t="s">
        <v>327</v>
      </c>
      <c r="D340" s="118" t="s">
        <v>611</v>
      </c>
      <c r="E340" s="119" t="s">
        <v>61</v>
      </c>
      <c r="F340" s="119" t="s">
        <v>302</v>
      </c>
      <c r="G340" s="119" t="s">
        <v>404</v>
      </c>
      <c r="H340" s="119" t="s">
        <v>613</v>
      </c>
      <c r="I340" s="119" t="s">
        <v>310</v>
      </c>
      <c r="J340" s="120">
        <f>J341</f>
        <v>0</v>
      </c>
      <c r="K340" s="120">
        <f>K341</f>
        <v>0</v>
      </c>
    </row>
    <row r="341" spans="2:11" s="90" customFormat="1" ht="30.75" customHeight="1" hidden="1">
      <c r="B341" s="94" t="s">
        <v>311</v>
      </c>
      <c r="C341" s="118" t="s">
        <v>327</v>
      </c>
      <c r="D341" s="118" t="s">
        <v>611</v>
      </c>
      <c r="E341" s="119" t="s">
        <v>61</v>
      </c>
      <c r="F341" s="119" t="s">
        <v>302</v>
      </c>
      <c r="G341" s="119" t="s">
        <v>404</v>
      </c>
      <c r="H341" s="119" t="s">
        <v>613</v>
      </c>
      <c r="I341" s="119" t="s">
        <v>312</v>
      </c>
      <c r="J341" s="120"/>
      <c r="K341" s="120"/>
    </row>
    <row r="342" spans="2:11" s="90" customFormat="1" ht="28.5" customHeight="1" hidden="1">
      <c r="B342" s="94" t="s">
        <v>313</v>
      </c>
      <c r="C342" s="118" t="s">
        <v>327</v>
      </c>
      <c r="D342" s="118" t="s">
        <v>611</v>
      </c>
      <c r="E342" s="119" t="s">
        <v>61</v>
      </c>
      <c r="F342" s="119" t="s">
        <v>302</v>
      </c>
      <c r="G342" s="119" t="s">
        <v>404</v>
      </c>
      <c r="H342" s="119" t="s">
        <v>613</v>
      </c>
      <c r="I342" s="119" t="s">
        <v>314</v>
      </c>
      <c r="J342" s="120">
        <f>J343</f>
        <v>0</v>
      </c>
      <c r="K342" s="120">
        <f>K343</f>
        <v>0</v>
      </c>
    </row>
    <row r="343" spans="2:11" s="90" customFormat="1" ht="25.5" hidden="1">
      <c r="B343" s="94" t="s">
        <v>315</v>
      </c>
      <c r="C343" s="118" t="s">
        <v>327</v>
      </c>
      <c r="D343" s="118" t="s">
        <v>611</v>
      </c>
      <c r="E343" s="119" t="s">
        <v>61</v>
      </c>
      <c r="F343" s="119" t="s">
        <v>302</v>
      </c>
      <c r="G343" s="119" t="s">
        <v>404</v>
      </c>
      <c r="H343" s="119" t="s">
        <v>613</v>
      </c>
      <c r="I343" s="119" t="s">
        <v>316</v>
      </c>
      <c r="J343" s="120"/>
      <c r="K343" s="120"/>
    </row>
    <row r="344" spans="2:11" s="90" customFormat="1" ht="12.75" hidden="1">
      <c r="B344" s="85" t="s">
        <v>343</v>
      </c>
      <c r="C344" s="118" t="s">
        <v>327</v>
      </c>
      <c r="D344" s="118" t="s">
        <v>611</v>
      </c>
      <c r="E344" s="119" t="s">
        <v>61</v>
      </c>
      <c r="F344" s="119" t="s">
        <v>302</v>
      </c>
      <c r="G344" s="119" t="s">
        <v>404</v>
      </c>
      <c r="H344" s="119" t="s">
        <v>613</v>
      </c>
      <c r="I344" s="119" t="s">
        <v>318</v>
      </c>
      <c r="J344" s="120">
        <f>J345+J346+J347+J348</f>
        <v>0</v>
      </c>
      <c r="K344" s="120">
        <f>K345+K346+K347+K348</f>
        <v>0</v>
      </c>
    </row>
    <row r="345" spans="2:11" s="90" customFormat="1" ht="25.5" hidden="1">
      <c r="B345" s="85" t="s">
        <v>344</v>
      </c>
      <c r="C345" s="118" t="s">
        <v>327</v>
      </c>
      <c r="D345" s="118" t="s">
        <v>611</v>
      </c>
      <c r="E345" s="119" t="s">
        <v>61</v>
      </c>
      <c r="F345" s="119" t="s">
        <v>302</v>
      </c>
      <c r="G345" s="119" t="s">
        <v>404</v>
      </c>
      <c r="H345" s="119" t="s">
        <v>613</v>
      </c>
      <c r="I345" s="119" t="s">
        <v>320</v>
      </c>
      <c r="J345" s="120"/>
      <c r="K345" s="120"/>
    </row>
    <row r="346" spans="2:11" s="90" customFormat="1" ht="12.75" hidden="1">
      <c r="B346" s="85" t="s">
        <v>345</v>
      </c>
      <c r="C346" s="118" t="s">
        <v>327</v>
      </c>
      <c r="D346" s="118" t="s">
        <v>611</v>
      </c>
      <c r="E346" s="119" t="s">
        <v>61</v>
      </c>
      <c r="F346" s="119" t="s">
        <v>302</v>
      </c>
      <c r="G346" s="119" t="s">
        <v>404</v>
      </c>
      <c r="H346" s="119" t="s">
        <v>613</v>
      </c>
      <c r="I346" s="119" t="s">
        <v>323</v>
      </c>
      <c r="J346" s="120"/>
      <c r="K346" s="120"/>
    </row>
    <row r="347" spans="2:11" s="90" customFormat="1" ht="12.75" hidden="1">
      <c r="B347" s="85" t="s">
        <v>760</v>
      </c>
      <c r="C347" s="118" t="s">
        <v>327</v>
      </c>
      <c r="D347" s="118" t="s">
        <v>611</v>
      </c>
      <c r="E347" s="119" t="s">
        <v>61</v>
      </c>
      <c r="F347" s="119" t="s">
        <v>302</v>
      </c>
      <c r="G347" s="119" t="s">
        <v>404</v>
      </c>
      <c r="H347" s="119" t="s">
        <v>613</v>
      </c>
      <c r="I347" s="119" t="s">
        <v>323</v>
      </c>
      <c r="J347" s="120"/>
      <c r="K347" s="120"/>
    </row>
    <row r="348" spans="2:11" s="90" customFormat="1" ht="12.75" hidden="1">
      <c r="B348" s="85" t="s">
        <v>780</v>
      </c>
      <c r="C348" s="118" t="s">
        <v>327</v>
      </c>
      <c r="D348" s="118" t="s">
        <v>611</v>
      </c>
      <c r="E348" s="119" t="s">
        <v>61</v>
      </c>
      <c r="F348" s="119" t="s">
        <v>302</v>
      </c>
      <c r="G348" s="119" t="s">
        <v>404</v>
      </c>
      <c r="H348" s="119" t="s">
        <v>613</v>
      </c>
      <c r="I348" s="119" t="s">
        <v>781</v>
      </c>
      <c r="J348" s="120"/>
      <c r="K348" s="120"/>
    </row>
    <row r="349" spans="2:11" s="90" customFormat="1" ht="47.25" customHeight="1" hidden="1">
      <c r="B349" s="99" t="s">
        <v>406</v>
      </c>
      <c r="C349" s="115" t="s">
        <v>327</v>
      </c>
      <c r="D349" s="115" t="s">
        <v>611</v>
      </c>
      <c r="E349" s="116" t="s">
        <v>61</v>
      </c>
      <c r="F349" s="116"/>
      <c r="G349" s="116"/>
      <c r="H349" s="116" t="s">
        <v>690</v>
      </c>
      <c r="I349" s="116"/>
      <c r="J349" s="117">
        <f>J350+J352</f>
        <v>0</v>
      </c>
      <c r="K349" s="117">
        <f>K350+K352</f>
        <v>0</v>
      </c>
    </row>
    <row r="350" spans="2:11" s="90" customFormat="1" ht="25.5" hidden="1">
      <c r="B350" s="94" t="s">
        <v>313</v>
      </c>
      <c r="C350" s="118" t="s">
        <v>327</v>
      </c>
      <c r="D350" s="118" t="s">
        <v>611</v>
      </c>
      <c r="E350" s="119" t="s">
        <v>61</v>
      </c>
      <c r="F350" s="119"/>
      <c r="G350" s="119"/>
      <c r="H350" s="119" t="s">
        <v>690</v>
      </c>
      <c r="I350" s="119" t="s">
        <v>314</v>
      </c>
      <c r="J350" s="120">
        <f>J351</f>
        <v>0</v>
      </c>
      <c r="K350" s="120">
        <f>K351</f>
        <v>0</v>
      </c>
    </row>
    <row r="351" spans="2:11" s="90" customFormat="1" ht="25.5" hidden="1">
      <c r="B351" s="94" t="s">
        <v>315</v>
      </c>
      <c r="C351" s="118" t="s">
        <v>327</v>
      </c>
      <c r="D351" s="118" t="s">
        <v>611</v>
      </c>
      <c r="E351" s="119" t="s">
        <v>61</v>
      </c>
      <c r="F351" s="119"/>
      <c r="G351" s="119"/>
      <c r="H351" s="119" t="s">
        <v>690</v>
      </c>
      <c r="I351" s="119" t="s">
        <v>316</v>
      </c>
      <c r="J351" s="120"/>
      <c r="K351" s="120"/>
    </row>
    <row r="352" spans="2:11" s="90" customFormat="1" ht="25.5" hidden="1">
      <c r="B352" s="73" t="s">
        <v>499</v>
      </c>
      <c r="C352" s="118" t="s">
        <v>327</v>
      </c>
      <c r="D352" s="118" t="s">
        <v>611</v>
      </c>
      <c r="E352" s="119" t="s">
        <v>61</v>
      </c>
      <c r="F352" s="119"/>
      <c r="G352" s="119"/>
      <c r="H352" s="119" t="s">
        <v>690</v>
      </c>
      <c r="I352" s="119" t="s">
        <v>500</v>
      </c>
      <c r="J352" s="120">
        <f>J353</f>
        <v>0</v>
      </c>
      <c r="K352" s="120">
        <f>K353</f>
        <v>0</v>
      </c>
    </row>
    <row r="353" spans="2:11" s="90" customFormat="1" ht="12.75" hidden="1">
      <c r="B353" s="94" t="s">
        <v>788</v>
      </c>
      <c r="C353" s="118" t="s">
        <v>327</v>
      </c>
      <c r="D353" s="118" t="s">
        <v>611</v>
      </c>
      <c r="E353" s="119" t="s">
        <v>61</v>
      </c>
      <c r="F353" s="119"/>
      <c r="G353" s="119"/>
      <c r="H353" s="119" t="s">
        <v>690</v>
      </c>
      <c r="I353" s="119" t="s">
        <v>786</v>
      </c>
      <c r="J353" s="120">
        <f>J354</f>
        <v>0</v>
      </c>
      <c r="K353" s="120">
        <f>K354</f>
        <v>0</v>
      </c>
    </row>
    <row r="354" spans="2:11" s="90" customFormat="1" ht="25.5" hidden="1">
      <c r="B354" s="94" t="s">
        <v>789</v>
      </c>
      <c r="C354" s="118" t="s">
        <v>327</v>
      </c>
      <c r="D354" s="118" t="s">
        <v>611</v>
      </c>
      <c r="E354" s="119" t="s">
        <v>61</v>
      </c>
      <c r="F354" s="119"/>
      <c r="G354" s="119"/>
      <c r="H354" s="119" t="s">
        <v>690</v>
      </c>
      <c r="I354" s="119" t="s">
        <v>787</v>
      </c>
      <c r="J354" s="120"/>
      <c r="K354" s="120"/>
    </row>
    <row r="355" spans="2:11" s="90" customFormat="1" ht="42.75" customHeight="1" hidden="1">
      <c r="B355" s="99" t="s">
        <v>408</v>
      </c>
      <c r="C355" s="115" t="s">
        <v>327</v>
      </c>
      <c r="D355" s="115" t="s">
        <v>611</v>
      </c>
      <c r="E355" s="116" t="s">
        <v>61</v>
      </c>
      <c r="F355" s="116"/>
      <c r="G355" s="116"/>
      <c r="H355" s="116" t="s">
        <v>691</v>
      </c>
      <c r="I355" s="116"/>
      <c r="J355" s="117">
        <f>J356+J358</f>
        <v>0</v>
      </c>
      <c r="K355" s="117">
        <f>K356+K358</f>
        <v>0</v>
      </c>
    </row>
    <row r="356" spans="2:11" s="90" customFormat="1" ht="25.5" hidden="1">
      <c r="B356" s="94" t="s">
        <v>460</v>
      </c>
      <c r="C356" s="118" t="s">
        <v>327</v>
      </c>
      <c r="D356" s="118" t="s">
        <v>611</v>
      </c>
      <c r="E356" s="119" t="s">
        <v>61</v>
      </c>
      <c r="F356" s="119"/>
      <c r="G356" s="119"/>
      <c r="H356" s="119" t="s">
        <v>691</v>
      </c>
      <c r="I356" s="119" t="s">
        <v>314</v>
      </c>
      <c r="J356" s="120">
        <f>J357</f>
        <v>0</v>
      </c>
      <c r="K356" s="120">
        <f>K357</f>
        <v>0</v>
      </c>
    </row>
    <row r="357" spans="2:11" s="90" customFormat="1" ht="38.25" hidden="1">
      <c r="B357" s="94" t="s">
        <v>461</v>
      </c>
      <c r="C357" s="118" t="s">
        <v>327</v>
      </c>
      <c r="D357" s="118" t="s">
        <v>611</v>
      </c>
      <c r="E357" s="119" t="s">
        <v>61</v>
      </c>
      <c r="F357" s="119"/>
      <c r="G357" s="119"/>
      <c r="H357" s="119" t="s">
        <v>691</v>
      </c>
      <c r="I357" s="119" t="s">
        <v>316</v>
      </c>
      <c r="J357" s="120"/>
      <c r="K357" s="120"/>
    </row>
    <row r="358" spans="2:11" s="90" customFormat="1" ht="25.5" hidden="1">
      <c r="B358" s="73" t="s">
        <v>499</v>
      </c>
      <c r="C358" s="118" t="s">
        <v>327</v>
      </c>
      <c r="D358" s="118" t="s">
        <v>611</v>
      </c>
      <c r="E358" s="119" t="s">
        <v>61</v>
      </c>
      <c r="F358" s="119"/>
      <c r="G358" s="119"/>
      <c r="H358" s="119" t="s">
        <v>691</v>
      </c>
      <c r="I358" s="119" t="s">
        <v>500</v>
      </c>
      <c r="J358" s="120">
        <f>J359</f>
        <v>0</v>
      </c>
      <c r="K358" s="120">
        <f>K359</f>
        <v>0</v>
      </c>
    </row>
    <row r="359" spans="2:11" s="90" customFormat="1" ht="12.75" hidden="1">
      <c r="B359" s="94" t="s">
        <v>788</v>
      </c>
      <c r="C359" s="118" t="s">
        <v>327</v>
      </c>
      <c r="D359" s="118" t="s">
        <v>611</v>
      </c>
      <c r="E359" s="119" t="s">
        <v>61</v>
      </c>
      <c r="F359" s="119"/>
      <c r="G359" s="119"/>
      <c r="H359" s="119" t="s">
        <v>691</v>
      </c>
      <c r="I359" s="119" t="s">
        <v>786</v>
      </c>
      <c r="J359" s="120">
        <f>J360</f>
        <v>0</v>
      </c>
      <c r="K359" s="120">
        <f>K360</f>
        <v>0</v>
      </c>
    </row>
    <row r="360" spans="2:11" s="90" customFormat="1" ht="25.5" hidden="1">
      <c r="B360" s="94" t="s">
        <v>789</v>
      </c>
      <c r="C360" s="118" t="s">
        <v>327</v>
      </c>
      <c r="D360" s="118" t="s">
        <v>611</v>
      </c>
      <c r="E360" s="119" t="s">
        <v>61</v>
      </c>
      <c r="F360" s="119"/>
      <c r="G360" s="119"/>
      <c r="H360" s="119" t="s">
        <v>691</v>
      </c>
      <c r="I360" s="119" t="s">
        <v>787</v>
      </c>
      <c r="J360" s="120"/>
      <c r="K360" s="120"/>
    </row>
    <row r="361" spans="2:11" s="90" customFormat="1" ht="15" hidden="1">
      <c r="B361" s="158" t="s">
        <v>305</v>
      </c>
      <c r="C361" s="143" t="s">
        <v>692</v>
      </c>
      <c r="D361" s="118" t="s">
        <v>611</v>
      </c>
      <c r="E361" s="148"/>
      <c r="F361" s="148"/>
      <c r="G361" s="148"/>
      <c r="H361" s="148"/>
      <c r="I361" s="148"/>
      <c r="J361" s="149">
        <f>J362+J372+J378+J382</f>
        <v>0</v>
      </c>
      <c r="K361" s="149">
        <f>K362+K372+K378+K382</f>
        <v>0</v>
      </c>
    </row>
    <row r="362" spans="2:11" s="90" customFormat="1" ht="25.5" hidden="1">
      <c r="B362" s="76" t="s">
        <v>299</v>
      </c>
      <c r="C362" s="138" t="s">
        <v>692</v>
      </c>
      <c r="D362" s="115" t="s">
        <v>611</v>
      </c>
      <c r="E362" s="116" t="s">
        <v>300</v>
      </c>
      <c r="F362" s="116"/>
      <c r="G362" s="116"/>
      <c r="H362" s="116"/>
      <c r="I362" s="116"/>
      <c r="J362" s="117">
        <f>J363</f>
        <v>0</v>
      </c>
      <c r="K362" s="117">
        <f>K363</f>
        <v>0</v>
      </c>
    </row>
    <row r="363" spans="2:11" s="90" customFormat="1" ht="38.25" hidden="1">
      <c r="B363" s="62" t="s">
        <v>307</v>
      </c>
      <c r="C363" s="138" t="s">
        <v>692</v>
      </c>
      <c r="D363" s="115" t="s">
        <v>611</v>
      </c>
      <c r="E363" s="116" t="s">
        <v>300</v>
      </c>
      <c r="F363" s="116"/>
      <c r="G363" s="116"/>
      <c r="H363" s="116" t="s">
        <v>693</v>
      </c>
      <c r="I363" s="116"/>
      <c r="J363" s="117">
        <f>J364+J366+J368</f>
        <v>0</v>
      </c>
      <c r="K363" s="117">
        <f>K364+K366+K368</f>
        <v>0</v>
      </c>
    </row>
    <row r="364" spans="2:11" s="90" customFormat="1" ht="63.75" hidden="1">
      <c r="B364" s="94" t="s">
        <v>309</v>
      </c>
      <c r="C364" s="139" t="s">
        <v>692</v>
      </c>
      <c r="D364" s="118" t="s">
        <v>611</v>
      </c>
      <c r="E364" s="119" t="s">
        <v>300</v>
      </c>
      <c r="F364" s="119"/>
      <c r="G364" s="119"/>
      <c r="H364" s="119" t="s">
        <v>693</v>
      </c>
      <c r="I364" s="119" t="s">
        <v>310</v>
      </c>
      <c r="J364" s="120">
        <f>J365</f>
        <v>0</v>
      </c>
      <c r="K364" s="120">
        <f>K365</f>
        <v>0</v>
      </c>
    </row>
    <row r="365" spans="2:11" s="90" customFormat="1" ht="25.5" hidden="1">
      <c r="B365" s="94" t="s">
        <v>311</v>
      </c>
      <c r="C365" s="139" t="s">
        <v>692</v>
      </c>
      <c r="D365" s="118" t="s">
        <v>611</v>
      </c>
      <c r="E365" s="119" t="s">
        <v>300</v>
      </c>
      <c r="F365" s="119"/>
      <c r="G365" s="119"/>
      <c r="H365" s="119" t="s">
        <v>693</v>
      </c>
      <c r="I365" s="119" t="s">
        <v>312</v>
      </c>
      <c r="J365" s="120"/>
      <c r="K365" s="120"/>
    </row>
    <row r="366" spans="2:11" s="90" customFormat="1" ht="27.75" customHeight="1" hidden="1">
      <c r="B366" s="94" t="s">
        <v>313</v>
      </c>
      <c r="C366" s="139" t="s">
        <v>692</v>
      </c>
      <c r="D366" s="118" t="s">
        <v>611</v>
      </c>
      <c r="E366" s="119" t="s">
        <v>300</v>
      </c>
      <c r="F366" s="119"/>
      <c r="G366" s="119"/>
      <c r="H366" s="119" t="s">
        <v>693</v>
      </c>
      <c r="I366" s="119" t="s">
        <v>314</v>
      </c>
      <c r="J366" s="120">
        <f>J367</f>
        <v>0</v>
      </c>
      <c r="K366" s="120">
        <f>K367</f>
        <v>0</v>
      </c>
    </row>
    <row r="367" spans="2:11" s="90" customFormat="1" ht="30" customHeight="1" hidden="1">
      <c r="B367" s="94" t="s">
        <v>315</v>
      </c>
      <c r="C367" s="139" t="s">
        <v>692</v>
      </c>
      <c r="D367" s="118" t="s">
        <v>611</v>
      </c>
      <c r="E367" s="119" t="s">
        <v>300</v>
      </c>
      <c r="F367" s="119"/>
      <c r="G367" s="119"/>
      <c r="H367" s="119" t="s">
        <v>693</v>
      </c>
      <c r="I367" s="119" t="s">
        <v>316</v>
      </c>
      <c r="J367" s="120"/>
      <c r="K367" s="120"/>
    </row>
    <row r="368" spans="2:11" s="90" customFormat="1" ht="17.25" customHeight="1" hidden="1">
      <c r="B368" s="94" t="s">
        <v>317</v>
      </c>
      <c r="C368" s="139" t="s">
        <v>692</v>
      </c>
      <c r="D368" s="118" t="s">
        <v>611</v>
      </c>
      <c r="E368" s="119" t="s">
        <v>300</v>
      </c>
      <c r="F368" s="119"/>
      <c r="G368" s="119"/>
      <c r="H368" s="119" t="s">
        <v>693</v>
      </c>
      <c r="I368" s="119" t="s">
        <v>318</v>
      </c>
      <c r="J368" s="120">
        <f>J369+J370+J371</f>
        <v>0</v>
      </c>
      <c r="K368" s="120">
        <f>K369+K370+K371</f>
        <v>0</v>
      </c>
    </row>
    <row r="369" spans="2:11" s="90" customFormat="1" ht="25.5" customHeight="1" hidden="1">
      <c r="B369" s="94" t="s">
        <v>319</v>
      </c>
      <c r="C369" s="139" t="s">
        <v>692</v>
      </c>
      <c r="D369" s="118" t="s">
        <v>611</v>
      </c>
      <c r="E369" s="119" t="s">
        <v>300</v>
      </c>
      <c r="F369" s="116"/>
      <c r="G369" s="116"/>
      <c r="H369" s="119" t="s">
        <v>693</v>
      </c>
      <c r="I369" s="119" t="s">
        <v>320</v>
      </c>
      <c r="J369" s="120"/>
      <c r="K369" s="120"/>
    </row>
    <row r="370" spans="2:11" s="90" customFormat="1" ht="12.75" hidden="1">
      <c r="B370" s="94" t="s">
        <v>321</v>
      </c>
      <c r="C370" s="139" t="s">
        <v>692</v>
      </c>
      <c r="D370" s="118" t="s">
        <v>611</v>
      </c>
      <c r="E370" s="119" t="s">
        <v>300</v>
      </c>
      <c r="F370" s="116"/>
      <c r="G370" s="116"/>
      <c r="H370" s="119" t="s">
        <v>693</v>
      </c>
      <c r="I370" s="119" t="s">
        <v>323</v>
      </c>
      <c r="J370" s="120"/>
      <c r="K370" s="120"/>
    </row>
    <row r="371" spans="2:11" s="90" customFormat="1" ht="12.75" hidden="1">
      <c r="B371" s="94" t="s">
        <v>761</v>
      </c>
      <c r="C371" s="139" t="s">
        <v>692</v>
      </c>
      <c r="D371" s="118" t="s">
        <v>611</v>
      </c>
      <c r="E371" s="119" t="s">
        <v>300</v>
      </c>
      <c r="F371" s="116"/>
      <c r="G371" s="116"/>
      <c r="H371" s="119" t="s">
        <v>693</v>
      </c>
      <c r="I371" s="119" t="s">
        <v>323</v>
      </c>
      <c r="J371" s="120"/>
      <c r="K371" s="120"/>
    </row>
    <row r="372" spans="2:11" s="90" customFormat="1" ht="25.5" hidden="1">
      <c r="B372" s="99" t="s">
        <v>410</v>
      </c>
      <c r="C372" s="138" t="s">
        <v>692</v>
      </c>
      <c r="D372" s="118" t="s">
        <v>611</v>
      </c>
      <c r="E372" s="116" t="s">
        <v>66</v>
      </c>
      <c r="F372" s="119"/>
      <c r="G372" s="119"/>
      <c r="H372" s="119"/>
      <c r="I372" s="119"/>
      <c r="J372" s="151">
        <f>J373+J376</f>
        <v>0</v>
      </c>
      <c r="K372" s="151">
        <f>K373+K376</f>
        <v>0</v>
      </c>
    </row>
    <row r="373" spans="2:11" s="90" customFormat="1" ht="12.75" hidden="1">
      <c r="B373" s="76" t="s">
        <v>416</v>
      </c>
      <c r="C373" s="138" t="s">
        <v>692</v>
      </c>
      <c r="D373" s="115" t="s">
        <v>611</v>
      </c>
      <c r="E373" s="116" t="s">
        <v>66</v>
      </c>
      <c r="F373" s="116" t="s">
        <v>302</v>
      </c>
      <c r="G373" s="116" t="s">
        <v>415</v>
      </c>
      <c r="H373" s="116" t="s">
        <v>694</v>
      </c>
      <c r="I373" s="116"/>
      <c r="J373" s="117">
        <f>J374</f>
        <v>0</v>
      </c>
      <c r="K373" s="117">
        <f>K374</f>
        <v>0</v>
      </c>
    </row>
    <row r="374" spans="2:11" s="90" customFormat="1" ht="12.75" hidden="1">
      <c r="B374" s="85" t="s">
        <v>418</v>
      </c>
      <c r="C374" s="139" t="s">
        <v>692</v>
      </c>
      <c r="D374" s="118" t="s">
        <v>611</v>
      </c>
      <c r="E374" s="119" t="s">
        <v>66</v>
      </c>
      <c r="F374" s="119" t="s">
        <v>302</v>
      </c>
      <c r="G374" s="119" t="s">
        <v>415</v>
      </c>
      <c r="H374" s="119" t="s">
        <v>694</v>
      </c>
      <c r="I374" s="119" t="s">
        <v>318</v>
      </c>
      <c r="J374" s="120">
        <f>J375</f>
        <v>0</v>
      </c>
      <c r="K374" s="120">
        <f>K375</f>
        <v>0</v>
      </c>
    </row>
    <row r="375" spans="2:11" s="90" customFormat="1" ht="12.75" hidden="1">
      <c r="B375" s="85" t="s">
        <v>419</v>
      </c>
      <c r="C375" s="139" t="s">
        <v>692</v>
      </c>
      <c r="D375" s="118" t="s">
        <v>611</v>
      </c>
      <c r="E375" s="119" t="s">
        <v>66</v>
      </c>
      <c r="F375" s="119" t="s">
        <v>302</v>
      </c>
      <c r="G375" s="119" t="s">
        <v>415</v>
      </c>
      <c r="H375" s="119" t="s">
        <v>694</v>
      </c>
      <c r="I375" s="119" t="s">
        <v>420</v>
      </c>
      <c r="J375" s="120"/>
      <c r="K375" s="120"/>
    </row>
    <row r="376" spans="2:11" s="90" customFormat="1" ht="12.75" hidden="1">
      <c r="B376" s="76" t="s">
        <v>745</v>
      </c>
      <c r="C376" s="138" t="s">
        <v>692</v>
      </c>
      <c r="D376" s="115" t="s">
        <v>611</v>
      </c>
      <c r="E376" s="116" t="s">
        <v>66</v>
      </c>
      <c r="F376" s="116"/>
      <c r="G376" s="116"/>
      <c r="H376" s="116" t="s">
        <v>758</v>
      </c>
      <c r="I376" s="116"/>
      <c r="J376" s="117">
        <f>J377</f>
        <v>0</v>
      </c>
      <c r="K376" s="117">
        <f>K377</f>
        <v>0</v>
      </c>
    </row>
    <row r="377" spans="2:11" s="90" customFormat="1" ht="12.75" hidden="1">
      <c r="B377" s="85" t="s">
        <v>745</v>
      </c>
      <c r="C377" s="139" t="s">
        <v>692</v>
      </c>
      <c r="D377" s="118" t="s">
        <v>611</v>
      </c>
      <c r="E377" s="119" t="s">
        <v>66</v>
      </c>
      <c r="F377" s="119"/>
      <c r="G377" s="119"/>
      <c r="H377" s="119" t="s">
        <v>758</v>
      </c>
      <c r="I377" s="119" t="s">
        <v>748</v>
      </c>
      <c r="J377" s="120"/>
      <c r="K377" s="120"/>
    </row>
    <row r="378" spans="2:11" s="90" customFormat="1" ht="25.5" hidden="1">
      <c r="B378" s="159" t="s">
        <v>451</v>
      </c>
      <c r="C378" s="140" t="s">
        <v>692</v>
      </c>
      <c r="D378" s="118" t="s">
        <v>611</v>
      </c>
      <c r="E378" s="140" t="s">
        <v>70</v>
      </c>
      <c r="F378" s="140"/>
      <c r="G378" s="140"/>
      <c r="H378" s="140"/>
      <c r="I378" s="140"/>
      <c r="J378" s="134">
        <f>J381</f>
        <v>0</v>
      </c>
      <c r="K378" s="134">
        <f>K381</f>
        <v>0</v>
      </c>
    </row>
    <row r="379" spans="2:11" s="90" customFormat="1" ht="15.75" customHeight="1" hidden="1">
      <c r="B379" s="159" t="s">
        <v>464</v>
      </c>
      <c r="C379" s="140" t="s">
        <v>692</v>
      </c>
      <c r="D379" s="115" t="s">
        <v>611</v>
      </c>
      <c r="E379" s="140" t="s">
        <v>70</v>
      </c>
      <c r="F379" s="140" t="s">
        <v>302</v>
      </c>
      <c r="G379" s="140" t="s">
        <v>404</v>
      </c>
      <c r="H379" s="140" t="s">
        <v>695</v>
      </c>
      <c r="I379" s="140"/>
      <c r="J379" s="134">
        <f>J380</f>
        <v>0</v>
      </c>
      <c r="K379" s="134">
        <f>K380</f>
        <v>0</v>
      </c>
    </row>
    <row r="380" spans="2:11" s="90" customFormat="1" ht="12.75" hidden="1">
      <c r="B380" s="160" t="s">
        <v>418</v>
      </c>
      <c r="C380" s="141" t="s">
        <v>692</v>
      </c>
      <c r="D380" s="118" t="s">
        <v>611</v>
      </c>
      <c r="E380" s="141" t="s">
        <v>70</v>
      </c>
      <c r="F380" s="141" t="s">
        <v>302</v>
      </c>
      <c r="G380" s="141" t="s">
        <v>404</v>
      </c>
      <c r="H380" s="141" t="s">
        <v>695</v>
      </c>
      <c r="I380" s="141" t="s">
        <v>318</v>
      </c>
      <c r="J380" s="133">
        <f>J381</f>
        <v>0</v>
      </c>
      <c r="K380" s="133">
        <f>K381</f>
        <v>0</v>
      </c>
    </row>
    <row r="381" spans="2:11" s="90" customFormat="1" ht="12.75" hidden="1">
      <c r="B381" s="161" t="s">
        <v>696</v>
      </c>
      <c r="C381" s="141" t="s">
        <v>692</v>
      </c>
      <c r="D381" s="118" t="s">
        <v>611</v>
      </c>
      <c r="E381" s="141" t="s">
        <v>70</v>
      </c>
      <c r="F381" s="141" t="s">
        <v>302</v>
      </c>
      <c r="G381" s="141" t="s">
        <v>404</v>
      </c>
      <c r="H381" s="141" t="s">
        <v>695</v>
      </c>
      <c r="I381" s="141" t="s">
        <v>468</v>
      </c>
      <c r="J381" s="133"/>
      <c r="K381" s="133"/>
    </row>
    <row r="382" spans="2:11" s="90" customFormat="1" ht="31.5" customHeight="1" hidden="1">
      <c r="B382" s="99" t="s">
        <v>697</v>
      </c>
      <c r="C382" s="138" t="s">
        <v>692</v>
      </c>
      <c r="D382" s="118" t="s">
        <v>611</v>
      </c>
      <c r="E382" s="116" t="s">
        <v>597</v>
      </c>
      <c r="F382" s="116"/>
      <c r="G382" s="116"/>
      <c r="H382" s="116"/>
      <c r="I382" s="116"/>
      <c r="J382" s="117">
        <f>J383+J386</f>
        <v>0</v>
      </c>
      <c r="K382" s="117">
        <f>K383+K386</f>
        <v>0</v>
      </c>
    </row>
    <row r="383" spans="2:11" s="90" customFormat="1" ht="25.5" hidden="1">
      <c r="B383" s="62" t="s">
        <v>599</v>
      </c>
      <c r="C383" s="138" t="s">
        <v>692</v>
      </c>
      <c r="D383" s="115" t="s">
        <v>611</v>
      </c>
      <c r="E383" s="116" t="s">
        <v>597</v>
      </c>
      <c r="F383" s="116"/>
      <c r="G383" s="116"/>
      <c r="H383" s="116" t="s">
        <v>698</v>
      </c>
      <c r="I383" s="116"/>
      <c r="J383" s="117">
        <f>J384</f>
        <v>0</v>
      </c>
      <c r="K383" s="117">
        <f>K384</f>
        <v>0</v>
      </c>
    </row>
    <row r="384" spans="2:11" s="90" customFormat="1" ht="63.75" hidden="1">
      <c r="B384" s="94" t="s">
        <v>309</v>
      </c>
      <c r="C384" s="139" t="s">
        <v>692</v>
      </c>
      <c r="D384" s="118" t="s">
        <v>611</v>
      </c>
      <c r="E384" s="119" t="s">
        <v>597</v>
      </c>
      <c r="F384" s="119"/>
      <c r="G384" s="119"/>
      <c r="H384" s="119" t="s">
        <v>698</v>
      </c>
      <c r="I384" s="119" t="s">
        <v>310</v>
      </c>
      <c r="J384" s="120">
        <f>J385</f>
        <v>0</v>
      </c>
      <c r="K384" s="120">
        <f>K385</f>
        <v>0</v>
      </c>
    </row>
    <row r="385" spans="2:11" s="90" customFormat="1" ht="25.5" hidden="1">
      <c r="B385" s="94" t="s">
        <v>311</v>
      </c>
      <c r="C385" s="139" t="s">
        <v>692</v>
      </c>
      <c r="D385" s="118" t="s">
        <v>611</v>
      </c>
      <c r="E385" s="119" t="s">
        <v>597</v>
      </c>
      <c r="F385" s="116"/>
      <c r="G385" s="116"/>
      <c r="H385" s="119" t="s">
        <v>698</v>
      </c>
      <c r="I385" s="119" t="s">
        <v>312</v>
      </c>
      <c r="J385" s="120"/>
      <c r="K385" s="120"/>
    </row>
    <row r="386" spans="2:11" s="90" customFormat="1" ht="25.5" hidden="1">
      <c r="B386" s="62" t="s">
        <v>601</v>
      </c>
      <c r="C386" s="138" t="s">
        <v>692</v>
      </c>
      <c r="D386" s="115" t="s">
        <v>611</v>
      </c>
      <c r="E386" s="116" t="s">
        <v>597</v>
      </c>
      <c r="F386" s="116"/>
      <c r="G386" s="116"/>
      <c r="H386" s="116" t="s">
        <v>699</v>
      </c>
      <c r="I386" s="116"/>
      <c r="J386" s="117">
        <f>J387+J389</f>
        <v>0</v>
      </c>
      <c r="K386" s="117">
        <f>K387+K389</f>
        <v>0</v>
      </c>
    </row>
    <row r="387" spans="2:11" s="90" customFormat="1" ht="63.75" hidden="1">
      <c r="B387" s="94" t="s">
        <v>309</v>
      </c>
      <c r="C387" s="139" t="s">
        <v>692</v>
      </c>
      <c r="D387" s="118" t="s">
        <v>611</v>
      </c>
      <c r="E387" s="119" t="s">
        <v>597</v>
      </c>
      <c r="F387" s="119"/>
      <c r="G387" s="119"/>
      <c r="H387" s="119" t="s">
        <v>699</v>
      </c>
      <c r="I387" s="119" t="s">
        <v>310</v>
      </c>
      <c r="J387" s="120">
        <f>J388</f>
        <v>0</v>
      </c>
      <c r="K387" s="120">
        <f>K388</f>
        <v>0</v>
      </c>
    </row>
    <row r="388" spans="2:11" s="90" customFormat="1" ht="25.5" hidden="1">
      <c r="B388" s="94" t="s">
        <v>311</v>
      </c>
      <c r="C388" s="139" t="s">
        <v>692</v>
      </c>
      <c r="D388" s="118" t="s">
        <v>611</v>
      </c>
      <c r="E388" s="119" t="s">
        <v>597</v>
      </c>
      <c r="F388" s="119"/>
      <c r="G388" s="119"/>
      <c r="H388" s="119" t="s">
        <v>699</v>
      </c>
      <c r="I388" s="119" t="s">
        <v>312</v>
      </c>
      <c r="J388" s="120"/>
      <c r="K388" s="120"/>
    </row>
    <row r="389" spans="2:11" s="90" customFormat="1" ht="25.5" hidden="1">
      <c r="B389" s="94" t="s">
        <v>313</v>
      </c>
      <c r="C389" s="139" t="s">
        <v>692</v>
      </c>
      <c r="D389" s="118" t="s">
        <v>611</v>
      </c>
      <c r="E389" s="119" t="s">
        <v>597</v>
      </c>
      <c r="F389" s="119"/>
      <c r="G389" s="119"/>
      <c r="H389" s="119" t="s">
        <v>699</v>
      </c>
      <c r="I389" s="119" t="s">
        <v>314</v>
      </c>
      <c r="J389" s="120">
        <f>J390</f>
        <v>0</v>
      </c>
      <c r="K389" s="120">
        <f>K390</f>
        <v>0</v>
      </c>
    </row>
    <row r="390" spans="2:11" s="90" customFormat="1" ht="25.5" hidden="1">
      <c r="B390" s="94" t="s">
        <v>315</v>
      </c>
      <c r="C390" s="139" t="s">
        <v>692</v>
      </c>
      <c r="D390" s="118" t="s">
        <v>611</v>
      </c>
      <c r="E390" s="119" t="s">
        <v>597</v>
      </c>
      <c r="F390" s="119"/>
      <c r="G390" s="119"/>
      <c r="H390" s="119" t="s">
        <v>699</v>
      </c>
      <c r="I390" s="119" t="s">
        <v>316</v>
      </c>
      <c r="J390" s="120"/>
      <c r="K390" s="120"/>
    </row>
    <row r="391" spans="2:11" s="90" customFormat="1" ht="12.75">
      <c r="B391" s="162" t="s">
        <v>603</v>
      </c>
      <c r="C391" s="152"/>
      <c r="D391" s="152"/>
      <c r="E391" s="152"/>
      <c r="F391" s="152"/>
      <c r="G391" s="152"/>
      <c r="H391" s="152"/>
      <c r="I391" s="152"/>
      <c r="J391" s="151">
        <f>J25+J185+J297+J302+J307+J337+J361</f>
        <v>-3931920</v>
      </c>
      <c r="K391" s="151">
        <f>K25+K185+K297+K302+K307+K337+K361</f>
        <v>-4083820</v>
      </c>
    </row>
    <row r="392" spans="10:11" s="90" customFormat="1" ht="12.75">
      <c r="J392" s="101"/>
      <c r="K392" s="101"/>
    </row>
    <row r="393" spans="2:11" s="90" customFormat="1" ht="45" customHeight="1"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</row>
    <row r="394" spans="2:11" s="90" customFormat="1" ht="52.5" customHeight="1"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</row>
    <row r="395" spans="2:11" s="90" customFormat="1" ht="18.75">
      <c r="B395" s="267"/>
      <c r="C395" s="267"/>
      <c r="D395" s="267"/>
      <c r="E395" s="267"/>
      <c r="F395" s="267"/>
      <c r="G395" s="267"/>
      <c r="H395" s="267"/>
      <c r="I395" s="173"/>
      <c r="J395" s="173"/>
      <c r="K395" s="173"/>
    </row>
    <row r="396" spans="2:11" s="90" customFormat="1" ht="18.75">
      <c r="B396" s="174"/>
      <c r="C396" s="174"/>
      <c r="D396" s="174"/>
      <c r="E396" s="174"/>
      <c r="F396" s="174"/>
      <c r="G396" s="174"/>
      <c r="H396" s="174"/>
      <c r="I396" s="173"/>
      <c r="J396" s="173"/>
      <c r="K396" s="173"/>
    </row>
    <row r="397" s="90" customFormat="1" ht="12.75"/>
    <row r="398" s="90" customFormat="1" ht="12.75"/>
    <row r="399" s="90" customFormat="1" ht="12.75"/>
    <row r="400" s="90" customFormat="1" ht="12.75"/>
    <row r="401" s="90" customFormat="1" ht="12.75"/>
    <row r="402" s="90" customFormat="1" ht="12.75"/>
    <row r="403" s="90" customFormat="1" ht="12.75"/>
    <row r="404" s="90" customFormat="1" ht="12.75"/>
    <row r="405" s="90" customFormat="1" ht="12.75"/>
    <row r="406" s="90" customFormat="1" ht="12.75"/>
    <row r="407" s="90" customFormat="1" ht="12.75"/>
    <row r="408" s="90" customFormat="1" ht="12.75"/>
    <row r="409" s="90" customFormat="1" ht="12.75"/>
  </sheetData>
  <sheetProtection/>
  <autoFilter ref="B24:J339"/>
  <mergeCells count="31">
    <mergeCell ref="D23:D24"/>
    <mergeCell ref="E23:E24"/>
    <mergeCell ref="B393:K393"/>
    <mergeCell ref="K23:K24"/>
    <mergeCell ref="B1:K1"/>
    <mergeCell ref="C9:J9"/>
    <mergeCell ref="C10:J10"/>
    <mergeCell ref="C11:K11"/>
    <mergeCell ref="C12:K12"/>
    <mergeCell ref="C3:H3"/>
    <mergeCell ref="B14:J14"/>
    <mergeCell ref="C8:J8"/>
    <mergeCell ref="B395:H395"/>
    <mergeCell ref="B394:K394"/>
    <mergeCell ref="B16:J16"/>
    <mergeCell ref="B17:J17"/>
    <mergeCell ref="B19:J19"/>
    <mergeCell ref="C23:C24"/>
    <mergeCell ref="G23:G24"/>
    <mergeCell ref="B20:K20"/>
    <mergeCell ref="J23:J24"/>
    <mergeCell ref="I23:I24"/>
    <mergeCell ref="H23:H24"/>
    <mergeCell ref="C5:J5"/>
    <mergeCell ref="C6:J6"/>
    <mergeCell ref="C4:J4"/>
    <mergeCell ref="C7:J7"/>
    <mergeCell ref="B15:J15"/>
    <mergeCell ref="F23:F24"/>
    <mergeCell ref="B23:B24"/>
    <mergeCell ref="B21:K21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K55" sqref="K55"/>
    </sheetView>
  </sheetViews>
  <sheetFormatPr defaultColWidth="9.00390625" defaultRowHeight="12.75"/>
  <cols>
    <col min="5" max="5" width="21.00390625" style="0" customWidth="1"/>
    <col min="7" max="7" width="13.875" style="0" customWidth="1"/>
  </cols>
  <sheetData>
    <row r="1" spans="1:7" ht="43.5" customHeight="1">
      <c r="A1" s="295" t="s">
        <v>967</v>
      </c>
      <c r="B1" s="295"/>
      <c r="C1" s="295"/>
      <c r="D1" s="295"/>
      <c r="E1" s="295"/>
      <c r="F1" s="295"/>
      <c r="G1" s="295"/>
    </row>
    <row r="2" spans="1:7" ht="22.5" customHeight="1">
      <c r="A2" s="296" t="s">
        <v>954</v>
      </c>
      <c r="B2" s="296"/>
      <c r="C2" s="296"/>
      <c r="D2" s="296"/>
      <c r="E2" s="296"/>
      <c r="F2" s="296"/>
      <c r="G2" s="296"/>
    </row>
    <row r="3" spans="1:7" ht="12.75">
      <c r="A3" s="291" t="s">
        <v>839</v>
      </c>
      <c r="B3" s="291"/>
      <c r="C3" s="291"/>
      <c r="D3" s="291"/>
      <c r="E3" s="291"/>
      <c r="F3" s="291"/>
      <c r="G3" s="291"/>
    </row>
    <row r="4" spans="1:7" ht="12.75">
      <c r="A4" s="291" t="s">
        <v>840</v>
      </c>
      <c r="B4" s="291"/>
      <c r="C4" s="291"/>
      <c r="D4" s="291"/>
      <c r="E4" s="291"/>
      <c r="F4" s="291"/>
      <c r="G4" s="291"/>
    </row>
    <row r="5" spans="1:7" ht="12.75">
      <c r="A5" s="291" t="s">
        <v>955</v>
      </c>
      <c r="B5" s="291"/>
      <c r="C5" s="291"/>
      <c r="D5" s="291"/>
      <c r="E5" s="291"/>
      <c r="F5" s="291"/>
      <c r="G5" s="291"/>
    </row>
    <row r="6" spans="1:7" ht="12.75">
      <c r="A6" s="291" t="s">
        <v>700</v>
      </c>
      <c r="B6" s="291"/>
      <c r="C6" s="291"/>
      <c r="D6" s="291"/>
      <c r="E6" s="291"/>
      <c r="F6" s="291"/>
      <c r="G6" s="291"/>
    </row>
    <row r="7" spans="1:7" ht="12.75">
      <c r="A7" s="291" t="s">
        <v>841</v>
      </c>
      <c r="B7" s="291"/>
      <c r="C7" s="291"/>
      <c r="D7" s="291"/>
      <c r="E7" s="291"/>
      <c r="F7" s="291"/>
      <c r="G7" s="291"/>
    </row>
    <row r="8" spans="1:7" ht="12.75">
      <c r="A8" s="293" t="s">
        <v>840</v>
      </c>
      <c r="B8" s="293"/>
      <c r="C8" s="293"/>
      <c r="D8" s="293"/>
      <c r="E8" s="293"/>
      <c r="F8" s="293"/>
      <c r="G8" s="293"/>
    </row>
    <row r="9" spans="1:7" ht="12.75">
      <c r="A9" s="291" t="s">
        <v>859</v>
      </c>
      <c r="B9" s="291"/>
      <c r="C9" s="291"/>
      <c r="D9" s="291"/>
      <c r="E9" s="291"/>
      <c r="F9" s="291"/>
      <c r="G9" s="291"/>
    </row>
    <row r="10" spans="1:7" ht="12.75">
      <c r="A10" s="291" t="s">
        <v>860</v>
      </c>
      <c r="B10" s="291"/>
      <c r="C10" s="291"/>
      <c r="D10" s="291"/>
      <c r="E10" s="291"/>
      <c r="F10" s="291"/>
      <c r="G10" s="291"/>
    </row>
    <row r="11" spans="1:7" ht="12.75">
      <c r="A11" s="291" t="s">
        <v>861</v>
      </c>
      <c r="B11" s="291"/>
      <c r="C11" s="291"/>
      <c r="D11" s="291"/>
      <c r="E11" s="291"/>
      <c r="F11" s="291"/>
      <c r="G11" s="291"/>
    </row>
    <row r="12" spans="1:7" ht="12.75">
      <c r="A12" s="200"/>
      <c r="B12" s="200"/>
      <c r="C12" s="200"/>
      <c r="D12" s="200"/>
      <c r="E12" s="200"/>
      <c r="F12" s="200"/>
      <c r="G12" s="200"/>
    </row>
    <row r="13" spans="1:7" ht="12.75">
      <c r="A13" s="294" t="s">
        <v>865</v>
      </c>
      <c r="B13" s="294"/>
      <c r="C13" s="294"/>
      <c r="D13" s="294"/>
      <c r="E13" s="294"/>
      <c r="F13" s="294"/>
      <c r="G13" s="294"/>
    </row>
    <row r="14" spans="1:7" ht="12.75">
      <c r="A14" s="291" t="s">
        <v>839</v>
      </c>
      <c r="B14" s="291"/>
      <c r="C14" s="291"/>
      <c r="D14" s="291"/>
      <c r="E14" s="291"/>
      <c r="F14" s="291"/>
      <c r="G14" s="291"/>
    </row>
    <row r="15" spans="1:7" ht="12.75">
      <c r="A15" s="291" t="s">
        <v>842</v>
      </c>
      <c r="B15" s="291"/>
      <c r="C15" s="291"/>
      <c r="D15" s="291"/>
      <c r="E15" s="291"/>
      <c r="F15" s="291"/>
      <c r="G15" s="291"/>
    </row>
    <row r="16" spans="1:7" ht="12.75">
      <c r="A16" s="291" t="s">
        <v>859</v>
      </c>
      <c r="B16" s="291"/>
      <c r="C16" s="291"/>
      <c r="D16" s="291"/>
      <c r="E16" s="291"/>
      <c r="F16" s="291"/>
      <c r="G16" s="291"/>
    </row>
    <row r="17" spans="1:7" ht="12.75">
      <c r="A17" s="291" t="s">
        <v>860</v>
      </c>
      <c r="B17" s="291"/>
      <c r="C17" s="291"/>
      <c r="D17" s="291"/>
      <c r="E17" s="291"/>
      <c r="F17" s="291"/>
      <c r="G17" s="291"/>
    </row>
    <row r="18" spans="1:7" ht="12.75">
      <c r="A18" s="291" t="s">
        <v>862</v>
      </c>
      <c r="B18" s="291"/>
      <c r="C18" s="291"/>
      <c r="D18" s="291"/>
      <c r="E18" s="291"/>
      <c r="F18" s="291"/>
      <c r="G18" s="291"/>
    </row>
    <row r="19" spans="1:7" ht="12.75">
      <c r="A19" s="201"/>
      <c r="B19" s="201"/>
      <c r="C19" s="202"/>
      <c r="D19" s="202"/>
      <c r="E19" s="202"/>
      <c r="F19" s="202"/>
      <c r="G19" s="202" t="s">
        <v>843</v>
      </c>
    </row>
    <row r="20" spans="1:7" ht="48.75" customHeight="1">
      <c r="A20" s="292" t="s">
        <v>863</v>
      </c>
      <c r="B20" s="292"/>
      <c r="C20" s="292"/>
      <c r="D20" s="292"/>
      <c r="E20" s="292"/>
      <c r="F20" s="292"/>
      <c r="G20" s="292"/>
    </row>
    <row r="21" spans="1:7" ht="20.25" customHeight="1" thickBot="1">
      <c r="A21" s="199"/>
      <c r="B21" s="16"/>
      <c r="C21" s="16"/>
      <c r="D21" s="16"/>
      <c r="E21" s="16"/>
      <c r="F21" s="282" t="s">
        <v>795</v>
      </c>
      <c r="G21" s="282"/>
    </row>
    <row r="22" spans="1:7" ht="19.5" thickBot="1">
      <c r="A22" s="283" t="s">
        <v>813</v>
      </c>
      <c r="B22" s="284"/>
      <c r="C22" s="284"/>
      <c r="D22" s="284"/>
      <c r="E22" s="284"/>
      <c r="F22" s="285" t="s">
        <v>814</v>
      </c>
      <c r="G22" s="286"/>
    </row>
    <row r="23" spans="1:7" ht="25.5" customHeight="1">
      <c r="A23" s="287" t="s">
        <v>844</v>
      </c>
      <c r="B23" s="288"/>
      <c r="C23" s="288"/>
      <c r="D23" s="288"/>
      <c r="E23" s="288"/>
      <c r="F23" s="289">
        <v>702000</v>
      </c>
      <c r="G23" s="290"/>
    </row>
    <row r="24" spans="1:7" ht="25.5" customHeight="1">
      <c r="A24" s="271" t="s">
        <v>845</v>
      </c>
      <c r="B24" s="272"/>
      <c r="C24" s="272"/>
      <c r="D24" s="272"/>
      <c r="E24" s="272"/>
      <c r="F24" s="280">
        <v>1207500</v>
      </c>
      <c r="G24" s="281"/>
    </row>
    <row r="25" spans="1:7" ht="25.5" customHeight="1">
      <c r="A25" s="271" t="s">
        <v>846</v>
      </c>
      <c r="B25" s="272"/>
      <c r="C25" s="272"/>
      <c r="D25" s="272"/>
      <c r="E25" s="272"/>
      <c r="F25" s="280">
        <v>540000</v>
      </c>
      <c r="G25" s="281"/>
    </row>
    <row r="26" spans="1:7" ht="25.5" customHeight="1">
      <c r="A26" s="271" t="s">
        <v>847</v>
      </c>
      <c r="B26" s="272"/>
      <c r="C26" s="272"/>
      <c r="D26" s="272"/>
      <c r="E26" s="272"/>
      <c r="F26" s="280">
        <v>865800</v>
      </c>
      <c r="G26" s="281"/>
    </row>
    <row r="27" spans="1:7" ht="26.25" customHeight="1">
      <c r="A27" s="271" t="s">
        <v>848</v>
      </c>
      <c r="B27" s="272"/>
      <c r="C27" s="272"/>
      <c r="D27" s="272"/>
      <c r="E27" s="272"/>
      <c r="F27" s="280">
        <v>612000</v>
      </c>
      <c r="G27" s="281"/>
    </row>
    <row r="28" spans="1:7" ht="25.5" customHeight="1">
      <c r="A28" s="271" t="s">
        <v>849</v>
      </c>
      <c r="B28" s="272"/>
      <c r="C28" s="272"/>
      <c r="D28" s="272"/>
      <c r="E28" s="272"/>
      <c r="F28" s="280">
        <v>648000</v>
      </c>
      <c r="G28" s="281"/>
    </row>
    <row r="29" spans="1:7" ht="25.5" customHeight="1">
      <c r="A29" s="271" t="s">
        <v>850</v>
      </c>
      <c r="B29" s="272"/>
      <c r="C29" s="272"/>
      <c r="D29" s="272"/>
      <c r="E29" s="272"/>
      <c r="F29" s="280">
        <v>316800</v>
      </c>
      <c r="G29" s="281"/>
    </row>
    <row r="30" spans="1:7" ht="25.5" customHeight="1">
      <c r="A30" s="271" t="s">
        <v>851</v>
      </c>
      <c r="B30" s="272"/>
      <c r="C30" s="272"/>
      <c r="D30" s="272"/>
      <c r="E30" s="272"/>
      <c r="F30" s="280">
        <v>744300</v>
      </c>
      <c r="G30" s="281"/>
    </row>
    <row r="31" spans="1:7" ht="25.5" customHeight="1">
      <c r="A31" s="271" t="s">
        <v>852</v>
      </c>
      <c r="B31" s="272"/>
      <c r="C31" s="272"/>
      <c r="D31" s="272"/>
      <c r="E31" s="272"/>
      <c r="F31" s="280">
        <v>1479400</v>
      </c>
      <c r="G31" s="281"/>
    </row>
    <row r="32" spans="1:7" ht="25.5" customHeight="1">
      <c r="A32" s="271" t="s">
        <v>853</v>
      </c>
      <c r="B32" s="272"/>
      <c r="C32" s="272"/>
      <c r="D32" s="272"/>
      <c r="E32" s="272"/>
      <c r="F32" s="280">
        <v>782100</v>
      </c>
      <c r="G32" s="281"/>
    </row>
    <row r="33" spans="1:7" ht="25.5" customHeight="1">
      <c r="A33" s="271" t="s">
        <v>854</v>
      </c>
      <c r="B33" s="272"/>
      <c r="C33" s="272"/>
      <c r="D33" s="272"/>
      <c r="E33" s="272"/>
      <c r="F33" s="280">
        <v>868500</v>
      </c>
      <c r="G33" s="281"/>
    </row>
    <row r="34" spans="1:7" ht="25.5" customHeight="1">
      <c r="A34" s="271" t="s">
        <v>855</v>
      </c>
      <c r="B34" s="272"/>
      <c r="C34" s="272"/>
      <c r="D34" s="272"/>
      <c r="E34" s="272"/>
      <c r="F34" s="280">
        <v>1275300</v>
      </c>
      <c r="G34" s="281"/>
    </row>
    <row r="35" spans="1:7" ht="25.5" customHeight="1">
      <c r="A35" s="271" t="s">
        <v>856</v>
      </c>
      <c r="B35" s="272"/>
      <c r="C35" s="272"/>
      <c r="D35" s="272"/>
      <c r="E35" s="272"/>
      <c r="F35" s="280">
        <v>491400</v>
      </c>
      <c r="G35" s="281"/>
    </row>
    <row r="36" spans="1:7" ht="25.5" customHeight="1">
      <c r="A36" s="271" t="s">
        <v>857</v>
      </c>
      <c r="B36" s="272"/>
      <c r="C36" s="272"/>
      <c r="D36" s="272"/>
      <c r="E36" s="272"/>
      <c r="F36" s="280">
        <v>946000</v>
      </c>
      <c r="G36" s="281"/>
    </row>
    <row r="37" spans="1:7" ht="25.5" customHeight="1" thickBot="1">
      <c r="A37" s="271" t="s">
        <v>858</v>
      </c>
      <c r="B37" s="272"/>
      <c r="C37" s="272"/>
      <c r="D37" s="272"/>
      <c r="E37" s="272"/>
      <c r="F37" s="273">
        <v>1556300</v>
      </c>
      <c r="G37" s="274"/>
    </row>
    <row r="38" spans="1:7" ht="19.5" thickBot="1">
      <c r="A38" s="275" t="s">
        <v>829</v>
      </c>
      <c r="B38" s="276"/>
      <c r="C38" s="276"/>
      <c r="D38" s="276"/>
      <c r="E38" s="277"/>
      <c r="F38" s="278">
        <f>SUM(F23:F37)</f>
        <v>13035400</v>
      </c>
      <c r="G38" s="279"/>
    </row>
  </sheetData>
  <sheetProtection/>
  <mergeCells count="53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3:G13"/>
    <mergeCell ref="A14:G14"/>
    <mergeCell ref="A15:G15"/>
    <mergeCell ref="A16:G16"/>
    <mergeCell ref="A17:G17"/>
    <mergeCell ref="A18:G18"/>
    <mergeCell ref="A20:G20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E37"/>
    <mergeCell ref="F37:G37"/>
    <mergeCell ref="A38:E38"/>
    <mergeCell ref="F38:G38"/>
    <mergeCell ref="A34:E34"/>
    <mergeCell ref="F34:G34"/>
    <mergeCell ref="A35:E35"/>
    <mergeCell ref="F35:G35"/>
    <mergeCell ref="A36:E36"/>
    <mergeCell ref="F36:G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2">
      <selection activeCell="I10" sqref="I10"/>
    </sheetView>
  </sheetViews>
  <sheetFormatPr defaultColWidth="9.00390625" defaultRowHeight="12.75"/>
  <cols>
    <col min="5" max="5" width="21.75390625" style="0" customWidth="1"/>
    <col min="7" max="7" width="13.125" style="0" customWidth="1"/>
  </cols>
  <sheetData>
    <row r="1" spans="1:7" ht="34.5" customHeight="1">
      <c r="A1" s="295" t="s">
        <v>968</v>
      </c>
      <c r="B1" s="295"/>
      <c r="C1" s="295"/>
      <c r="D1" s="295"/>
      <c r="E1" s="295"/>
      <c r="F1" s="295"/>
      <c r="G1" s="295"/>
    </row>
    <row r="2" spans="1:7" ht="12.75">
      <c r="A2" s="294" t="s">
        <v>956</v>
      </c>
      <c r="B2" s="294"/>
      <c r="C2" s="294"/>
      <c r="D2" s="294"/>
      <c r="E2" s="294"/>
      <c r="F2" s="294"/>
      <c r="G2" s="294"/>
    </row>
    <row r="3" spans="1:7" ht="12.75">
      <c r="A3" s="291" t="s">
        <v>839</v>
      </c>
      <c r="B3" s="291"/>
      <c r="C3" s="291"/>
      <c r="D3" s="291"/>
      <c r="E3" s="291"/>
      <c r="F3" s="291"/>
      <c r="G3" s="291"/>
    </row>
    <row r="4" spans="1:7" ht="12.75">
      <c r="A4" s="291" t="s">
        <v>840</v>
      </c>
      <c r="B4" s="291"/>
      <c r="C4" s="291"/>
      <c r="D4" s="291"/>
      <c r="E4" s="291"/>
      <c r="F4" s="291"/>
      <c r="G4" s="291"/>
    </row>
    <row r="5" spans="1:7" ht="12.75">
      <c r="A5" s="291" t="s">
        <v>957</v>
      </c>
      <c r="B5" s="291"/>
      <c r="C5" s="291"/>
      <c r="D5" s="291"/>
      <c r="E5" s="291"/>
      <c r="F5" s="291"/>
      <c r="G5" s="291"/>
    </row>
    <row r="6" spans="1:7" ht="12.75">
      <c r="A6" s="291" t="s">
        <v>700</v>
      </c>
      <c r="B6" s="291"/>
      <c r="C6" s="291"/>
      <c r="D6" s="291"/>
      <c r="E6" s="291"/>
      <c r="F6" s="291"/>
      <c r="G6" s="291"/>
    </row>
    <row r="7" spans="1:7" ht="12.75">
      <c r="A7" s="291" t="s">
        <v>841</v>
      </c>
      <c r="B7" s="291"/>
      <c r="C7" s="291"/>
      <c r="D7" s="291"/>
      <c r="E7" s="291"/>
      <c r="F7" s="291"/>
      <c r="G7" s="291"/>
    </row>
    <row r="8" spans="1:7" ht="12.75">
      <c r="A8" s="293" t="s">
        <v>840</v>
      </c>
      <c r="B8" s="293"/>
      <c r="C8" s="293"/>
      <c r="D8" s="293"/>
      <c r="E8" s="293"/>
      <c r="F8" s="293"/>
      <c r="G8" s="293"/>
    </row>
    <row r="9" spans="1:7" ht="12.75">
      <c r="A9" s="291" t="s">
        <v>859</v>
      </c>
      <c r="B9" s="291"/>
      <c r="C9" s="291"/>
      <c r="D9" s="291"/>
      <c r="E9" s="291"/>
      <c r="F9" s="291"/>
      <c r="G9" s="291"/>
    </row>
    <row r="10" spans="1:7" ht="12.75">
      <c r="A10" s="291" t="s">
        <v>860</v>
      </c>
      <c r="B10" s="291"/>
      <c r="C10" s="291"/>
      <c r="D10" s="291"/>
      <c r="E10" s="291"/>
      <c r="F10" s="291"/>
      <c r="G10" s="291"/>
    </row>
    <row r="11" spans="1:7" ht="12.75">
      <c r="A11" s="291" t="s">
        <v>861</v>
      </c>
      <c r="B11" s="291"/>
      <c r="C11" s="291"/>
      <c r="D11" s="291"/>
      <c r="E11" s="291"/>
      <c r="F11" s="291"/>
      <c r="G11" s="291"/>
    </row>
    <row r="12" spans="1:7" ht="12.75">
      <c r="A12" s="200"/>
      <c r="B12" s="200"/>
      <c r="C12" s="200"/>
      <c r="D12" s="200"/>
      <c r="E12" s="200"/>
      <c r="F12" s="200"/>
      <c r="G12" s="200"/>
    </row>
    <row r="13" spans="1:7" ht="12.75">
      <c r="A13" s="294" t="s">
        <v>865</v>
      </c>
      <c r="B13" s="294"/>
      <c r="C13" s="294"/>
      <c r="D13" s="294"/>
      <c r="E13" s="294"/>
      <c r="F13" s="294"/>
      <c r="G13" s="294"/>
    </row>
    <row r="14" spans="1:7" ht="12.75">
      <c r="A14" s="291" t="s">
        <v>839</v>
      </c>
      <c r="B14" s="291"/>
      <c r="C14" s="291"/>
      <c r="D14" s="291"/>
      <c r="E14" s="291"/>
      <c r="F14" s="291"/>
      <c r="G14" s="291"/>
    </row>
    <row r="15" spans="1:7" ht="12.75">
      <c r="A15" s="291" t="s">
        <v>842</v>
      </c>
      <c r="B15" s="291"/>
      <c r="C15" s="291"/>
      <c r="D15" s="291"/>
      <c r="E15" s="291"/>
      <c r="F15" s="291"/>
      <c r="G15" s="291"/>
    </row>
    <row r="16" spans="1:7" ht="12.75">
      <c r="A16" s="291" t="s">
        <v>859</v>
      </c>
      <c r="B16" s="291"/>
      <c r="C16" s="291"/>
      <c r="D16" s="291"/>
      <c r="E16" s="291"/>
      <c r="F16" s="291"/>
      <c r="G16" s="291"/>
    </row>
    <row r="17" spans="1:7" ht="12.75">
      <c r="A17" s="291" t="s">
        <v>860</v>
      </c>
      <c r="B17" s="291"/>
      <c r="C17" s="291"/>
      <c r="D17" s="291"/>
      <c r="E17" s="291"/>
      <c r="F17" s="291"/>
      <c r="G17" s="291"/>
    </row>
    <row r="18" spans="1:7" ht="12.75">
      <c r="A18" s="291" t="s">
        <v>862</v>
      </c>
      <c r="B18" s="291"/>
      <c r="C18" s="291"/>
      <c r="D18" s="291"/>
      <c r="E18" s="291"/>
      <c r="F18" s="291"/>
      <c r="G18" s="291"/>
    </row>
    <row r="19" spans="1:7" ht="12.75">
      <c r="A19" s="201"/>
      <c r="B19" s="201"/>
      <c r="C19" s="202"/>
      <c r="D19" s="202"/>
      <c r="E19" s="202"/>
      <c r="F19" s="202"/>
      <c r="G19" s="202" t="s">
        <v>866</v>
      </c>
    </row>
    <row r="20" spans="1:7" ht="61.5" customHeight="1">
      <c r="A20" s="301" t="s">
        <v>864</v>
      </c>
      <c r="B20" s="301"/>
      <c r="C20" s="301"/>
      <c r="D20" s="301"/>
      <c r="E20" s="301"/>
      <c r="F20" s="301"/>
      <c r="G20" s="301"/>
    </row>
    <row r="21" spans="1:7" ht="21" customHeight="1" thickBot="1">
      <c r="A21" s="199"/>
      <c r="B21" s="16"/>
      <c r="C21" s="16"/>
      <c r="D21" s="16"/>
      <c r="E21" s="16"/>
      <c r="F21" s="282" t="s">
        <v>795</v>
      </c>
      <c r="G21" s="282"/>
    </row>
    <row r="22" spans="1:7" ht="19.5" thickBot="1">
      <c r="A22" s="283" t="s">
        <v>813</v>
      </c>
      <c r="B22" s="284"/>
      <c r="C22" s="284"/>
      <c r="D22" s="284"/>
      <c r="E22" s="284"/>
      <c r="F22" s="285" t="s">
        <v>814</v>
      </c>
      <c r="G22" s="286"/>
    </row>
    <row r="23" spans="1:7" ht="21" customHeight="1">
      <c r="A23" s="271" t="s">
        <v>845</v>
      </c>
      <c r="B23" s="272"/>
      <c r="C23" s="272"/>
      <c r="D23" s="272"/>
      <c r="E23" s="272"/>
      <c r="F23" s="297">
        <v>51893</v>
      </c>
      <c r="G23" s="298"/>
    </row>
    <row r="24" spans="1:7" ht="21" customHeight="1">
      <c r="A24" s="271" t="s">
        <v>846</v>
      </c>
      <c r="B24" s="272"/>
      <c r="C24" s="272"/>
      <c r="D24" s="272"/>
      <c r="E24" s="272"/>
      <c r="F24" s="297">
        <v>51893</v>
      </c>
      <c r="G24" s="298"/>
    </row>
    <row r="25" spans="1:7" ht="21" customHeight="1">
      <c r="A25" s="271" t="s">
        <v>847</v>
      </c>
      <c r="B25" s="272"/>
      <c r="C25" s="272"/>
      <c r="D25" s="272"/>
      <c r="E25" s="272"/>
      <c r="F25" s="297">
        <v>51893</v>
      </c>
      <c r="G25" s="298"/>
    </row>
    <row r="26" spans="1:7" ht="21" customHeight="1">
      <c r="A26" s="271" t="s">
        <v>848</v>
      </c>
      <c r="B26" s="272"/>
      <c r="C26" s="272"/>
      <c r="D26" s="272"/>
      <c r="E26" s="272"/>
      <c r="F26" s="297">
        <v>51893</v>
      </c>
      <c r="G26" s="298"/>
    </row>
    <row r="27" spans="1:7" ht="21" customHeight="1">
      <c r="A27" s="271" t="s">
        <v>849</v>
      </c>
      <c r="B27" s="272"/>
      <c r="C27" s="272"/>
      <c r="D27" s="272"/>
      <c r="E27" s="272"/>
      <c r="F27" s="297">
        <v>51893</v>
      </c>
      <c r="G27" s="298"/>
    </row>
    <row r="28" spans="1:7" ht="21" customHeight="1">
      <c r="A28" s="271" t="s">
        <v>850</v>
      </c>
      <c r="B28" s="272"/>
      <c r="C28" s="272"/>
      <c r="D28" s="272"/>
      <c r="E28" s="272"/>
      <c r="F28" s="297">
        <v>51893</v>
      </c>
      <c r="G28" s="298"/>
    </row>
    <row r="29" spans="1:7" ht="21" customHeight="1">
      <c r="A29" s="271" t="s">
        <v>851</v>
      </c>
      <c r="B29" s="272"/>
      <c r="C29" s="272"/>
      <c r="D29" s="272"/>
      <c r="E29" s="272"/>
      <c r="F29" s="297">
        <v>51893</v>
      </c>
      <c r="G29" s="298"/>
    </row>
    <row r="30" spans="1:7" ht="21" customHeight="1">
      <c r="A30" s="271" t="s">
        <v>852</v>
      </c>
      <c r="B30" s="272"/>
      <c r="C30" s="272"/>
      <c r="D30" s="272"/>
      <c r="E30" s="272"/>
      <c r="F30" s="297">
        <v>51893</v>
      </c>
      <c r="G30" s="298"/>
    </row>
    <row r="31" spans="1:7" ht="21" customHeight="1">
      <c r="A31" s="271" t="s">
        <v>853</v>
      </c>
      <c r="B31" s="272"/>
      <c r="C31" s="272"/>
      <c r="D31" s="272"/>
      <c r="E31" s="272"/>
      <c r="F31" s="297">
        <v>51893</v>
      </c>
      <c r="G31" s="298"/>
    </row>
    <row r="32" spans="1:7" ht="21" customHeight="1">
      <c r="A32" s="271" t="s">
        <v>854</v>
      </c>
      <c r="B32" s="272"/>
      <c r="C32" s="272"/>
      <c r="D32" s="272"/>
      <c r="E32" s="272"/>
      <c r="F32" s="297">
        <v>51893</v>
      </c>
      <c r="G32" s="298"/>
    </row>
    <row r="33" spans="1:7" ht="21" customHeight="1">
      <c r="A33" s="271" t="s">
        <v>855</v>
      </c>
      <c r="B33" s="272"/>
      <c r="C33" s="272"/>
      <c r="D33" s="272"/>
      <c r="E33" s="272"/>
      <c r="F33" s="297">
        <v>51893</v>
      </c>
      <c r="G33" s="298"/>
    </row>
    <row r="34" spans="1:7" ht="21" customHeight="1">
      <c r="A34" s="271" t="s">
        <v>856</v>
      </c>
      <c r="B34" s="272"/>
      <c r="C34" s="272"/>
      <c r="D34" s="272"/>
      <c r="E34" s="272"/>
      <c r="F34" s="297">
        <v>51893</v>
      </c>
      <c r="G34" s="298"/>
    </row>
    <row r="35" spans="1:7" ht="21" customHeight="1">
      <c r="A35" s="271" t="s">
        <v>857</v>
      </c>
      <c r="B35" s="272"/>
      <c r="C35" s="272"/>
      <c r="D35" s="272"/>
      <c r="E35" s="272"/>
      <c r="F35" s="297">
        <v>51893</v>
      </c>
      <c r="G35" s="298"/>
    </row>
    <row r="36" spans="1:7" ht="21" customHeight="1" thickBot="1">
      <c r="A36" s="271" t="s">
        <v>858</v>
      </c>
      <c r="B36" s="272"/>
      <c r="C36" s="272"/>
      <c r="D36" s="272"/>
      <c r="E36" s="272"/>
      <c r="F36" s="297">
        <v>51893</v>
      </c>
      <c r="G36" s="298"/>
    </row>
    <row r="37" spans="1:7" ht="24.75" customHeight="1" thickBot="1">
      <c r="A37" s="275" t="s">
        <v>829</v>
      </c>
      <c r="B37" s="276"/>
      <c r="C37" s="276"/>
      <c r="D37" s="276"/>
      <c r="E37" s="277"/>
      <c r="F37" s="299">
        <f>SUM(F23:F36)</f>
        <v>726502</v>
      </c>
      <c r="G37" s="300"/>
    </row>
  </sheetData>
  <sheetProtection/>
  <mergeCells count="51">
    <mergeCell ref="A1:G1"/>
    <mergeCell ref="A2:G2"/>
    <mergeCell ref="A3:G3"/>
    <mergeCell ref="A4:G4"/>
    <mergeCell ref="A5:G5"/>
    <mergeCell ref="A6:G6"/>
    <mergeCell ref="A20:G20"/>
    <mergeCell ref="A7:G7"/>
    <mergeCell ref="A8:G8"/>
    <mergeCell ref="A9:G9"/>
    <mergeCell ref="A10:G10"/>
    <mergeCell ref="A11:G11"/>
    <mergeCell ref="A13:G13"/>
    <mergeCell ref="F21:G21"/>
    <mergeCell ref="A22:E22"/>
    <mergeCell ref="F22:G22"/>
    <mergeCell ref="A23:E23"/>
    <mergeCell ref="F23:G23"/>
    <mergeCell ref="A14:G14"/>
    <mergeCell ref="A15:G15"/>
    <mergeCell ref="A16:G16"/>
    <mergeCell ref="A17:G17"/>
    <mergeCell ref="A18:G18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6:E36"/>
    <mergeCell ref="F36:G36"/>
    <mergeCell ref="A37:E37"/>
    <mergeCell ref="F37:G37"/>
    <mergeCell ref="A33:E33"/>
    <mergeCell ref="F33:G33"/>
    <mergeCell ref="A34:E34"/>
    <mergeCell ref="F34:G34"/>
    <mergeCell ref="A35:E35"/>
    <mergeCell ref="F35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2015-05-14T09:53:56Z</cp:lastPrinted>
  <dcterms:created xsi:type="dcterms:W3CDTF">1999-10-28T10:18:25Z</dcterms:created>
  <dcterms:modified xsi:type="dcterms:W3CDTF">2015-09-30T09:40:27Z</dcterms:modified>
  <cp:category/>
  <cp:version/>
  <cp:contentType/>
  <cp:contentStatus/>
</cp:coreProperties>
</file>