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счеты к бюджету на 2020 год ПРОЕКТ\"/>
    </mc:Choice>
  </mc:AlternateContent>
  <bookViews>
    <workbookView xWindow="480" yWindow="180" windowWidth="15600" windowHeight="11760"/>
  </bookViews>
  <sheets>
    <sheet name="Исх база" sheetId="1" r:id="rId1"/>
  </sheets>
  <definedNames>
    <definedName name="_xlnm.Print_Titles" localSheetId="0">'Исх база'!$A:$B</definedName>
    <definedName name="_xlnm.Print_Area" localSheetId="0">'Исх база'!$A$1:$BD$7</definedName>
  </definedNames>
  <calcPr calcId="162913"/>
</workbook>
</file>

<file path=xl/calcChain.xml><?xml version="1.0" encoding="utf-8"?>
<calcChain xmlns="http://schemas.openxmlformats.org/spreadsheetml/2006/main">
  <c r="F7" i="1" l="1"/>
  <c r="AY7" i="1" l="1"/>
  <c r="AZ7" i="1" s="1"/>
  <c r="BA7" i="1" s="1"/>
  <c r="D6" i="1" l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  <c r="AN6" i="1" s="1"/>
  <c r="AO6" i="1" s="1"/>
  <c r="AP6" i="1" s="1"/>
  <c r="AQ6" i="1" s="1"/>
  <c r="AR6" i="1" s="1"/>
  <c r="AS6" i="1" s="1"/>
  <c r="AT6" i="1" s="1"/>
  <c r="AU6" i="1" s="1"/>
  <c r="AV6" i="1" s="1"/>
  <c r="AW6" i="1" s="1"/>
  <c r="AX6" i="1" s="1"/>
  <c r="AY6" i="1" s="1"/>
  <c r="AZ6" i="1" s="1"/>
  <c r="BA6" i="1" s="1"/>
  <c r="BB6" i="1" s="1"/>
  <c r="BC6" i="1" s="1"/>
  <c r="BD6" i="1" s="1"/>
</calcChain>
</file>

<file path=xl/sharedStrings.xml><?xml version="1.0" encoding="utf-8"?>
<sst xmlns="http://schemas.openxmlformats.org/spreadsheetml/2006/main" count="92" uniqueCount="46">
  <si>
    <t>№ п/п</t>
  </si>
  <si>
    <t>Территория / показатель</t>
  </si>
  <si>
    <t>Количество школьных автобусов, оборудованных системой ГЛОНАСС, шт.</t>
  </si>
  <si>
    <t>Количество окон для приема посетителей МФЦ, шт. (норматив 1 окно на 5,0 тыс.чел., но не менее 5 окон)</t>
  </si>
  <si>
    <t>Плановый пробег по муниципальным маршрутам по регулируемым тарифам, тыс. км</t>
  </si>
  <si>
    <t>№ столбца &amp; формула</t>
  </si>
  <si>
    <t>Погарский район</t>
  </si>
  <si>
    <t>Прогноз ФОТ на 2020 год</t>
  </si>
  <si>
    <t>Прогноз ФОТ на 2021 год</t>
  </si>
  <si>
    <t>Прогноз начислений на 2020 год</t>
  </si>
  <si>
    <t>Прогноз начислений на 2021 год</t>
  </si>
  <si>
    <t>Прогноз превышения доходов над расходами на 2020 год</t>
  </si>
  <si>
    <t>Прогноз превышения доходов над расходами на 2021 год</t>
  </si>
  <si>
    <t>Прогноз на 2020 год</t>
  </si>
  <si>
    <t>Прогноз на 2021 год</t>
  </si>
  <si>
    <t>Единый налог на вмененный доход для отдельных видов деятельности, тыс.рублей</t>
  </si>
  <si>
    <t>Единый сельскохозяйственный налог, тыс.рублей</t>
  </si>
  <si>
    <t>Показатели для согласования исходной базы при формирования межбюджетных отношений на 2020-2022 годы</t>
  </si>
  <si>
    <t>Оценка ФОТ за 2019 год</t>
  </si>
  <si>
    <t>Оценка НДФЛ (контингент) за 2019 год</t>
  </si>
  <si>
    <t>Доля налога в ФОТ за 2019 год</t>
  </si>
  <si>
    <t>Прогноз ФОТ на 2022 год</t>
  </si>
  <si>
    <t>Численность постоянного населения на 01.01.2019, чел.</t>
  </si>
  <si>
    <t>Прогноз начислений на 2022 год</t>
  </si>
  <si>
    <t>Прогноз превышения доходов над расходами на 2022 год</t>
  </si>
  <si>
    <t>Прогноз на 2022 год</t>
  </si>
  <si>
    <t>Налог, взимаемый в связи с применением патентной системы налогообложения</t>
  </si>
  <si>
    <t>Налог на доходы физических лиц, тыс.рублей</t>
  </si>
  <si>
    <t>Численность обучающихся в  общеобразовательных организациях, чел.</t>
  </si>
  <si>
    <t>Численность детей дошкольного возраста общеобразовательных организаций, чел.</t>
  </si>
  <si>
    <t>Численность обучающихся в общеобразовательных организациях из малообеспеченных и многодетных семей, чел.</t>
  </si>
  <si>
    <t>Количество штатных единиц в хозяйственно-эксплуатационных группах по обслуживанию общеобразовательных организаций, шт.ед.</t>
  </si>
  <si>
    <t>Численность лиц, занимающихся в ДЮСШ и СДЮСШОР по дополнительным общеразвивающим программам в области физической культуры и спорта, чел.</t>
  </si>
  <si>
    <t>Численность лиц, проходящих спортивную подготовку, чел.</t>
  </si>
  <si>
    <t>Численность муниципальных организаций и учреждений, шт.</t>
  </si>
  <si>
    <t>Численность детей, посещающих дошкольные образовательные организации, чел.</t>
  </si>
  <si>
    <t>Численность учащихся музыкальных, художественных школ и школ искусств, чел.</t>
  </si>
  <si>
    <t>Численность участников лагерей с дневным прибыванием на базе учреждений образования, чел.</t>
  </si>
  <si>
    <t>на 01.09.2019</t>
  </si>
  <si>
    <t>на 01.01.2019</t>
  </si>
  <si>
    <t>Численность постоянного населения поселения, являющегося административным центром муниципального района, чел.</t>
  </si>
  <si>
    <t xml:space="preserve">Глава администрации Погарского района                                                       С.И. Цыганок                                                                          </t>
  </si>
  <si>
    <t>Заместитель главы  администрации</t>
  </si>
  <si>
    <t xml:space="preserve">Погарского района,начальник финансового </t>
  </si>
  <si>
    <t>управления администрации Погарского</t>
  </si>
  <si>
    <t xml:space="preserve">района                                                                                                                 Р.Н. Печенко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</si>
</sst>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_ ;[Red]\-#,##0.0\ "/>
    <numFmt numFmtId="166" formatCode="#,##0.00_ ;[Red]\-#,##0.00\ "/>
  </numFmts>
  <fonts count="12" x14ac:knownFonts="1">
    <font>
      <sz val="10"/>
      <name val="Times New Roman Cyr"/>
    </font>
    <font>
      <sz val="10"/>
      <name val="Times New Roman Cyr"/>
      <charset val="204"/>
    </font>
    <font>
      <i/>
      <u/>
      <sz val="10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charset val="204"/>
    </font>
    <font>
      <i/>
      <sz val="10"/>
      <name val="Times New Roman Cyr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9"/>
      <name val="Times New Roman Cyr"/>
      <charset val="204"/>
    </font>
    <font>
      <i/>
      <sz val="9"/>
      <name val="Times New Roman Cyr"/>
      <charset val="204"/>
    </font>
    <font>
      <b/>
      <sz val="9"/>
      <name val="Arial"/>
      <family val="2"/>
      <charset val="204"/>
    </font>
    <font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9" fontId="10" fillId="0" borderId="1" applyNumberFormat="0">
      <alignment horizontal="center" vertical="center" wrapText="1"/>
    </xf>
  </cellStyleXfs>
  <cellXfs count="31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1" fillId="0" borderId="0" xfId="1" applyFill="1"/>
    <xf numFmtId="0" fontId="5" fillId="0" borderId="0" xfId="1" applyFont="1" applyAlignment="1">
      <alignment horizontal="left"/>
    </xf>
    <xf numFmtId="0" fontId="6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/>
    </xf>
    <xf numFmtId="0" fontId="7" fillId="0" borderId="0" xfId="1" applyFont="1" applyBorder="1"/>
    <xf numFmtId="0" fontId="1" fillId="0" borderId="0" xfId="1" applyFont="1" applyAlignment="1">
      <alignment horizontal="center"/>
    </xf>
    <xf numFmtId="0" fontId="1" fillId="0" borderId="0" xfId="1" applyFont="1" applyAlignment="1">
      <alignment wrapText="1"/>
    </xf>
    <xf numFmtId="0" fontId="9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1" fillId="0" borderId="0" xfId="1"/>
    <xf numFmtId="165" fontId="1" fillId="0" borderId="0" xfId="1" applyNumberFormat="1" applyFont="1"/>
    <xf numFmtId="0" fontId="8" fillId="3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/>
    <xf numFmtId="165" fontId="11" fillId="2" borderId="1" xfId="1" applyNumberFormat="1" applyFont="1" applyFill="1" applyBorder="1"/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/>
    <xf numFmtId="0" fontId="1" fillId="0" borderId="0" xfId="1" applyFont="1" applyAlignment="1">
      <alignment horizontal="center" wrapText="1"/>
    </xf>
    <xf numFmtId="0" fontId="4" fillId="0" borderId="0" xfId="1" applyFont="1" applyAlignment="1">
      <alignment horizontal="left" wrapText="1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</cellXfs>
  <cellStyles count="3">
    <cellStyle name="Заголовок столбцов" xfId="2"/>
    <cellStyle name="Обычный" xfId="0" builtinId="0"/>
    <cellStyle name="Обычный_method_2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48</xdr:col>
      <xdr:colOff>0</xdr:colOff>
      <xdr:row>6</xdr:row>
      <xdr:rowOff>0</xdr:rowOff>
    </xdr:from>
    <xdr:to>
      <xdr:col>48</xdr:col>
      <xdr:colOff>76200</xdr:colOff>
      <xdr:row>7</xdr:row>
      <xdr:rowOff>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05125" y="31718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49</xdr:col>
      <xdr:colOff>0</xdr:colOff>
      <xdr:row>6</xdr:row>
      <xdr:rowOff>0</xdr:rowOff>
    </xdr:from>
    <xdr:to>
      <xdr:col>49</xdr:col>
      <xdr:colOff>76200</xdr:colOff>
      <xdr:row>7</xdr:row>
      <xdr:rowOff>1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998647" y="4975412"/>
          <a:ext cx="76200" cy="2017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49</xdr:col>
      <xdr:colOff>0</xdr:colOff>
      <xdr:row>6</xdr:row>
      <xdr:rowOff>0</xdr:rowOff>
    </xdr:from>
    <xdr:to>
      <xdr:col>49</xdr:col>
      <xdr:colOff>76200</xdr:colOff>
      <xdr:row>7</xdr:row>
      <xdr:rowOff>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998647" y="4975412"/>
          <a:ext cx="76200" cy="2017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BD15"/>
  <sheetViews>
    <sheetView tabSelected="1" zoomScale="85" zoomScaleNormal="85" zoomScaleSheetLayoutView="85" workbookViewId="0">
      <pane xSplit="3" topLeftCell="F1" activePane="topRight" state="frozenSplit"/>
      <selection activeCell="U49" sqref="U49"/>
      <selection pane="topRight" activeCell="I21" sqref="I21"/>
    </sheetView>
  </sheetViews>
  <sheetFormatPr defaultColWidth="8.83203125" defaultRowHeight="12.75" x14ac:dyDescent="0.2"/>
  <cols>
    <col min="1" max="1" width="6.1640625" style="1" customWidth="1"/>
    <col min="2" max="2" width="44.5" style="1" customWidth="1"/>
    <col min="3" max="3" width="17.1640625" style="1" customWidth="1"/>
    <col min="4" max="5" width="18.5" style="1" customWidth="1"/>
    <col min="6" max="6" width="15.83203125" style="1" customWidth="1"/>
    <col min="7" max="7" width="18.33203125" style="1" customWidth="1"/>
    <col min="8" max="8" width="20.5" style="1" customWidth="1"/>
    <col min="9" max="9" width="18.33203125" style="1" customWidth="1"/>
    <col min="10" max="10" width="14" style="1" customWidth="1"/>
    <col min="11" max="11" width="13.5" style="1" customWidth="1"/>
    <col min="12" max="12" width="13.1640625" style="1" customWidth="1"/>
    <col min="13" max="18" width="15.83203125" style="1" customWidth="1"/>
    <col min="19" max="27" width="13.33203125" style="1" customWidth="1"/>
    <col min="28" max="32" width="12.1640625" style="1" customWidth="1"/>
    <col min="33" max="42" width="10.6640625" style="1" customWidth="1"/>
    <col min="43" max="48" width="12.1640625" style="1" customWidth="1"/>
    <col min="49" max="49" width="16.6640625" style="1" customWidth="1"/>
    <col min="50" max="50" width="15.83203125" style="16" customWidth="1"/>
    <col min="51" max="53" width="10.5" style="1" customWidth="1"/>
    <col min="54" max="56" width="13.6640625" style="1" customWidth="1"/>
    <col min="57" max="57" width="12" style="1" bestFit="1" customWidth="1"/>
    <col min="58" max="16384" width="8.83203125" style="1"/>
  </cols>
  <sheetData>
    <row r="1" spans="1:56" ht="2.25" customHeight="1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AX1" s="4"/>
    </row>
    <row r="2" spans="1:56" ht="56.25" customHeight="1" x14ac:dyDescent="0.3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</row>
    <row r="3" spans="1:56" s="12" customFormat="1" ht="15.75" x14ac:dyDescent="0.25">
      <c r="A3" s="5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10"/>
      <c r="AI3" s="10"/>
      <c r="AJ3" s="10"/>
      <c r="AK3" s="9"/>
      <c r="AL3" s="9"/>
      <c r="AM3" s="9"/>
      <c r="AN3" s="9"/>
      <c r="AO3" s="9"/>
      <c r="AP3" s="9"/>
      <c r="AQ3" s="9"/>
      <c r="AR3" s="9"/>
      <c r="AS3" s="9"/>
      <c r="AT3" s="8"/>
      <c r="AU3" s="8"/>
      <c r="AV3" s="8"/>
      <c r="AW3" s="8"/>
      <c r="AX3" s="11"/>
      <c r="AY3" s="8"/>
      <c r="AZ3" s="8"/>
      <c r="BA3" s="8"/>
      <c r="BB3" s="8"/>
      <c r="BC3" s="8"/>
    </row>
    <row r="4" spans="1:56" ht="114.75" customHeight="1" x14ac:dyDescent="0.2">
      <c r="A4" s="26" t="s">
        <v>0</v>
      </c>
      <c r="B4" s="26" t="s">
        <v>1</v>
      </c>
      <c r="C4" s="26" t="s">
        <v>22</v>
      </c>
      <c r="D4" s="26" t="s">
        <v>27</v>
      </c>
      <c r="E4" s="26"/>
      <c r="F4" s="26"/>
      <c r="G4" s="26"/>
      <c r="H4" s="26"/>
      <c r="I4" s="26"/>
      <c r="J4" s="27" t="s">
        <v>15</v>
      </c>
      <c r="K4" s="28"/>
      <c r="L4" s="29"/>
      <c r="M4" s="26" t="s">
        <v>16</v>
      </c>
      <c r="N4" s="26"/>
      <c r="O4" s="26"/>
      <c r="P4" s="26" t="s">
        <v>26</v>
      </c>
      <c r="Q4" s="26"/>
      <c r="R4" s="26"/>
      <c r="S4" s="26" t="s">
        <v>35</v>
      </c>
      <c r="T4" s="26"/>
      <c r="U4" s="26"/>
      <c r="V4" s="26" t="s">
        <v>28</v>
      </c>
      <c r="W4" s="26"/>
      <c r="X4" s="26"/>
      <c r="Y4" s="26" t="s">
        <v>30</v>
      </c>
      <c r="Z4" s="26"/>
      <c r="AA4" s="26"/>
      <c r="AB4" s="26" t="s">
        <v>29</v>
      </c>
      <c r="AC4" s="26"/>
      <c r="AD4" s="26"/>
      <c r="AE4" s="26" t="s">
        <v>2</v>
      </c>
      <c r="AF4" s="26"/>
      <c r="AG4" s="26"/>
      <c r="AH4" s="26" t="s">
        <v>31</v>
      </c>
      <c r="AI4" s="26"/>
      <c r="AJ4" s="26"/>
      <c r="AK4" s="26" t="s">
        <v>36</v>
      </c>
      <c r="AL4" s="26"/>
      <c r="AM4" s="26"/>
      <c r="AN4" s="26" t="s">
        <v>32</v>
      </c>
      <c r="AO4" s="26"/>
      <c r="AP4" s="26"/>
      <c r="AQ4" s="26" t="s">
        <v>33</v>
      </c>
      <c r="AR4" s="26"/>
      <c r="AS4" s="26"/>
      <c r="AT4" s="26" t="s">
        <v>37</v>
      </c>
      <c r="AU4" s="26"/>
      <c r="AV4" s="26"/>
      <c r="AW4" s="21" t="s">
        <v>34</v>
      </c>
      <c r="AX4" s="21" t="s">
        <v>40</v>
      </c>
      <c r="AY4" s="26" t="s">
        <v>3</v>
      </c>
      <c r="AZ4" s="26"/>
      <c r="BA4" s="26"/>
      <c r="BB4" s="26" t="s">
        <v>4</v>
      </c>
      <c r="BC4" s="26"/>
      <c r="BD4" s="26"/>
    </row>
    <row r="5" spans="1:56" s="24" customFormat="1" ht="67.5" customHeight="1" x14ac:dyDescent="0.2">
      <c r="A5" s="26"/>
      <c r="B5" s="26"/>
      <c r="C5" s="26"/>
      <c r="D5" s="21" t="s">
        <v>18</v>
      </c>
      <c r="E5" s="21" t="s">
        <v>19</v>
      </c>
      <c r="F5" s="21" t="s">
        <v>20</v>
      </c>
      <c r="G5" s="21" t="s">
        <v>7</v>
      </c>
      <c r="H5" s="21" t="s">
        <v>8</v>
      </c>
      <c r="I5" s="21" t="s">
        <v>21</v>
      </c>
      <c r="J5" s="21" t="s">
        <v>9</v>
      </c>
      <c r="K5" s="21" t="s">
        <v>10</v>
      </c>
      <c r="L5" s="21" t="s">
        <v>23</v>
      </c>
      <c r="M5" s="21" t="s">
        <v>11</v>
      </c>
      <c r="N5" s="21" t="s">
        <v>12</v>
      </c>
      <c r="O5" s="21" t="s">
        <v>24</v>
      </c>
      <c r="P5" s="21" t="s">
        <v>9</v>
      </c>
      <c r="Q5" s="21" t="s">
        <v>10</v>
      </c>
      <c r="R5" s="21" t="s">
        <v>23</v>
      </c>
      <c r="S5" s="21" t="s">
        <v>13</v>
      </c>
      <c r="T5" s="21" t="s">
        <v>14</v>
      </c>
      <c r="U5" s="21" t="s">
        <v>25</v>
      </c>
      <c r="V5" s="21" t="s">
        <v>13</v>
      </c>
      <c r="W5" s="21" t="s">
        <v>14</v>
      </c>
      <c r="X5" s="21" t="s">
        <v>25</v>
      </c>
      <c r="Y5" s="21" t="s">
        <v>13</v>
      </c>
      <c r="Z5" s="21" t="s">
        <v>14</v>
      </c>
      <c r="AA5" s="21" t="s">
        <v>25</v>
      </c>
      <c r="AB5" s="21" t="s">
        <v>13</v>
      </c>
      <c r="AC5" s="21" t="s">
        <v>14</v>
      </c>
      <c r="AD5" s="21" t="s">
        <v>25</v>
      </c>
      <c r="AE5" s="21" t="s">
        <v>13</v>
      </c>
      <c r="AF5" s="21" t="s">
        <v>14</v>
      </c>
      <c r="AG5" s="21" t="s">
        <v>25</v>
      </c>
      <c r="AH5" s="21" t="s">
        <v>13</v>
      </c>
      <c r="AI5" s="21" t="s">
        <v>14</v>
      </c>
      <c r="AJ5" s="21" t="s">
        <v>25</v>
      </c>
      <c r="AK5" s="21" t="s">
        <v>13</v>
      </c>
      <c r="AL5" s="21" t="s">
        <v>14</v>
      </c>
      <c r="AM5" s="21" t="s">
        <v>25</v>
      </c>
      <c r="AN5" s="21" t="s">
        <v>13</v>
      </c>
      <c r="AO5" s="21" t="s">
        <v>14</v>
      </c>
      <c r="AP5" s="21" t="s">
        <v>25</v>
      </c>
      <c r="AQ5" s="21" t="s">
        <v>13</v>
      </c>
      <c r="AR5" s="21" t="s">
        <v>14</v>
      </c>
      <c r="AS5" s="21" t="s">
        <v>25</v>
      </c>
      <c r="AT5" s="21" t="s">
        <v>13</v>
      </c>
      <c r="AU5" s="21" t="s">
        <v>14</v>
      </c>
      <c r="AV5" s="21" t="s">
        <v>25</v>
      </c>
      <c r="AW5" s="22" t="s">
        <v>38</v>
      </c>
      <c r="AX5" s="22" t="s">
        <v>39</v>
      </c>
      <c r="AY5" s="21" t="s">
        <v>13</v>
      </c>
      <c r="AZ5" s="21" t="s">
        <v>14</v>
      </c>
      <c r="BA5" s="21" t="s">
        <v>25</v>
      </c>
      <c r="BB5" s="21" t="s">
        <v>13</v>
      </c>
      <c r="BC5" s="21" t="s">
        <v>14</v>
      </c>
      <c r="BD5" s="21" t="s">
        <v>25</v>
      </c>
    </row>
    <row r="6" spans="1:56" s="13" customFormat="1" ht="23.25" customHeight="1" x14ac:dyDescent="0.2">
      <c r="A6" s="30" t="s">
        <v>5</v>
      </c>
      <c r="B6" s="30"/>
      <c r="C6" s="18">
        <v>1</v>
      </c>
      <c r="D6" s="18">
        <f>C6+1</f>
        <v>2</v>
      </c>
      <c r="E6" s="21">
        <f t="shared" ref="E6:BD6" si="0">D6+1</f>
        <v>3</v>
      </c>
      <c r="F6" s="21">
        <f t="shared" si="0"/>
        <v>4</v>
      </c>
      <c r="G6" s="21">
        <f t="shared" si="0"/>
        <v>5</v>
      </c>
      <c r="H6" s="21">
        <f t="shared" si="0"/>
        <v>6</v>
      </c>
      <c r="I6" s="21">
        <f t="shared" si="0"/>
        <v>7</v>
      </c>
      <c r="J6" s="21">
        <f t="shared" si="0"/>
        <v>8</v>
      </c>
      <c r="K6" s="21">
        <f t="shared" si="0"/>
        <v>9</v>
      </c>
      <c r="L6" s="21">
        <f t="shared" si="0"/>
        <v>10</v>
      </c>
      <c r="M6" s="21">
        <f t="shared" si="0"/>
        <v>11</v>
      </c>
      <c r="N6" s="21">
        <f t="shared" si="0"/>
        <v>12</v>
      </c>
      <c r="O6" s="21">
        <f t="shared" si="0"/>
        <v>13</v>
      </c>
      <c r="P6" s="21">
        <f t="shared" si="0"/>
        <v>14</v>
      </c>
      <c r="Q6" s="21">
        <f t="shared" si="0"/>
        <v>15</v>
      </c>
      <c r="R6" s="21">
        <f t="shared" si="0"/>
        <v>16</v>
      </c>
      <c r="S6" s="21">
        <f t="shared" si="0"/>
        <v>17</v>
      </c>
      <c r="T6" s="21">
        <f t="shared" si="0"/>
        <v>18</v>
      </c>
      <c r="U6" s="21">
        <f t="shared" si="0"/>
        <v>19</v>
      </c>
      <c r="V6" s="21">
        <f t="shared" si="0"/>
        <v>20</v>
      </c>
      <c r="W6" s="21">
        <f t="shared" si="0"/>
        <v>21</v>
      </c>
      <c r="X6" s="21">
        <f t="shared" si="0"/>
        <v>22</v>
      </c>
      <c r="Y6" s="21">
        <f t="shared" si="0"/>
        <v>23</v>
      </c>
      <c r="Z6" s="21">
        <f t="shared" si="0"/>
        <v>24</v>
      </c>
      <c r="AA6" s="21">
        <f t="shared" si="0"/>
        <v>25</v>
      </c>
      <c r="AB6" s="21">
        <f t="shared" si="0"/>
        <v>26</v>
      </c>
      <c r="AC6" s="21">
        <f t="shared" si="0"/>
        <v>27</v>
      </c>
      <c r="AD6" s="21">
        <f t="shared" si="0"/>
        <v>28</v>
      </c>
      <c r="AE6" s="21">
        <f t="shared" si="0"/>
        <v>29</v>
      </c>
      <c r="AF6" s="21">
        <f t="shared" si="0"/>
        <v>30</v>
      </c>
      <c r="AG6" s="21">
        <f t="shared" si="0"/>
        <v>31</v>
      </c>
      <c r="AH6" s="21">
        <f t="shared" si="0"/>
        <v>32</v>
      </c>
      <c r="AI6" s="21">
        <f t="shared" si="0"/>
        <v>33</v>
      </c>
      <c r="AJ6" s="21">
        <f t="shared" si="0"/>
        <v>34</v>
      </c>
      <c r="AK6" s="21">
        <f t="shared" si="0"/>
        <v>35</v>
      </c>
      <c r="AL6" s="21">
        <f t="shared" si="0"/>
        <v>36</v>
      </c>
      <c r="AM6" s="21">
        <f t="shared" si="0"/>
        <v>37</v>
      </c>
      <c r="AN6" s="21">
        <f t="shared" si="0"/>
        <v>38</v>
      </c>
      <c r="AO6" s="21">
        <f t="shared" si="0"/>
        <v>39</v>
      </c>
      <c r="AP6" s="21">
        <f t="shared" si="0"/>
        <v>40</v>
      </c>
      <c r="AQ6" s="21">
        <f t="shared" si="0"/>
        <v>41</v>
      </c>
      <c r="AR6" s="21">
        <f t="shared" si="0"/>
        <v>42</v>
      </c>
      <c r="AS6" s="21">
        <f t="shared" si="0"/>
        <v>43</v>
      </c>
      <c r="AT6" s="21">
        <f t="shared" si="0"/>
        <v>44</v>
      </c>
      <c r="AU6" s="21">
        <f t="shared" si="0"/>
        <v>45</v>
      </c>
      <c r="AV6" s="21">
        <f t="shared" si="0"/>
        <v>46</v>
      </c>
      <c r="AW6" s="21">
        <f t="shared" si="0"/>
        <v>47</v>
      </c>
      <c r="AX6" s="21">
        <f t="shared" si="0"/>
        <v>48</v>
      </c>
      <c r="AY6" s="21">
        <f t="shared" si="0"/>
        <v>49</v>
      </c>
      <c r="AZ6" s="21">
        <f t="shared" si="0"/>
        <v>50</v>
      </c>
      <c r="BA6" s="21">
        <f t="shared" si="0"/>
        <v>51</v>
      </c>
      <c r="BB6" s="21">
        <f t="shared" si="0"/>
        <v>52</v>
      </c>
      <c r="BC6" s="21">
        <f t="shared" si="0"/>
        <v>53</v>
      </c>
      <c r="BD6" s="21">
        <f t="shared" si="0"/>
        <v>54</v>
      </c>
    </row>
    <row r="7" spans="1:56" ht="15.75" x14ac:dyDescent="0.25">
      <c r="A7" s="14">
        <v>24</v>
      </c>
      <c r="B7" s="15" t="s">
        <v>6</v>
      </c>
      <c r="C7" s="19">
        <v>23466</v>
      </c>
      <c r="D7" s="19">
        <v>1150000</v>
      </c>
      <c r="E7" s="19">
        <v>177900</v>
      </c>
      <c r="F7" s="23">
        <f t="shared" ref="F7" si="1">ROUND(E7/D7%,2)</f>
        <v>15.47</v>
      </c>
      <c r="G7" s="19">
        <v>1226000</v>
      </c>
      <c r="H7" s="19">
        <v>1319000</v>
      </c>
      <c r="I7" s="19">
        <v>1419000</v>
      </c>
      <c r="J7" s="19">
        <v>10223</v>
      </c>
      <c r="K7" s="19">
        <v>2556</v>
      </c>
      <c r="L7" s="19">
        <v>0</v>
      </c>
      <c r="M7" s="19">
        <v>30782</v>
      </c>
      <c r="N7" s="19">
        <v>32877</v>
      </c>
      <c r="O7" s="19">
        <v>35178</v>
      </c>
      <c r="P7" s="19">
        <v>148</v>
      </c>
      <c r="Q7" s="19">
        <v>7821</v>
      </c>
      <c r="R7" s="19">
        <v>8134</v>
      </c>
      <c r="S7" s="19">
        <v>1086</v>
      </c>
      <c r="T7" s="19">
        <v>1086</v>
      </c>
      <c r="U7" s="19">
        <v>1127</v>
      </c>
      <c r="V7" s="19">
        <v>2691</v>
      </c>
      <c r="W7" s="19">
        <v>2691</v>
      </c>
      <c r="X7" s="19">
        <v>2691</v>
      </c>
      <c r="Y7" s="19">
        <v>1443</v>
      </c>
      <c r="Z7" s="19">
        <v>1443</v>
      </c>
      <c r="AA7" s="19">
        <v>1443</v>
      </c>
      <c r="AB7" s="19">
        <v>59</v>
      </c>
      <c r="AC7" s="19">
        <v>59</v>
      </c>
      <c r="AD7" s="19">
        <v>65</v>
      </c>
      <c r="AE7" s="19">
        <v>12</v>
      </c>
      <c r="AF7" s="19">
        <v>12</v>
      </c>
      <c r="AG7" s="19">
        <v>12</v>
      </c>
      <c r="AH7" s="19">
        <v>94.5</v>
      </c>
      <c r="AI7" s="19">
        <v>94.5</v>
      </c>
      <c r="AJ7" s="19">
        <v>94.5</v>
      </c>
      <c r="AK7" s="19">
        <v>220</v>
      </c>
      <c r="AL7" s="19">
        <v>220</v>
      </c>
      <c r="AM7" s="19">
        <v>220</v>
      </c>
      <c r="AN7" s="19">
        <v>225</v>
      </c>
      <c r="AO7" s="19">
        <v>225</v>
      </c>
      <c r="AP7" s="19">
        <v>225</v>
      </c>
      <c r="AQ7" s="19"/>
      <c r="AR7" s="19"/>
      <c r="AS7" s="19"/>
      <c r="AT7" s="19">
        <v>560</v>
      </c>
      <c r="AU7" s="19">
        <v>600</v>
      </c>
      <c r="AV7" s="19">
        <v>620</v>
      </c>
      <c r="AW7" s="19">
        <v>89</v>
      </c>
      <c r="AX7" s="19">
        <v>8397</v>
      </c>
      <c r="AY7" s="19">
        <f t="shared" ref="AY7" si="2">ROUND(IF(C7/5000&lt;=5,5,IF(C7/5000&gt;5,C7/5000)),0)</f>
        <v>5</v>
      </c>
      <c r="AZ7" s="19">
        <f t="shared" ref="AZ7:BA7" si="3">AY7</f>
        <v>5</v>
      </c>
      <c r="BA7" s="19">
        <f t="shared" si="3"/>
        <v>5</v>
      </c>
      <c r="BB7" s="20">
        <v>827.6</v>
      </c>
      <c r="BC7" s="20">
        <v>827.6</v>
      </c>
      <c r="BD7" s="20">
        <v>827.6</v>
      </c>
    </row>
    <row r="9" spans="1:56" x14ac:dyDescent="0.2">
      <c r="BB9" s="17"/>
      <c r="BC9" s="17"/>
    </row>
    <row r="10" spans="1:56" x14ac:dyDescent="0.2">
      <c r="B10" s="1" t="s">
        <v>41</v>
      </c>
      <c r="I10" s="1" t="s">
        <v>41</v>
      </c>
      <c r="Q10" s="1" t="s">
        <v>41</v>
      </c>
    </row>
    <row r="12" spans="1:56" x14ac:dyDescent="0.2">
      <c r="B12" s="1" t="s">
        <v>42</v>
      </c>
      <c r="I12" s="1" t="s">
        <v>42</v>
      </c>
      <c r="Q12" s="1" t="s">
        <v>42</v>
      </c>
    </row>
    <row r="13" spans="1:56" x14ac:dyDescent="0.2">
      <c r="B13" s="1" t="s">
        <v>43</v>
      </c>
      <c r="I13" s="1" t="s">
        <v>43</v>
      </c>
      <c r="Q13" s="1" t="s">
        <v>43</v>
      </c>
    </row>
    <row r="14" spans="1:56" x14ac:dyDescent="0.2">
      <c r="B14" s="1" t="s">
        <v>44</v>
      </c>
      <c r="I14" s="1" t="s">
        <v>44</v>
      </c>
      <c r="Q14" s="1" t="s">
        <v>44</v>
      </c>
    </row>
    <row r="15" spans="1:56" x14ac:dyDescent="0.2">
      <c r="B15" s="1" t="s">
        <v>45</v>
      </c>
      <c r="I15" s="1" t="s">
        <v>45</v>
      </c>
      <c r="Q15" s="1" t="s">
        <v>45</v>
      </c>
    </row>
  </sheetData>
  <mergeCells count="21">
    <mergeCell ref="A6:B6"/>
    <mergeCell ref="P4:R4"/>
    <mergeCell ref="AQ4:AS4"/>
    <mergeCell ref="AN4:AP4"/>
    <mergeCell ref="AK4:AM4"/>
    <mergeCell ref="AH4:AJ4"/>
    <mergeCell ref="A2:BD2"/>
    <mergeCell ref="D4:I4"/>
    <mergeCell ref="J4:L4"/>
    <mergeCell ref="M4:O4"/>
    <mergeCell ref="S4:U4"/>
    <mergeCell ref="A4:A5"/>
    <mergeCell ref="B4:B5"/>
    <mergeCell ref="C4:C5"/>
    <mergeCell ref="Y4:AA4"/>
    <mergeCell ref="AE4:AG4"/>
    <mergeCell ref="AB4:AD4"/>
    <mergeCell ref="V4:X4"/>
    <mergeCell ref="BB4:BD4"/>
    <mergeCell ref="AY4:BA4"/>
    <mergeCell ref="AT4:AV4"/>
  </mergeCells>
  <pageMargins left="0.17" right="0.17" top="0.43307086614173229" bottom="0.35433070866141736" header="0.15748031496062992" footer="0.19685039370078741"/>
  <pageSetup paperSize="9" fitToWidth="0" orientation="landscape" r:id="rId1"/>
  <headerFooter alignWithMargins="0">
    <oddFooter>Страница  &amp;P из &amp;N</oddFooter>
  </headerFooter>
  <colBreaks count="4" manualBreakCount="4">
    <brk id="8" max="6" man="1"/>
    <brk id="24" max="38" man="1"/>
    <brk id="39" max="38" man="1"/>
    <brk id="53" max="3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Исх база</vt:lpstr>
      <vt:lpstr>'Исх база'!Заголовки_для_печати</vt:lpstr>
      <vt:lpstr>'Исх база'!Область_печати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Admin</cp:lastModifiedBy>
  <cp:lastPrinted>2019-09-11T07:34:30Z</cp:lastPrinted>
  <dcterms:created xsi:type="dcterms:W3CDTF">2018-08-10T13:59:34Z</dcterms:created>
  <dcterms:modified xsi:type="dcterms:W3CDTF">2019-09-11T07:35:23Z</dcterms:modified>
</cp:coreProperties>
</file>