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Мои документы\БЮДЖЕТ 2020 ОКОНЧАТЕЛЬНЫЙ ВАРИАНТ\Материалы к бюджету\"/>
    </mc:Choice>
  </mc:AlternateContent>
  <bookViews>
    <workbookView xWindow="480" yWindow="75" windowWidth="27795" windowHeight="12075"/>
  </bookViews>
  <sheets>
    <sheet name="2020нов" sheetId="2" r:id="rId1"/>
  </sheets>
  <calcPr calcId="162913"/>
</workbook>
</file>

<file path=xl/calcChain.xml><?xml version="1.0" encoding="utf-8"?>
<calcChain xmlns="http://schemas.openxmlformats.org/spreadsheetml/2006/main">
  <c r="D7" i="2" l="1"/>
  <c r="D17" i="2" s="1"/>
  <c r="D6" i="2"/>
  <c r="D5" i="2"/>
  <c r="G17" i="2"/>
  <c r="I17" i="2"/>
  <c r="E17" i="2"/>
  <c r="B13" i="2"/>
  <c r="B6" i="2"/>
  <c r="B17" i="2" s="1"/>
  <c r="C16" i="2" l="1"/>
  <c r="D16" i="2" s="1"/>
  <c r="C7" i="2"/>
  <c r="H7" i="2" s="1"/>
  <c r="C14" i="2"/>
  <c r="F14" i="2" s="1"/>
  <c r="C13" i="2"/>
  <c r="H13" i="2" s="1"/>
  <c r="C6" i="2"/>
  <c r="H16" i="2"/>
  <c r="D13" i="2"/>
  <c r="D14" i="2"/>
  <c r="F13" i="2"/>
  <c r="C5" i="2"/>
  <c r="H6" i="2"/>
  <c r="C8" i="2"/>
  <c r="C9" i="2"/>
  <c r="C10" i="2"/>
  <c r="C11" i="2"/>
  <c r="C12" i="2"/>
  <c r="C15" i="2"/>
  <c r="F7" i="2" l="1"/>
  <c r="F6" i="2"/>
  <c r="D15" i="2"/>
  <c r="H15" i="2"/>
  <c r="F15" i="2"/>
  <c r="F10" i="2"/>
  <c r="H10" i="2"/>
  <c r="D10" i="2"/>
  <c r="C17" i="2"/>
  <c r="H5" i="2"/>
  <c r="F5" i="2"/>
  <c r="D9" i="2"/>
  <c r="H9" i="2"/>
  <c r="F9" i="2"/>
  <c r="F12" i="2"/>
  <c r="H12" i="2"/>
  <c r="D12" i="2"/>
  <c r="F8" i="2"/>
  <c r="H8" i="2"/>
  <c r="D8" i="2"/>
  <c r="D11" i="2"/>
  <c r="H11" i="2"/>
  <c r="F11" i="2"/>
</calcChain>
</file>

<file path=xl/sharedStrings.xml><?xml version="1.0" encoding="utf-8"?>
<sst xmlns="http://schemas.openxmlformats.org/spreadsheetml/2006/main" count="27" uniqueCount="27">
  <si>
    <t>наименование поселений</t>
  </si>
  <si>
    <t>Борщовское с/п</t>
  </si>
  <si>
    <t>Вадьковское с/п</t>
  </si>
  <si>
    <t>Витемлянское с/п</t>
  </si>
  <si>
    <t>Гриневское с/п</t>
  </si>
  <si>
    <t>Долботовское с/п</t>
  </si>
  <si>
    <t>Кистерское с/п</t>
  </si>
  <si>
    <t>Посудичское с/п</t>
  </si>
  <si>
    <t>Суворовское с/п</t>
  </si>
  <si>
    <t>Чаусовское с/п</t>
  </si>
  <si>
    <t>Юдиновское с/п</t>
  </si>
  <si>
    <t>Итого</t>
  </si>
  <si>
    <t>Гетуновское с/п (админ.р-на)</t>
  </si>
  <si>
    <t>Уд. Вес</t>
  </si>
  <si>
    <t>в тыс. рублей</t>
  </si>
  <si>
    <t>утвержд. в бюджете на 2020</t>
  </si>
  <si>
    <t>Распределение  на 2020 год</t>
  </si>
  <si>
    <t>План на 2020 год</t>
  </si>
  <si>
    <t>утвержд. в бюджете на 2021</t>
  </si>
  <si>
    <t>Распределение  на 2021 год</t>
  </si>
  <si>
    <t>План на 2021 год</t>
  </si>
  <si>
    <t>Распределение акцизов на ГСМ по поселениям на 2020-2022 годы</t>
  </si>
  <si>
    <t>протяженность дорог на 01.01.2019</t>
  </si>
  <si>
    <t>утвержд. в бюджете на 2022</t>
  </si>
  <si>
    <t>Распределение  на 2022 год</t>
  </si>
  <si>
    <t>План на 2022 год</t>
  </si>
  <si>
    <t xml:space="preserve">Городищенскеое с/п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</si>
</sst>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165" fontId="3" fillId="0" borderId="1" xfId="0" applyNumberFormat="1" applyFont="1" applyBorder="1"/>
    <xf numFmtId="164" fontId="3" fillId="0" borderId="1" xfId="0" applyNumberFormat="1" applyFont="1" applyBorder="1"/>
    <xf numFmtId="0" fontId="4" fillId="0" borderId="1" xfId="0" applyFont="1" applyBorder="1"/>
    <xf numFmtId="165" fontId="4" fillId="0" borderId="1" xfId="0" applyNumberFormat="1" applyFont="1" applyBorder="1"/>
    <xf numFmtId="0" fontId="5" fillId="0" borderId="0" xfId="0" applyFont="1" applyBorder="1"/>
    <xf numFmtId="164" fontId="3" fillId="0" borderId="0" xfId="0" applyNumberFormat="1" applyFont="1" applyFill="1" applyBorder="1"/>
    <xf numFmtId="0" fontId="3" fillId="0" borderId="0" xfId="0" applyFont="1"/>
    <xf numFmtId="3" fontId="4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/>
    <xf numFmtId="0" fontId="3" fillId="0" borderId="1" xfId="0" applyFont="1" applyFill="1" applyBorder="1"/>
    <xf numFmtId="165" fontId="3" fillId="0" borderId="1" xfId="0" applyNumberFormat="1" applyFont="1" applyFill="1" applyBorder="1"/>
    <xf numFmtId="3" fontId="4" fillId="0" borderId="1" xfId="0" applyNumberFormat="1" applyFont="1" applyFill="1" applyBorder="1"/>
    <xf numFmtId="0" fontId="0" fillId="0" borderId="0" xfId="0" applyFill="1"/>
    <xf numFmtId="0" fontId="5" fillId="0" borderId="0" xfId="0" applyFont="1"/>
    <xf numFmtId="4" fontId="3" fillId="0" borderId="1" xfId="0" applyNumberFormat="1" applyFont="1" applyBorder="1"/>
    <xf numFmtId="4" fontId="3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A10" sqref="A10"/>
    </sheetView>
  </sheetViews>
  <sheetFormatPr defaultRowHeight="15" x14ac:dyDescent="0.25"/>
  <cols>
    <col min="1" max="1" width="34.140625" customWidth="1"/>
    <col min="2" max="2" width="17" customWidth="1"/>
    <col min="3" max="3" width="11.42578125" customWidth="1"/>
    <col min="4" max="4" width="19.85546875" customWidth="1"/>
    <col min="5" max="5" width="11.7109375" customWidth="1"/>
    <col min="6" max="6" width="12.7109375" customWidth="1"/>
    <col min="7" max="8" width="12.28515625" customWidth="1"/>
    <col min="9" max="9" width="12.7109375" customWidth="1"/>
  </cols>
  <sheetData>
    <row r="1" spans="1:9" ht="18.75" x14ac:dyDescent="0.3">
      <c r="A1" s="24" t="s">
        <v>21</v>
      </c>
      <c r="B1" s="24"/>
      <c r="C1" s="24"/>
      <c r="D1" s="24"/>
      <c r="E1" s="23"/>
    </row>
    <row r="3" spans="1:9" x14ac:dyDescent="0.25">
      <c r="D3" s="1" t="s">
        <v>14</v>
      </c>
      <c r="E3" s="1"/>
    </row>
    <row r="4" spans="1:9" ht="94.5" customHeight="1" x14ac:dyDescent="0.25">
      <c r="A4" s="3" t="s">
        <v>0</v>
      </c>
      <c r="B4" s="4" t="s">
        <v>22</v>
      </c>
      <c r="C4" s="4" t="s">
        <v>13</v>
      </c>
      <c r="D4" s="4" t="s">
        <v>16</v>
      </c>
      <c r="E4" s="14" t="s">
        <v>17</v>
      </c>
      <c r="F4" s="4" t="s">
        <v>19</v>
      </c>
      <c r="G4" s="14" t="s">
        <v>20</v>
      </c>
      <c r="H4" s="4" t="s">
        <v>24</v>
      </c>
      <c r="I4" s="14" t="s">
        <v>25</v>
      </c>
    </row>
    <row r="5" spans="1:9" ht="15.75" x14ac:dyDescent="0.25">
      <c r="A5" s="5" t="s">
        <v>1</v>
      </c>
      <c r="B5" s="6">
        <v>26.6</v>
      </c>
      <c r="C5" s="21">
        <f>B5/B17*100</f>
        <v>6.7290665317480407</v>
      </c>
      <c r="D5" s="7">
        <f>C5*B19/100</f>
        <v>987.42322286870751</v>
      </c>
      <c r="E5" s="13">
        <v>987400</v>
      </c>
      <c r="F5" s="6">
        <f>B20*C5/100</f>
        <v>1038.9678725018975</v>
      </c>
      <c r="G5" s="15">
        <v>1039000</v>
      </c>
      <c r="H5" s="6">
        <f>B21*C5/100</f>
        <v>1102.6248418922339</v>
      </c>
      <c r="I5" s="13">
        <v>1102600</v>
      </c>
    </row>
    <row r="6" spans="1:9" ht="15.75" x14ac:dyDescent="0.25">
      <c r="A6" s="5" t="s">
        <v>2</v>
      </c>
      <c r="B6" s="6">
        <f>9.8+21.9</f>
        <v>31.7</v>
      </c>
      <c r="C6" s="21">
        <f>B6/B17*100</f>
        <v>8.0192259043764231</v>
      </c>
      <c r="D6" s="7">
        <f>C6*B19/100</f>
        <v>1176.7412092081963</v>
      </c>
      <c r="E6" s="13">
        <v>1176700</v>
      </c>
      <c r="F6" s="6">
        <f>B20*C6/100</f>
        <v>1238.1684796357197</v>
      </c>
      <c r="G6" s="13">
        <v>1238200</v>
      </c>
      <c r="H6" s="6">
        <f>B21*C6/100</f>
        <v>1314.0303566911209</v>
      </c>
      <c r="I6" s="13">
        <v>1314000</v>
      </c>
    </row>
    <row r="7" spans="1:9" ht="15.75" x14ac:dyDescent="0.25">
      <c r="A7" s="5" t="s">
        <v>3</v>
      </c>
      <c r="B7" s="6">
        <v>35.700000000000003</v>
      </c>
      <c r="C7" s="21">
        <f>B7/B17*100</f>
        <v>9.0311156083986841</v>
      </c>
      <c r="D7" s="7">
        <f>C7*B19/100</f>
        <v>1325.2259043764229</v>
      </c>
      <c r="E7" s="13">
        <v>1325200</v>
      </c>
      <c r="F7" s="6">
        <f>B20*C7/100</f>
        <v>1394.404249936757</v>
      </c>
      <c r="G7" s="13">
        <v>1394400</v>
      </c>
      <c r="H7" s="6">
        <f>B21*C7/100</f>
        <v>1479.8386035922083</v>
      </c>
      <c r="I7" s="13">
        <v>1479800</v>
      </c>
    </row>
    <row r="8" spans="1:9" s="19" customFormat="1" ht="15.75" x14ac:dyDescent="0.25">
      <c r="A8" s="16" t="s">
        <v>12</v>
      </c>
      <c r="B8" s="17">
        <v>50</v>
      </c>
      <c r="C8" s="22">
        <f>B8/B17*100</f>
        <v>12.64862130027827</v>
      </c>
      <c r="D8" s="7">
        <f>C8*B19/100</f>
        <v>1856.0586896028335</v>
      </c>
      <c r="E8" s="18">
        <v>1856100</v>
      </c>
      <c r="F8" s="17">
        <f>B20*C8/100</f>
        <v>1952.9471287629649</v>
      </c>
      <c r="G8" s="18">
        <v>1952900</v>
      </c>
      <c r="H8" s="17">
        <f>B21*C8/100</f>
        <v>2072.6030862635976</v>
      </c>
      <c r="I8" s="18">
        <v>2072600</v>
      </c>
    </row>
    <row r="9" spans="1:9" s="19" customFormat="1" ht="15.75" x14ac:dyDescent="0.25">
      <c r="A9" s="16" t="s">
        <v>26</v>
      </c>
      <c r="B9" s="17">
        <v>51.6</v>
      </c>
      <c r="C9" s="22">
        <f>B9/B17*100</f>
        <v>13.053377181887175</v>
      </c>
      <c r="D9" s="7">
        <f>C9*B19/100</f>
        <v>1915.4525676701242</v>
      </c>
      <c r="E9" s="18">
        <v>1915500</v>
      </c>
      <c r="F9" s="17">
        <f>B20*C9/100</f>
        <v>2015.44143688338</v>
      </c>
      <c r="G9" s="18">
        <v>2015400</v>
      </c>
      <c r="H9" s="17">
        <f>B21*C9/100</f>
        <v>2138.9263850240327</v>
      </c>
      <c r="I9" s="18">
        <v>2138900</v>
      </c>
    </row>
    <row r="10" spans="1:9" ht="15.75" x14ac:dyDescent="0.25">
      <c r="A10" s="5" t="s">
        <v>4</v>
      </c>
      <c r="B10" s="6">
        <v>30.5</v>
      </c>
      <c r="C10" s="21">
        <f>B10/B17*100</f>
        <v>7.7156589931697441</v>
      </c>
      <c r="D10" s="7">
        <f>C10*B19/100</f>
        <v>1132.1958006577283</v>
      </c>
      <c r="E10" s="13">
        <v>1132200</v>
      </c>
      <c r="F10" s="6">
        <f>B20*C10/100</f>
        <v>1191.2977485454085</v>
      </c>
      <c r="G10" s="13">
        <v>1191300</v>
      </c>
      <c r="H10" s="6">
        <f>B21*C10/100</f>
        <v>1264.2878826207943</v>
      </c>
      <c r="I10" s="13">
        <v>1264300</v>
      </c>
    </row>
    <row r="11" spans="1:9" ht="15.75" x14ac:dyDescent="0.25">
      <c r="A11" s="5" t="s">
        <v>5</v>
      </c>
      <c r="B11" s="6">
        <v>24.6</v>
      </c>
      <c r="C11" s="21">
        <f>B11/B17*100</f>
        <v>6.2231216797369084</v>
      </c>
      <c r="D11" s="7">
        <f>C11*B19/100</f>
        <v>913.18087528459398</v>
      </c>
      <c r="E11" s="13">
        <v>913200</v>
      </c>
      <c r="F11" s="6">
        <f>B20*C11/100</f>
        <v>960.84998735137867</v>
      </c>
      <c r="G11" s="13">
        <v>960800</v>
      </c>
      <c r="H11" s="6">
        <f>B21*C11/100</f>
        <v>1019.7207184416898</v>
      </c>
      <c r="I11" s="13">
        <v>1019700</v>
      </c>
    </row>
    <row r="12" spans="1:9" ht="15.75" x14ac:dyDescent="0.25">
      <c r="A12" s="5" t="s">
        <v>6</v>
      </c>
      <c r="B12" s="6">
        <v>49.8</v>
      </c>
      <c r="C12" s="21">
        <f>B12/B17*100</f>
        <v>12.598026815077157</v>
      </c>
      <c r="D12" s="7">
        <f>C12*B19/100</f>
        <v>1848.634454844422</v>
      </c>
      <c r="E12" s="13">
        <v>1848600</v>
      </c>
      <c r="F12" s="6">
        <f>B20*C12/100</f>
        <v>1945.1353402479131</v>
      </c>
      <c r="G12" s="13">
        <v>1945100</v>
      </c>
      <c r="H12" s="6">
        <f>B21*C12/100</f>
        <v>2064.3126739185427</v>
      </c>
      <c r="I12" s="13">
        <v>2064300</v>
      </c>
    </row>
    <row r="13" spans="1:9" ht="15.75" x14ac:dyDescent="0.25">
      <c r="A13" s="5" t="s">
        <v>7</v>
      </c>
      <c r="B13" s="6">
        <f>15+15.2</f>
        <v>30.2</v>
      </c>
      <c r="C13" s="21">
        <f>B13/B17*100</f>
        <v>7.639767265368075</v>
      </c>
      <c r="D13" s="7">
        <f>C13*B19/100</f>
        <v>1121.0594485201113</v>
      </c>
      <c r="E13" s="13">
        <v>1121100</v>
      </c>
      <c r="F13" s="6">
        <f>B20*C13/100</f>
        <v>1179.5800657728309</v>
      </c>
      <c r="G13" s="13">
        <v>1179600</v>
      </c>
      <c r="H13" s="6">
        <f>B21*C13/100</f>
        <v>1251.8522641032127</v>
      </c>
      <c r="I13" s="13">
        <v>1251900</v>
      </c>
    </row>
    <row r="14" spans="1:9" ht="15.75" x14ac:dyDescent="0.25">
      <c r="A14" s="5" t="s">
        <v>8</v>
      </c>
      <c r="B14" s="6">
        <v>15.8</v>
      </c>
      <c r="C14" s="21">
        <f>B14/B17*100</f>
        <v>3.9969643308879332</v>
      </c>
      <c r="D14" s="7">
        <f>C14*B19/100</f>
        <v>586.51454591449533</v>
      </c>
      <c r="E14" s="13">
        <v>586500</v>
      </c>
      <c r="F14" s="6">
        <f>B20*C14/100</f>
        <v>617.13129268909688</v>
      </c>
      <c r="G14" s="13">
        <v>617100</v>
      </c>
      <c r="H14" s="6">
        <v>655</v>
      </c>
      <c r="I14" s="13">
        <v>655000</v>
      </c>
    </row>
    <row r="15" spans="1:9" ht="15.75" x14ac:dyDescent="0.25">
      <c r="A15" s="5" t="s">
        <v>9</v>
      </c>
      <c r="B15" s="6">
        <v>23.2</v>
      </c>
      <c r="C15" s="21">
        <f>B15/B17*100</f>
        <v>5.8689602833291161</v>
      </c>
      <c r="D15" s="7">
        <f>C15*B19/100</f>
        <v>861.21123197571444</v>
      </c>
      <c r="E15" s="13">
        <v>861200</v>
      </c>
      <c r="F15" s="6">
        <f>B20*C15/100</f>
        <v>906.16746774601552</v>
      </c>
      <c r="G15" s="13">
        <v>906200</v>
      </c>
      <c r="H15" s="6">
        <f>B21*C15/100</f>
        <v>961.68783202630891</v>
      </c>
      <c r="I15" s="13">
        <v>961700</v>
      </c>
    </row>
    <row r="16" spans="1:9" ht="15.75" x14ac:dyDescent="0.25">
      <c r="A16" s="5" t="s">
        <v>10</v>
      </c>
      <c r="B16" s="6">
        <v>25.6</v>
      </c>
      <c r="C16" s="21">
        <f>B16/B17*100</f>
        <v>6.476094105742475</v>
      </c>
      <c r="D16" s="7">
        <f>C16*B19/100</f>
        <v>950.30204907665075</v>
      </c>
      <c r="E16" s="13">
        <v>950300</v>
      </c>
      <c r="F16" s="6">
        <v>1000</v>
      </c>
      <c r="G16" s="13">
        <v>1000000</v>
      </c>
      <c r="H16" s="6">
        <f>B21*C16/100</f>
        <v>1061.172780166962</v>
      </c>
      <c r="I16" s="13">
        <v>1061200</v>
      </c>
    </row>
    <row r="17" spans="1:9" ht="15.75" x14ac:dyDescent="0.25">
      <c r="A17" s="8" t="s">
        <v>11</v>
      </c>
      <c r="B17" s="9">
        <f>SUM(B5:B16)</f>
        <v>395.3</v>
      </c>
      <c r="C17" s="9">
        <f>SUM(C5:C16)</f>
        <v>100</v>
      </c>
      <c r="D17" s="9">
        <f>SUM(D5:D16)</f>
        <v>14673.999999999998</v>
      </c>
      <c r="E17" s="9">
        <f t="shared" ref="E17" si="0">SUM(E5:E16)</f>
        <v>14674000</v>
      </c>
      <c r="F17" s="9">
        <v>15440</v>
      </c>
      <c r="G17" s="9">
        <f>SUM(G5:G16)</f>
        <v>15440000</v>
      </c>
      <c r="H17" s="9">
        <v>16386</v>
      </c>
      <c r="I17" s="9">
        <f>SUM(I5:I16)</f>
        <v>16386000</v>
      </c>
    </row>
    <row r="18" spans="1:9" ht="15.75" x14ac:dyDescent="0.25">
      <c r="A18" s="2"/>
      <c r="B18" s="10"/>
      <c r="C18" s="11"/>
      <c r="D18" s="11"/>
      <c r="E18" s="11"/>
    </row>
    <row r="19" spans="1:9" ht="15.75" x14ac:dyDescent="0.25">
      <c r="A19" s="2" t="s">
        <v>15</v>
      </c>
      <c r="B19" s="12">
        <v>14674</v>
      </c>
      <c r="C19" s="11"/>
      <c r="D19" s="11"/>
      <c r="E19" s="11"/>
    </row>
    <row r="20" spans="1:9" ht="15.75" x14ac:dyDescent="0.25">
      <c r="A20" s="2" t="s">
        <v>18</v>
      </c>
      <c r="B20" s="20">
        <v>15440</v>
      </c>
    </row>
    <row r="21" spans="1:9" ht="15.75" x14ac:dyDescent="0.25">
      <c r="A21" s="2" t="s">
        <v>23</v>
      </c>
      <c r="B21" s="20">
        <v>16386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2020нов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2019-12-02T07:04:28Z</cp:lastPrinted>
  <dcterms:created xsi:type="dcterms:W3CDTF">2015-06-16T05:54:56Z</dcterms:created>
  <dcterms:modified xsi:type="dcterms:W3CDTF">2019-12-13T05:56:30Z</dcterms:modified>
</cp:coreProperties>
</file>