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5" yWindow="438" windowWidth="10005" windowHeight="8815" activeTab="0"/>
  </bookViews>
  <sheets>
    <sheet name="прил 1" sheetId="1" r:id="rId1"/>
    <sheet name="прил 3" sheetId="2" r:id="rId2"/>
    <sheet name="прил 4" sheetId="3" r:id="rId3"/>
    <sheet name="прил 5" sheetId="4" r:id="rId4"/>
    <sheet name="прил6 (2)" sheetId="5" r:id="rId5"/>
  </sheets>
  <definedNames>
    <definedName name="_xlnm.Print_Titles" localSheetId="0">'прил 1'!$16:$18</definedName>
    <definedName name="_xlnm.Print_Area" localSheetId="0">'прил 1'!$E$1:$K$182</definedName>
  </definedNames>
  <calcPr fullCalcOnLoad="1"/>
</workbook>
</file>

<file path=xl/sharedStrings.xml><?xml version="1.0" encoding="utf-8"?>
<sst xmlns="http://schemas.openxmlformats.org/spreadsheetml/2006/main" count="7135" uniqueCount="789">
  <si>
    <t xml:space="preserve"> 1 11 05030 00 0000 120</t>
  </si>
  <si>
    <t xml:space="preserve">Плата за негативное воздействие на окружающую среду </t>
  </si>
  <si>
    <t>1 11 05035 05 0000 120</t>
  </si>
  <si>
    <t>1 08 03010 01 0000 110</t>
  </si>
  <si>
    <t>1 08 03000 01 0000 110</t>
  </si>
  <si>
    <t>1 05 02000 02 0000 110</t>
  </si>
  <si>
    <t>Код бюджетной классификации Российской Федерации</t>
  </si>
  <si>
    <t>1</t>
  </si>
  <si>
    <t>1 00 00000 00 0000 000</t>
  </si>
  <si>
    <t>1 01 00000 00 0000 000</t>
  </si>
  <si>
    <t>1 01 01000 00 0000 110</t>
  </si>
  <si>
    <t>1 01 01010 00 0000 110</t>
  </si>
  <si>
    <t>1 01 01012 02 0000 110</t>
  </si>
  <si>
    <t>1 01 02000 01 0000 110</t>
  </si>
  <si>
    <t>Налог на доходы физических лиц</t>
  </si>
  <si>
    <t>1 01 02010 01 0000 110</t>
  </si>
  <si>
    <t>1 01 02020 01 0000 110</t>
  </si>
  <si>
    <t>1 01 02030 01 0000 110</t>
  </si>
  <si>
    <t>1 01 02040 01 0000 110</t>
  </si>
  <si>
    <t>1 03 00000 00 0000 000</t>
  </si>
  <si>
    <t>1 03 02000 01 0000 110</t>
  </si>
  <si>
    <t>1 03 02120 01 0000 110</t>
  </si>
  <si>
    <t>1 03 02150 01 0000 110</t>
  </si>
  <si>
    <t>1 03 02160 01 0000 110</t>
  </si>
  <si>
    <t>1 06 00000 00 0000 000</t>
  </si>
  <si>
    <t>1 06 02000 02 0000 110</t>
  </si>
  <si>
    <t>1 06 02020 02 0000 110</t>
  </si>
  <si>
    <t>1 06 04000 02 0000 110</t>
  </si>
  <si>
    <t>1 06 04011 02 0000 110</t>
  </si>
  <si>
    <t>1 07 00000 00 0000 000</t>
  </si>
  <si>
    <t>1 07 01000 01 0000 110</t>
  </si>
  <si>
    <t>1 07 01020 01 0000 110</t>
  </si>
  <si>
    <t>1 07 01030 01 0000 110</t>
  </si>
  <si>
    <t>1 08 00000 00 0000 000</t>
  </si>
  <si>
    <t>1 08 07000 01 0000 110</t>
  </si>
  <si>
    <t>1 08 07080 01 0000 110</t>
  </si>
  <si>
    <t>1 08 07082 01 0000 110</t>
  </si>
  <si>
    <t>1 08 07110 01 0000 110</t>
  </si>
  <si>
    <t>1 09 00000 00 0000 000</t>
  </si>
  <si>
    <t>1 09 03000 00 0000 110</t>
  </si>
  <si>
    <t>1 09 03020 00 0000 110</t>
  </si>
  <si>
    <t>1 09 03023 01 0000 110</t>
  </si>
  <si>
    <t>1 09 03025 01 0000 110</t>
  </si>
  <si>
    <t>1 09 04000 00 0000 110</t>
  </si>
  <si>
    <t>1 09 04010 02 0000 110</t>
  </si>
  <si>
    <t>1 11 00000 00 0000 000</t>
  </si>
  <si>
    <t>ДОХОДЫ ОТ ИСПОЛЬЗОВАНИЯ ИМУЩЕСТВА, НАХОДЯЩЕГОСЯ В ГОСУДАРСТВЕННОЙ И МУНИЦИПАЛЬНОЙ СОБСТВЕННОСТИ</t>
  </si>
  <si>
    <t>1 11 05000 00 0000 120</t>
  </si>
  <si>
    <t>1 12 00000 00 0000 000</t>
  </si>
  <si>
    <t>ПЛАТЕЖИ ПРИ ПОЛЬЗОВАНИИ ПРИРОДНЫМИ РЕСУРСАМИ</t>
  </si>
  <si>
    <t>1 12 01000 01 0000 120</t>
  </si>
  <si>
    <t>1 16 00000 00 0000 000</t>
  </si>
  <si>
    <t>ШТРАФЫ, САНКЦИИ, ВОЗМЕЩЕНИЕ УЩЕРБА</t>
  </si>
  <si>
    <t>Единый налог на вмененный доход для отдельных видов деятельности</t>
  </si>
  <si>
    <t>ГОСУДАРСТВЕННАЯ ПОШЛИНА</t>
  </si>
  <si>
    <t xml:space="preserve">Государственная пошлина по делам, рассматриваеммым в судах общей юрисдикции, мировыми судьями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</si>
  <si>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</si>
  <si>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</si>
  <si>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</si>
  <si>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1 05 02010 02 0000 110</t>
  </si>
  <si>
    <t>Единый сельскохозяйственный налог</t>
  </si>
  <si>
    <t>1 05 03010 01 0000 110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</si>
  <si>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</si>
  <si>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</si>
  <si>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</si>
  <si>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</si>
  <si>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</si>
  <si>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1 12 01010 01 0000 120</t>
  </si>
  <si>
    <t>1 12 01040 01 0000 120</t>
  </si>
  <si>
    <t>1 14 00000 00 0000 000</t>
  </si>
  <si>
    <t>ДОХОДЫ ОТ ПРОДАЖИ МАТЕРИАЛЬНЫХ И НЕМАТЕРИАЛЬНЫХ АКТИВОВ</t>
  </si>
  <si>
    <t>1 14 06000 00 0000 430</t>
  </si>
  <si>
    <t>1 14 06010 00 0000 430</t>
  </si>
  <si>
    <t xml:space="preserve">Доходы от продажи земельных участков, государственная собственность на которые не разграничена </t>
  </si>
  <si>
    <t>1 03 02000 01 0000 000</t>
  </si>
  <si>
    <t>1 03 02230 01 0000 110</t>
  </si>
  <si>
    <t>1 03 02240 01 0000 110</t>
  </si>
  <si>
    <t>1 03 02250 01 0000 110</t>
  </si>
  <si>
    <t>1 03 02260 01 0000 110</t>
  </si>
  <si>
    <t>НАЛОГИ НА ТОВАРЫ (РАБОТЫ, УСЛУГИ) РЕАЛИЗУЕМЫЕ НА ТЕРРИТОРИИ РОССИЙСКОЙ ФЕДЕРАЦИИ</t>
  </si>
  <si>
    <t>1 05 00000 00 0000 000</t>
  </si>
  <si>
    <t>НАЛОГИ НА СОВОКУПНЫЙ ДОХОД</t>
  </si>
  <si>
    <t>1 05 04000 02 0000 110</t>
  </si>
  <si>
    <t>Налог, взимаемый в связи с применением патентной системы налогобложения</t>
  </si>
  <si>
    <t>Налог, взимаемый в связи с применением патентной системы налогобложения, зачисляемый в бюджеты муниципальных районов</t>
  </si>
  <si>
    <t>1 05 04020 02 0000 110</t>
  </si>
  <si>
    <t>Наименование доходов</t>
  </si>
  <si>
    <t>1 11 05013 13 0000 120</t>
  </si>
  <si>
    <t>1 14 06013 13 0000 430</t>
  </si>
  <si>
    <t>Акцизы по подакцизным товаоам (продукции), производимые на территории Российской Федерации</t>
  </si>
  <si>
    <t>1 05 03000 00 0000 110</t>
  </si>
  <si>
    <t>Плата за выбросы загрязняющих веществ в водные объекты</t>
  </si>
  <si>
    <t>1 14 06013 05 0000 430</t>
  </si>
  <si>
    <t>1 11 05013 05 0000 120</t>
  </si>
  <si>
    <t>1 11 07000 00 0000 120</t>
  </si>
  <si>
    <t>1 11 07010 00 0000 120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</si>
  <si>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</si>
  <si>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</si>
  <si>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</si>
  <si>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 xml:space="preserve">Платежи от государственных и муниципальных унитарных предприятий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</si>
  <si>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</si>
  <si>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114 02053 05 0000 410</t>
  </si>
  <si>
    <t>1 12 01041 01 0000 120</t>
  </si>
  <si>
    <t xml:space="preserve">Плата за размещение отходов производства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</si>
  <si>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</si>
  <si>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</si>
  <si>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</si>
  <si>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</si>
  <si>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</si>
  <si>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</si>
  <si>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</si>
  <si>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</si>
  <si>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</si>
  <si>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</si>
  <si>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</si>
  <si>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</si>
  <si>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</si>
  <si>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</si>
  <si>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</si>
  <si>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</si>
  <si>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</si>
  <si>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</si>
  <si>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</si>
  <si>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</si>
  <si>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</si>
  <si>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</si>
  <si>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</si>
  <si>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</si>
  <si>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1 05 02020 02 0000 110</t>
  </si>
  <si>
    <t>Единый налог на вмененный доход для отдельных видов деятельности (за налоговые периоды, истекшие до 1 января 2011 года)</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</si>
  <si>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</si>
  <si>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</si>
  <si>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</si>
  <si>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</si>
  <si>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</si>
  <si>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</si>
  <si>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</si>
  <si>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</si>
  <si>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</si>
  <si>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 xml:space="preserve">1 13 02995 05 0000 130
</t>
  </si>
  <si>
    <t>Прочие доходы от компенсации затрат государства</t>
  </si>
  <si>
    <t>Прочие доходы от компенсации затрат бюджетов муниципальных районов</t>
  </si>
  <si>
    <t>1 12 01030 01 0000 120</t>
  </si>
  <si>
    <t>1 16 01000 01 0000 140</t>
  </si>
  <si>
    <t>Административные штрафы, установленные Кодексом Российской Федерации об административных правонарушениях</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</si>
  <si>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</si>
  <si>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</si>
  <si>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</si>
  <si>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</si>
  <si>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</si>
  <si>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</si>
  <si>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</si>
  <si>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</si>
  <si>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</si>
  <si>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</si>
  <si>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</si>
  <si>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</si>
  <si>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</si>
  <si>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</si>
  <si>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</si>
  <si>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</si>
  <si>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</si>
  <si>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</si>
  <si>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</si>
  <si>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</si>
  <si>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</si>
  <si>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</si>
  <si>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</si>
  <si>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</si>
  <si>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</si>
  <si>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</si>
  <si>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</si>
  <si>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1 16 01173 01 0000 140</t>
  </si>
  <si>
    <t>1 16 01190 01 0000 140</t>
  </si>
  <si>
    <t>1 16 01193 01 0000 140</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</si>
  <si>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</si>
  <si>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</si>
  <si>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</si>
  <si>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</si>
  <si>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</si>
  <si>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</si>
  <si>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</si>
  <si>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</si>
  <si>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</si>
  <si>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</si>
  <si>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</si>
  <si>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</si>
  <si>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</si>
  <si>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</si>
  <si>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</si>
  <si>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</si>
  <si>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</si>
  <si>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</si>
  <si>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</si>
  <si>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</si>
  <si>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</si>
  <si>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</si>
  <si>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</si>
  <si>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</si>
  <si>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1 16 10123 01 0000 140</t>
  </si>
  <si>
    <t>1 16 10129 01 0000 140</t>
  </si>
  <si>
    <t>Совета народных депутатов</t>
  </si>
  <si>
    <t>1 16 01333 01 0000 140</t>
  </si>
  <si>
    <t>1 16 01180 01 0000 140</t>
  </si>
  <si>
    <t>1 16 01183 01 0000 140</t>
  </si>
  <si>
    <t>1 01 02080 01 0000 110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</si>
  <si>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</si>
  <si>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</si>
  <si>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</si>
  <si>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</si>
  <si>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</si>
  <si>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</si>
  <si>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</si>
  <si>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</si>
  <si>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</si>
  <si>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</si>
  <si>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</si>
  <si>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</si>
  <si>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</si>
  <si>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</si>
  <si>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</si>
  <si>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</si>
  <si>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</si>
  <si>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t>2 02 25497 05 0000 150</t>
  </si>
  <si>
    <t>2 02 25519 05 0000 150</t>
  </si>
  <si>
    <t>2 02 29999 05 0000 150</t>
  </si>
  <si>
    <t>Прочие субсидии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</si>
  <si>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</si>
  <si>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</si>
  <si>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</si>
  <si>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</si>
  <si>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</si>
  <si>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</si>
  <si>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</si>
  <si>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</si>
  <si>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</si>
  <si>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</si>
  <si>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</si>
  <si>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проведение Всероссийской сельскохозяйственной переписи в 2016 году</t>
  </si>
  <si>
    <t>2 02 30024 05 0000 151</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</si>
  <si>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</si>
  <si>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</si>
  <si>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</si>
  <si>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</si>
  <si>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</si>
  <si>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</si>
  <si>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</si>
  <si>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</si>
  <si>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</si>
  <si>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</si>
  <si>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</si>
  <si>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202 03999 05 0000 151</t>
  </si>
  <si>
    <t>2 02 03999 05 0000 151</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</si>
  <si>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</si>
  <si>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</si>
  <si>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</si>
  <si>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2 02 35118 05 0000 150</t>
  </si>
  <si>
    <t>2 02 04000 00 0000 150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</si>
  <si>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</si>
  <si>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</si>
  <si>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</si>
  <si>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</si>
  <si>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</si>
  <si>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</si>
  <si>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ВСЕГО ДОХОДОВ</t>
  </si>
  <si>
    <t>2 02 25590 05 0000 150</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</si>
  <si>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</si>
  <si>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</si>
  <si>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рублей</t>
  </si>
  <si>
    <t>Брянской области на 2023 год</t>
  </si>
  <si>
    <t>и на плановый период 2024 и 2025 годов"</t>
  </si>
  <si>
    <t>Субвенции бюджетам муниципальных районов на организацию и осуществление деятельности по опеке и попечительству</t>
  </si>
  <si>
    <t>2 02 03024 05 0000 150</t>
  </si>
  <si>
    <t>2 02 25750 05 0000 150</t>
  </si>
  <si>
    <t>Субсидии бюджетам муниципальных районов на реализацию мероприятий по модернизации школьных систем образования</t>
  </si>
  <si>
    <t>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t>
  </si>
  <si>
    <t>2 02 25511 05 0000 150</t>
  </si>
  <si>
    <t>Субсидии бюджетам муниципальных районов на проведение комплексных кадастровых работ</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</si>
  <si>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</si>
  <si>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осуществление первичного воинского учета органами местного самоуправления поселений, муниципальных и городских округов </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</si>
  <si>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</si>
  <si>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Субвенция бюджетам муниципальных районов (муниципальных округов,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</si>
  <si>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Субсидия бюджетам муниципальных образований на техническое оснащение муниципальных музеев в рамках регионального проекта "Культурная среда" государственной программы "Развитие культуры и туризма в Брянской области"</t>
  </si>
  <si>
    <t>2 02 25513 05 0000 150</t>
  </si>
  <si>
    <t>Субсидии бюджетам муниципальных районов на развитие сети учреждений культурно-досугового типа в рамках регионального проекта"Культурная среда (Брянская область)" государственной программы"Развитие культуры и туризма в Брянской области"</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</si>
  <si>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</si>
  <si>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</si>
  <si>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2 02 2007705 0000 150</t>
  </si>
  <si>
    <t>Субсидии бюджетам муниципальных районов на софинансирование капитальных вложений в объекты муниципальной собственности</t>
  </si>
  <si>
    <t>к решению Погарского районного</t>
  </si>
  <si>
    <t>НАЛОГОВЫЕ И НЕНАЛОГОВЫЕ ДОХОДЫ</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</si>
  <si>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</si>
  <si>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</si>
  <si>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</si>
  <si>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</si>
  <si>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Платежи, уплачиваемые в целях возмещения вреда</t>
  </si>
  <si>
    <t>Дотации на выравнивание бюджетной обеспеченности</t>
  </si>
  <si>
    <t>Дотации бюджетам муниципальных районов на выравнивание бюджетной обеспеченности</t>
  </si>
  <si>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</si>
  <si>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</si>
  <si>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</si>
  <si>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государственную поддержку отрасли культуры реализации мероприятий по модернизации библиотек в части комплектовании книжных фондов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</si>
  <si>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</si>
  <si>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</si>
  <si>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</si>
  <si>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</si>
  <si>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на осуществление отдельных государственных полномочий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</si>
  <si>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</si>
  <si>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</si>
  <si>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</si>
  <si>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</si>
  <si>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</si>
  <si>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</si>
  <si>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</si>
  <si>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202 03999 00 0000 151</t>
  </si>
  <si>
    <t>Прочие субвенции</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</si>
  <si>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</si>
  <si>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</si>
  <si>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</si>
  <si>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</si>
  <si>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</si>
  <si>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</si>
  <si>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</si>
  <si>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</si>
  <si>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</si>
  <si>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Сумма на 2023 год</t>
  </si>
  <si>
    <t>Сумма на 2024 год</t>
  </si>
  <si>
    <t>Сумма на 2025 год</t>
  </si>
  <si>
    <t>ИТОГО:</t>
  </si>
  <si>
    <t>850</t>
  </si>
  <si>
    <t>06</t>
  </si>
  <si>
    <t>01</t>
  </si>
  <si>
    <t>Уплата налогов, сборов и иных платежей</t>
  </si>
  <si>
    <t>800</t>
  </si>
  <si>
    <t>Иные бюджетные ассигнования</t>
  </si>
  <si>
    <t/>
  </si>
  <si>
    <t>Уплата налогов, сборов и иных обязательных платежей</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</si>
  <si>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</si>
  <si>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</si>
  <si>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</si>
  <si>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</si>
  <si>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</si>
  <si>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</si>
  <si>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</si>
  <si>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</si>
  <si>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Руководство и управление в сфере установленных функций органов местного самоуправления</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</si>
  <si>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</si>
  <si>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</si>
  <si>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02</t>
  </si>
  <si>
    <t>11</t>
  </si>
  <si>
    <t>916</t>
  </si>
  <si>
    <t>600</t>
  </si>
  <si>
    <t>Предоставление субсидий бюджетным, автономным учреждениям и иным некоммерческим организациям</t>
  </si>
  <si>
    <t>10</t>
  </si>
  <si>
    <t>04</t>
  </si>
  <si>
    <t>03</t>
  </si>
  <si>
    <t>610</t>
  </si>
  <si>
    <t>08</t>
  </si>
  <si>
    <t>Субсидии бюджетным учреждениям</t>
  </si>
  <si>
    <t>02 1 A1 55900</t>
  </si>
  <si>
    <t>Техническое оснащение муниципальных музеев</t>
  </si>
  <si>
    <t>Культура</t>
  </si>
  <si>
    <t>Культура, кинематография</t>
  </si>
  <si>
    <t>500</t>
  </si>
  <si>
    <t>Межбюджетные трансферты</t>
  </si>
  <si>
    <t>02 4 00 S3430</t>
  </si>
  <si>
    <t>12</t>
  </si>
  <si>
    <t>Установление и описание местоположения границ территориальных зон</t>
  </si>
  <si>
    <t>Другие вопросы в области национальной экономики</t>
  </si>
  <si>
    <t>Национальная экономика</t>
  </si>
  <si>
    <t>14</t>
  </si>
  <si>
    <t>13</t>
  </si>
  <si>
    <t>Другие общегосударственные вопросы</t>
  </si>
  <si>
    <t>02 4 00 80040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</si>
  <si>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</si>
  <si>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Погарского района Брянской области</t>
  </si>
  <si>
    <t>510</t>
  </si>
  <si>
    <t>06 4 00 83020</t>
  </si>
  <si>
    <t>009</t>
  </si>
  <si>
    <t>Дотации</t>
  </si>
  <si>
    <t>Поддержка мер по обеспечению сбалансированности бюджетов поселений</t>
  </si>
  <si>
    <t>Иные дотации</t>
  </si>
  <si>
    <t>06 4 00 15840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</si>
  <si>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</si>
  <si>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</si>
  <si>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</si>
  <si>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870</t>
  </si>
  <si>
    <t>70 0 00 80080</t>
  </si>
  <si>
    <t>Резервные средства</t>
  </si>
  <si>
    <t>Условно утвержденные расходы</t>
  </si>
  <si>
    <t>70 0 00 83030</t>
  </si>
  <si>
    <t>Резервный фонд местной администрации</t>
  </si>
  <si>
    <t>Резервные фонды</t>
  </si>
  <si>
    <t>06 4 00 83360</t>
  </si>
  <si>
    <t>Финансовое управление администрации Погарского района</t>
  </si>
  <si>
    <t>07 4 00 L5110</t>
  </si>
  <si>
    <t>006</t>
  </si>
  <si>
    <t>Проведение комплексных кадастровых работ</t>
  </si>
  <si>
    <t>07 4 00 80930</t>
  </si>
  <si>
    <t>Эксплуатация и содержание имущества, находящегося в муниципальной собственности, арендованного недвижимого имущества</t>
  </si>
  <si>
    <t>07 4 00 80910</t>
  </si>
  <si>
    <t>Мероприятия по землеустройству и землепользованию</t>
  </si>
  <si>
    <t>Комитет по управлению муниципальным имуществом администрации Погарского района</t>
  </si>
  <si>
    <t>003</t>
  </si>
  <si>
    <t>07</t>
  </si>
  <si>
    <t>03 4 00 80310</t>
  </si>
  <si>
    <t>Общеобразовательные организации</t>
  </si>
  <si>
    <t>Общее образование</t>
  </si>
  <si>
    <t>Образование</t>
  </si>
  <si>
    <t>Управление образования администрации Погарского района</t>
  </si>
  <si>
    <t>9</t>
  </si>
  <si>
    <t>8</t>
  </si>
  <si>
    <t>7</t>
  </si>
  <si>
    <t>6</t>
  </si>
  <si>
    <t>5</t>
  </si>
  <si>
    <t>4</t>
  </si>
  <si>
    <t>3</t>
  </si>
  <si>
    <t>2</t>
  </si>
  <si>
    <t>2025 год</t>
  </si>
  <si>
    <t>2024 год</t>
  </si>
  <si>
    <t>2023 год</t>
  </si>
  <si>
    <t>ВР</t>
  </si>
  <si>
    <t>ЦСР</t>
  </si>
  <si>
    <t>Пр</t>
  </si>
  <si>
    <t>Рз</t>
  </si>
  <si>
    <t>ГРБС</t>
  </si>
  <si>
    <t>Наименование</t>
  </si>
  <si>
    <t>рублей</t>
  </si>
  <si>
    <t>Ведомственная структура расходов бюджета Погарского муниципального района Брянской области на 2023 год 
и на плановый период 2024 и 2025 годов</t>
  </si>
  <si>
    <t>"О бюджете Погарского муниципального района</t>
  </si>
  <si>
    <t xml:space="preserve">  от 23.12.2022г. №6-279</t>
  </si>
  <si>
    <t>Приложение 3</t>
  </si>
  <si>
    <t>00</t>
  </si>
  <si>
    <t>0</t>
  </si>
  <si>
    <t>70</t>
  </si>
  <si>
    <t>80040</t>
  </si>
  <si>
    <t>Непрограммная деятельность</t>
  </si>
  <si>
    <t>L5110</t>
  </si>
  <si>
    <t>80930</t>
  </si>
  <si>
    <t>80910</t>
  </si>
  <si>
    <t>Обеспечение деятельности Комитета по управлению муниципальным имуществом администрации Погарского района</t>
  </si>
  <si>
    <t>Управление муниципальными финансами Погарского района</t>
  </si>
  <si>
    <t>80310</t>
  </si>
  <si>
    <t>Развитие образования Погарского района</t>
  </si>
  <si>
    <t>S3430</t>
  </si>
  <si>
    <t>55900</t>
  </si>
  <si>
    <t>Реализация полномочий органов местного самоуправления Погарского района</t>
  </si>
  <si>
    <t>НР</t>
  </si>
  <si>
    <t>ОМ</t>
  </si>
  <si>
    <t>ППМП</t>
  </si>
  <si>
    <t>МП</t>
  </si>
  <si>
    <t>Распределение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2023 год и на плановый период 2024 и 2025 годов</t>
  </si>
  <si>
    <t xml:space="preserve">от 23.12.2022г. №6-279 </t>
  </si>
  <si>
    <t>Приложение 1</t>
  </si>
  <si>
    <t>"О внесении изменений 
в решение Погарского районного Совета народных депутатов от 23.12.2022 №6-279 "О бюджете Погарского муниципального района Брянской области на 2023 год и на плановый период 2024 и 2025 годов"</t>
  </si>
  <si>
    <t>Приложение 2</t>
  </si>
  <si>
    <t>Распределение бюджетных ассигнований по разделам, подразделам, целевым статьям (государственным программам и непрограммным направлениям деятельности), группам и подгруппам видов расходов на 2023 год и на плановый период 2024 и 2025 годов</t>
  </si>
  <si>
    <t>Приложение 4</t>
  </si>
  <si>
    <t>2 02 49999 05 0000 150</t>
  </si>
  <si>
    <t>Иные межбюджетные трансферты на поощрение муниципальных управленческих команд приграничных муниципальных образований Брянской области</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</si>
  <si>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2022 году показателей деятельности органов исполнительной власти Брянской области</t>
  </si>
  <si>
    <t>Изменение прогнозируемых доходов бюджета Погарского муниципального района Брянской области 
на 2023 и на плановый период 2024 и 2025 годов</t>
  </si>
  <si>
    <t>002</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</si>
  <si>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</si>
  <si>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</si>
  <si>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70 0 00 83360</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</si>
  <si>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</si>
  <si>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</si>
  <si>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03 4 00 14722</t>
  </si>
  <si>
    <t>Дошкольные образовательные организации</t>
  </si>
  <si>
    <t>03 4 00 80300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</si>
  <si>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</si>
  <si>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 1 EВ 51790</t>
  </si>
  <si>
    <t>Реализация мероприятий по модернизации школьных систем образования</t>
  </si>
  <si>
    <t>03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</si>
  <si>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</si>
  <si>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03 4 00 14721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</si>
  <si>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</si>
  <si>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03 4 00 53030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</si>
  <si>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</si>
  <si>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4 00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</si>
  <si>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</si>
  <si>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03 4 00 S4900</t>
  </si>
  <si>
    <t>Приведение в соответствии с брендбуком "Точки роста" помещений муниципальных общеобразовательных организаций</t>
  </si>
  <si>
    <t>03 4 00 S4910</t>
  </si>
  <si>
    <t>Дополнительное образование детей</t>
  </si>
  <si>
    <t>Организации дополнительного образования</t>
  </si>
  <si>
    <t>03 4 00 80320</t>
  </si>
  <si>
    <t>Молодежная политика</t>
  </si>
  <si>
    <t>Мероприятия по проведению оздоровительной кампании детей</t>
  </si>
  <si>
    <t>03 4 00 S4790</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</si>
  <si>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</si>
  <si>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</si>
  <si>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</si>
  <si>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03 4 00 14723</t>
  </si>
  <si>
    <t>03 4 00 80040</t>
  </si>
  <si>
    <t>Учреждения психолого-медико-социального сопровождения</t>
  </si>
  <si>
    <t>03 4 00 80340</t>
  </si>
  <si>
    <t>Учреждения, обеспечивающие деятельность органов местного самоуправления и муниципальных учреждений</t>
  </si>
  <si>
    <t>03 4 00 80720</t>
  </si>
  <si>
    <t>Расходы на выплаты персоналу казенных учреждений</t>
  </si>
  <si>
    <t>110</t>
  </si>
  <si>
    <t>03 4 00 83360</t>
  </si>
  <si>
    <t>Мероприятия в сфере пожарной безопасности</t>
  </si>
  <si>
    <t>03 4 11 81140</t>
  </si>
  <si>
    <t>Противодействие злоупотреблению наркотиками и их незаконному обороту</t>
  </si>
  <si>
    <t>03 4 11 81150</t>
  </si>
  <si>
    <t>Повышение безопасности дорожного движения</t>
  </si>
  <si>
    <t>03 4 11 81660</t>
  </si>
  <si>
    <t>Организация и проведение олимпиад, выставок, конкурсов, конференций и других общественных мероприятий</t>
  </si>
  <si>
    <t>03 4 11 82340</t>
  </si>
  <si>
    <t>Организация временного трудоустройства несовершеннолетних граждан в возрасте от 14 до 18 лет</t>
  </si>
  <si>
    <t>03 4 11 82370</t>
  </si>
  <si>
    <t>Социальная политика</t>
  </si>
  <si>
    <t>Охрана семьи и детства</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</si>
  <si>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</si>
  <si>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03 4 00 14780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</si>
  <si>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</si>
  <si>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</si>
  <si>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</si>
  <si>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</si>
  <si>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07 4 00 80040</t>
  </si>
  <si>
    <t>07 4 00 83360</t>
  </si>
  <si>
    <t>Оценка имущества, признание прав и регулирование отношений муниципальной собственности</t>
  </si>
  <si>
    <t>07 4 00 80900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</si>
  <si>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</si>
  <si>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</si>
  <si>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02 4 00 12022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</si>
  <si>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</si>
  <si>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02 4 00 12023</t>
  </si>
  <si>
    <t>Субвенции</t>
  </si>
  <si>
    <t>530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</si>
  <si>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</si>
  <si>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02 4 00 16721</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</si>
  <si>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</si>
  <si>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02 4 00 17900</t>
  </si>
  <si>
    <t>Обеспечение деятельности главы местной администрации (исполнительно-распорядительного органа муниципального образования)</t>
  </si>
  <si>
    <t>02 4 00 80020</t>
  </si>
  <si>
    <t>02 4 00 83360</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</si>
  <si>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</si>
  <si>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</si>
  <si>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</si>
  <si>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02 4 00 51200</t>
  </si>
  <si>
    <t>Многофункциональные центры предоставления государственных и муниципальных услуг</t>
  </si>
  <si>
    <t>02 4 00 80710</t>
  </si>
  <si>
    <t>Членские взносы некоммерческим организациям</t>
  </si>
  <si>
    <t>02 4 00 81410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</si>
  <si>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t>
  </si>
  <si>
    <t>02 4 00 S7390</t>
  </si>
  <si>
    <t>Национальная оборона</t>
  </si>
  <si>
    <t>Мобилизационная и вневойсковая подготовка</t>
  </si>
  <si>
    <t>Осуществление первичного воинского учета органами местного самоуправления поселений, муниципальных и городских округов</t>
  </si>
  <si>
    <t>02 4 00 51180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</si>
  <si>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</si>
  <si>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</si>
  <si>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Единые дежурно-диспетчерские службы</t>
  </si>
  <si>
    <t>02 4 00 80700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</si>
  <si>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</si>
  <si>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</si>
  <si>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02 4 11 81130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</si>
  <si>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</si>
  <si>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02 4 11 81180</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</si>
  <si>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</si>
  <si>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</si>
  <si>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02 4 00 12510</t>
  </si>
  <si>
    <t>Транспорт</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</si>
  <si>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</si>
  <si>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02 4 00 81630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</si>
  <si>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</si>
  <si>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</si>
  <si>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</si>
  <si>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</si>
  <si>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02 4 00 83740</t>
  </si>
  <si>
    <t>540</t>
  </si>
  <si>
    <t>Обеспечение сохранности автомобильных дорог местного значения и условий безопасности движения по ним</t>
  </si>
  <si>
    <t>02 4 00 S6170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</si>
  <si>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</si>
  <si>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</si>
  <si>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</si>
  <si>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02 4 00 81830</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</si>
  <si>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</si>
  <si>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</si>
  <si>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</si>
  <si>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</si>
  <si>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</si>
  <si>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02 4 00 81720</t>
  </si>
  <si>
    <t>Охрана окружающей среды, воспроизводство и использование природных ресурсов Брянской области</t>
  </si>
  <si>
    <t>02 4 00 S2800</t>
  </si>
  <si>
    <t>Развитие сети учреждений культурно-досугового типа</t>
  </si>
  <si>
    <t>02 1 A1 55130</t>
  </si>
  <si>
    <t>Государственная поддержка отрасли культуры</t>
  </si>
  <si>
    <t>02 1 A1 55190</t>
  </si>
  <si>
    <t>Библиотеки</t>
  </si>
  <si>
    <t>02 4 00 80450</t>
  </si>
  <si>
    <t>Музеи и постоянные выставки</t>
  </si>
  <si>
    <t>02 4 00 80460</t>
  </si>
  <si>
    <t>Дворцы и дома культуры, клубы, выставочные залы</t>
  </si>
  <si>
    <t>02 4 00 80480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</si>
  <si>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</si>
  <si>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02 4 00 84260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</si>
  <si>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</si>
  <si>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02 4 00 84270</t>
  </si>
  <si>
    <t>Обеспечение развития и укрепления материально-технической базы домов культуры в населенных пунктах с числом жителей до 50 тысяч человек</t>
  </si>
  <si>
    <t>02 4 00 L4670</t>
  </si>
  <si>
    <t>02 4 00 L5190</t>
  </si>
  <si>
    <t>Мероприятия по работе с семьей, детьми и молодежью</t>
  </si>
  <si>
    <t>02 4 11 82360</t>
  </si>
  <si>
    <t>Мероприятия по развитию культуры</t>
  </si>
  <si>
    <t>04 4 11 82400</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</si>
  <si>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</si>
  <si>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</si>
  <si>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02 4 00 14210</t>
  </si>
  <si>
    <t>Пенсионное обеспечение</t>
  </si>
  <si>
    <t>Выплата муниципальных пенсий (доплат к государственным пенсиям)</t>
  </si>
  <si>
    <t>02 4 00 82450</t>
  </si>
  <si>
    <t>Публичные нормативные социальные выплаты гражданам</t>
  </si>
  <si>
    <t>310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</si>
  <si>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</si>
  <si>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</si>
  <si>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02 4 00 16710</t>
  </si>
  <si>
    <t>Оказание поддержки социально ориентированным некоммерческим организациям</t>
  </si>
  <si>
    <t>02 4 00 82540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</si>
  <si>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</si>
  <si>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</si>
  <si>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02 4 00 16723</t>
  </si>
  <si>
    <t>Мероприятия по обеспечению жильем молодых семей</t>
  </si>
  <si>
    <t>02 4 00 L4970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</si>
  <si>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</si>
  <si>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 4 00 R0820</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</si>
  <si>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</si>
  <si>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</si>
  <si>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</si>
  <si>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</si>
  <si>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</si>
  <si>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</si>
  <si>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02 4 00 16722</t>
  </si>
  <si>
    <t>Профилактика безнадзорности и правонарушений несовершеннолетних</t>
  </si>
  <si>
    <t>02 4 11 81120</t>
  </si>
  <si>
    <t>Мероприятия по поддержке детей-сирот</t>
  </si>
  <si>
    <t>02 4 11 82490</t>
  </si>
  <si>
    <t>Физическая культура и спорт</t>
  </si>
  <si>
    <t>Физическая культура</t>
  </si>
  <si>
    <t>Спортивно-оздоровительные комплексы и центры</t>
  </si>
  <si>
    <t>02 4 00 80600</t>
  </si>
  <si>
    <t>Субсидии автономным учреждениям</t>
  </si>
  <si>
    <t>620</t>
  </si>
  <si>
    <t>Массовый спорт</t>
  </si>
  <si>
    <t>Мероприятия по развитию физической культуры и спорта</t>
  </si>
  <si>
    <t>05 4 11 82300</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</si>
  <si>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</si>
  <si>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</si>
  <si>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</si>
  <si>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70 0 00 80050</t>
  </si>
  <si>
    <t>55130</t>
  </si>
  <si>
    <t>55190</t>
  </si>
  <si>
    <t>12021</t>
  </si>
  <si>
    <t>12022</t>
  </si>
  <si>
    <t>12023</t>
  </si>
  <si>
    <t>12510</t>
  </si>
  <si>
    <t>16710</t>
  </si>
  <si>
    <t>16721</t>
  </si>
  <si>
    <t>16722</t>
  </si>
  <si>
    <t>16723</t>
  </si>
  <si>
    <t>17900</t>
  </si>
  <si>
    <t>51180</t>
  </si>
  <si>
    <t>51200</t>
  </si>
  <si>
    <t>80020</t>
  </si>
  <si>
    <t>80450</t>
  </si>
  <si>
    <t>80460</t>
  </si>
  <si>
    <t>80480</t>
  </si>
  <si>
    <t>80600</t>
  </si>
  <si>
    <t>80700</t>
  </si>
  <si>
    <t>80710</t>
  </si>
  <si>
    <t>81410</t>
  </si>
  <si>
    <t>81630</t>
  </si>
  <si>
    <t>81830</t>
  </si>
  <si>
    <t>82450</t>
  </si>
  <si>
    <t>82540</t>
  </si>
  <si>
    <t>83360</t>
  </si>
  <si>
    <t>83710</t>
  </si>
  <si>
    <t>83740</t>
  </si>
  <si>
    <t>84260</t>
  </si>
  <si>
    <t>84270</t>
  </si>
  <si>
    <t>L4670</t>
  </si>
  <si>
    <t>L4970</t>
  </si>
  <si>
    <t>L5190</t>
  </si>
  <si>
    <t>R0820</t>
  </si>
  <si>
    <t>S2800</t>
  </si>
  <si>
    <t>S6170</t>
  </si>
  <si>
    <t>S7390</t>
  </si>
  <si>
    <t>81120</t>
  </si>
  <si>
    <t>81130</t>
  </si>
  <si>
    <t>81180</t>
  </si>
  <si>
    <t>82360</t>
  </si>
  <si>
    <t>82490</t>
  </si>
  <si>
    <t>51790</t>
  </si>
  <si>
    <t>L7500</t>
  </si>
  <si>
    <t>14721</t>
  </si>
  <si>
    <t>14722</t>
  </si>
  <si>
    <t>14723</t>
  </si>
  <si>
    <t>14780</t>
  </si>
  <si>
    <t>53030</t>
  </si>
  <si>
    <t>80300</t>
  </si>
  <si>
    <t>80320</t>
  </si>
  <si>
    <t>80340</t>
  </si>
  <si>
    <t>80720</t>
  </si>
  <si>
    <t>L3040</t>
  </si>
  <si>
    <t>S4790</t>
  </si>
  <si>
    <t>S4900</t>
  </si>
  <si>
    <t>S4910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</si>
  <si>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</si>
  <si>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</si>
  <si>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</si>
  <si>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</si>
  <si>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</si>
  <si>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</si>
  <si>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</si>
  <si>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</si>
  <si>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</si>
  <si>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80900</t>
  </si>
  <si>
    <t>83030</t>
  </si>
  <si>
    <t>80050</t>
  </si>
  <si>
    <t>Достижение показателей деятельности органов исполнительной власти субъектов Российской Федерации</t>
  </si>
  <si>
    <t>Фонд оплаты труда государственных (муниципальных) органов</t>
  </si>
  <si>
    <t>Заработная плата</t>
  </si>
  <si>
    <t>70 0 00 55490</t>
  </si>
  <si>
    <t>07 4 00 15920</t>
  </si>
  <si>
    <t>Поощрение муниципальных управленческих команд приграничных муниципальных образований Брянской области</t>
  </si>
  <si>
    <t>06 4 00 15920</t>
  </si>
  <si>
    <t>Прочие межбюджетные трансферты общего характера</t>
  </si>
  <si>
    <t>02 4 00 15920</t>
  </si>
  <si>
    <t>02 4 00 80910</t>
  </si>
  <si>
    <t>02 0 00 81740</t>
  </si>
  <si>
    <t>55490</t>
  </si>
  <si>
    <t>03 4 00 S4820</t>
  </si>
  <si>
    <t>S4820</t>
  </si>
  <si>
    <t>Субсидии бюджетным учреждениям(софинансирование)</t>
  </si>
  <si>
    <t>Субсидии бюджетным учреждениям( софинансирование)</t>
  </si>
  <si>
    <t>Субсидии бюджетным учреждениям (софинансирование)</t>
  </si>
  <si>
    <t>Cубсидия бюджетам муниципальных районов (муниципальных округов, городских округов)  на реализацию  отдельных мероприятий по развитию образования</t>
  </si>
  <si>
    <t>Отдельные мероприятия по развитию образования</t>
  </si>
  <si>
    <t>Мероприятия в сфере коммунального хозяйства</t>
  </si>
  <si>
    <t>03 4 000 80300</t>
  </si>
  <si>
    <t>Приложение 5</t>
  </si>
  <si>
    <t>Приложение 6</t>
  </si>
  <si>
    <t>Таблица 2</t>
  </si>
  <si>
    <t>Распределение дотации на поддержку мер по обеспечению сбалансированности бюджетов поселений из бюджета Погарского муниципального района                                                                                                                                                                         на 2023 год и на плановый период 2024 и 2025 годов</t>
  </si>
  <si>
    <t>Наименование поселения</t>
  </si>
  <si>
    <t>Погарское городское поселение Погарского муниципального района Брянской области</t>
  </si>
  <si>
    <t>Борщовское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</si>
  <si>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</si>
  <si>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</si>
  <si>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Гетуновское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</si>
  <si>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</si>
  <si>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</si>
  <si>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</si>
  <si>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Кистерское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</si>
  <si>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</si>
  <si>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Суворовское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</si>
  <si>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</si>
  <si>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</si>
  <si>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ИТОГО</t>
  </si>
  <si>
    <t>Иные межбюджетные трансферты бюджетам муниципальных районов (муниципальных округов, городских округов)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</si>
  <si>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 Субсидии на подготовку проектов межевания земельных участков и на проведение кадастровых работ</t>
  </si>
  <si>
    <t>,</t>
  </si>
  <si>
    <t>831</t>
  </si>
  <si>
    <t>Прочие расходы</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</si>
  <si>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</si>
  <si>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830</t>
  </si>
  <si>
    <t>Исполнение судебных актов Российской Федерации и мировых соглашений по возмещению причиненного вреда</t>
  </si>
  <si>
    <t>07 2 ZA R5990</t>
  </si>
  <si>
    <t>ZA</t>
  </si>
  <si>
    <t>R5990</t>
  </si>
  <si>
    <t>Субсидии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</si>
  <si>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Подготовка объектов ЖКХ к зиме</t>
  </si>
  <si>
    <t>02 4 00 S3450</t>
  </si>
  <si>
    <t>02 4 00 81800</t>
  </si>
  <si>
    <t>03 4 11 83260</t>
  </si>
  <si>
    <t xml:space="preserve">Повышение энергетической эффективности и обеспечения энергосбережения </t>
  </si>
  <si>
    <t>06 4 00 80040</t>
  </si>
  <si>
    <t>S3450</t>
  </si>
  <si>
    <t>Приложение 1.6.</t>
  </si>
  <si>
    <t>Приложение 3.7.</t>
  </si>
  <si>
    <t>Приложение 4.7.</t>
  </si>
  <si>
    <t>Приложение 5.7.</t>
  </si>
  <si>
    <t>Погарский районный Совет народных депутатов</t>
  </si>
  <si>
    <t>Опубликование нормативных правовых актов муниципальных образований и иной официальной информации</t>
  </si>
  <si>
    <t>02 4 00 80100</t>
  </si>
  <si>
    <t>от 29.11.2023г. №6-351</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</si>
</sst>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00&quot;р.&quot;_-;\-* #,##0.00&quot;р.&quot;_-;_-* &quot;-&quot;??&quot;р.&quot;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_-* #,##0.000_р_._-;\-* #,##0.000_р_._-;_-* &quot;-&quot;??_р_._-;_-@_-"/>
    <numFmt numFmtId="182" formatCode="#,##0.0000"/>
    <numFmt numFmtId="183" formatCode="#,##0.00000"/>
    <numFmt numFmtId="184" formatCode="#,##0.00_ ;[Red]\-#,##0.00\ "/>
    <numFmt numFmtId="185" formatCode="#,##0_ ;[Red]\-#,##0\ "/>
    <numFmt numFmtId="186" formatCode="#,##0.00\ &quot;₽&quot;"/>
  </numFmts>
  <fonts count="65">
    <font>
      <sz val="10"/>
      <name val="Arial Cyr"/>
      <family val="0"/>
    </font>
    <font>
      <sz val="8"/>
      <name val="Arial Cyr"/>
      <family val="0"/>
    </font>
    <font>
      <b/>
      <sz val="10"/>
      <name val="Times New Roman"/>
      <family val="1"/>
    </font>
    <font>
      <sz val="10"/>
      <name val="Times New Roman"/>
      <family val="1"/>
    </font>
    <font>
      <sz val="10"/>
      <color indexed="9"/>
      <name val="Times New Roman"/>
      <family val="1"/>
    </font>
    <font>
      <u val="single"/>
      <sz val="10"/>
      <color indexed="12"/>
      <name val="Arial Cyr"/>
      <family val="0"/>
    </font>
    <font>
      <u val="single"/>
      <sz val="10"/>
      <color indexed="36"/>
      <name val="Arial Cyr"/>
      <family val="0"/>
    </font>
    <font>
      <b/>
      <sz val="9"/>
      <name val="Times New Roman"/>
      <family val="1"/>
    </font>
    <font>
      <sz val="9"/>
      <name val="Times New Roman"/>
      <family val="1"/>
    </font>
    <font>
      <i/>
      <sz val="10"/>
      <name val="Times New Roman"/>
      <family val="1"/>
    </font>
    <font>
      <sz val="12"/>
      <name val="Times New Roman"/>
      <family val="1"/>
    </font>
    <font>
      <b/>
      <sz val="12"/>
      <name val="Times New Roman"/>
      <family val="1"/>
    </font>
    <font>
      <sz val="12"/>
      <name val="Arial Cyr"/>
      <family val="0"/>
    </font>
    <font>
      <sz val="10"/>
      <color indexed="8"/>
      <name val="Times New Roman"/>
      <family val="1"/>
    </font>
    <font>
      <sz val="12"/>
      <color indexed="8"/>
      <name val="Times New Roman"/>
      <family val="1"/>
    </font>
    <font>
      <i/>
      <sz val="10"/>
      <name val="Arial Cyr"/>
      <family val="0"/>
    </font>
    <font>
      <sz val="14"/>
      <name val="Times New Roman"/>
      <family val="1"/>
    </font>
    <font>
      <sz val="11"/>
      <color indexed="8"/>
      <name val="Calibri"/>
      <family val="2"/>
    </font>
    <font>
      <sz val="11"/>
      <color indexed="9"/>
      <name val="Calibri"/>
      <family val="2"/>
    </font>
    <font>
      <sz val="8"/>
      <color indexed="8"/>
      <name val="Arial"/>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Calibri"/>
      <family val="2"/>
    </font>
    <font>
      <sz val="11"/>
      <color theme="1"/>
      <name val="Calibri"/>
      <family val="2"/>
    </font>
    <font>
      <sz val="11"/>
      <color theme="0"/>
      <name val="Calibri"/>
      <family val="2"/>
    </font>
    <font>
      <sz val="8"/>
      <color rgb="FF000000"/>
      <name val="Arial"/>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color indexed="63"/>
      </top>
      <bottom style="thin"/>
    </border>
    <border>
      <left style="thin"/>
      <right style="thin"/>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1">
      <alignment horizontal="left" wrapText="1" indent="2"/>
      <protection/>
    </xf>
    <xf numFmtId="0" fontId="43" fillId="0" borderId="2">
      <alignment vertical="top" wrapText="1"/>
      <protection/>
    </xf>
    <xf numFmtId="1" fontId="44" fillId="0" borderId="2">
      <alignment horizontal="center" vertical="top" shrinkToFit="1"/>
      <protection/>
    </xf>
    <xf numFmtId="49" fontId="42" fillId="0" borderId="2">
      <alignment horizontal="center"/>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5" fillId="25" borderId="3" applyNumberFormat="0" applyAlignment="0" applyProtection="0"/>
    <xf numFmtId="0" fontId="46" fillId="26" borderId="4" applyNumberFormat="0" applyAlignment="0" applyProtection="0"/>
    <xf numFmtId="0" fontId="47" fillId="26" borderId="3" applyNumberFormat="0" applyAlignment="0" applyProtection="0"/>
    <xf numFmtId="0" fontId="5"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7" borderId="9"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56" fillId="0" borderId="0">
      <alignment vertical="top" wrapText="1"/>
      <protection/>
    </xf>
    <xf numFmtId="0" fontId="40" fillId="0" borderId="0">
      <alignment/>
      <protection/>
    </xf>
    <xf numFmtId="0" fontId="0" fillId="0" borderId="0">
      <alignment/>
      <protection/>
    </xf>
    <xf numFmtId="0" fontId="3" fillId="0" borderId="0">
      <alignment/>
      <protection/>
    </xf>
    <xf numFmtId="0" fontId="56" fillId="0" borderId="0">
      <alignment vertical="top" wrapText="1"/>
      <protection/>
    </xf>
    <xf numFmtId="0" fontId="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1" fillId="31" borderId="0" applyNumberFormat="0" applyBorder="0" applyAlignment="0" applyProtection="0"/>
  </cellStyleXfs>
  <cellXfs count="213">
    <xf numFmtId="0" fontId="0" fillId="0" borderId="0" xfId="0" applyAlignment="1">
      <alignment/>
    </xf>
    <xf numFmtId="0" fontId="2" fillId="32" borderId="0" xfId="0" applyFont="1" applyFill="1" applyAlignment="1">
      <alignment horizontal="right" vertical="center" wrapText="1"/>
    </xf>
    <xf numFmtId="0" fontId="3" fillId="32" borderId="0" xfId="0" applyFont="1" applyFill="1" applyAlignment="1">
      <alignment horizontal="center" vertical="center" wrapText="1"/>
    </xf>
    <xf numFmtId="0" fontId="2" fillId="32" borderId="0" xfId="0" applyFont="1" applyFill="1" applyAlignment="1">
      <alignment horizontal="center" vertical="center" wrapText="1"/>
    </xf>
    <xf numFmtId="0" fontId="3" fillId="0" borderId="0" xfId="0" applyFont="1" applyAlignment="1">
      <alignment/>
    </xf>
    <xf numFmtId="0" fontId="3" fillId="32" borderId="0" xfId="0" applyFont="1" applyFill="1" applyAlignment="1">
      <alignment/>
    </xf>
    <xf numFmtId="0" fontId="4" fillId="32" borderId="0" xfId="0" applyFont="1" applyFill="1" applyAlignment="1">
      <alignment/>
    </xf>
    <xf numFmtId="4" fontId="3" fillId="32" borderId="0" xfId="0" applyNumberFormat="1" applyFont="1" applyFill="1" applyAlignment="1">
      <alignment horizontal="right" vertical="top" shrinkToFit="1"/>
    </xf>
    <xf numFmtId="49" fontId="3" fillId="32" borderId="0" xfId="0" applyNumberFormat="1" applyFont="1" applyFill="1" applyAlignment="1">
      <alignment horizontal="right" vertical="top" shrinkToFit="1"/>
    </xf>
    <xf numFmtId="0" fontId="3" fillId="32" borderId="0" xfId="0" applyFont="1" applyFill="1" applyAlignment="1">
      <alignment wrapText="1"/>
    </xf>
    <xf numFmtId="0" fontId="3" fillId="32" borderId="0" xfId="0" applyFont="1" applyFill="1" applyBorder="1" applyAlignment="1">
      <alignment/>
    </xf>
    <xf numFmtId="0" fontId="4" fillId="32" borderId="0" xfId="0" applyFont="1" applyFill="1" applyBorder="1" applyAlignment="1">
      <alignment/>
    </xf>
    <xf numFmtId="4" fontId="3" fillId="32" borderId="0" xfId="0" applyNumberFormat="1" applyFont="1" applyFill="1" applyBorder="1" applyAlignment="1">
      <alignment horizontal="right" vertical="top" shrinkToFit="1"/>
    </xf>
    <xf numFmtId="0" fontId="2" fillId="0" borderId="12" xfId="0" applyNumberFormat="1" applyFont="1" applyBorder="1" applyAlignment="1">
      <alignment vertical="top" wrapText="1"/>
    </xf>
    <xf numFmtId="0" fontId="2" fillId="0" borderId="12" xfId="0" applyNumberFormat="1" applyFont="1" applyBorder="1" applyAlignment="1">
      <alignment vertical="top" wrapText="1"/>
    </xf>
    <xf numFmtId="0" fontId="3" fillId="0" borderId="12" xfId="0" applyNumberFormat="1" applyFont="1" applyBorder="1" applyAlignment="1">
      <alignment vertical="top" wrapText="1"/>
    </xf>
    <xf numFmtId="0" fontId="3" fillId="32" borderId="0" xfId="0" applyFont="1" applyFill="1" applyBorder="1" applyAlignment="1">
      <alignment horizontal="right"/>
    </xf>
    <xf numFmtId="0" fontId="2" fillId="32" borderId="0" xfId="0" applyFont="1" applyFill="1" applyBorder="1" applyAlignment="1">
      <alignment horizontal="right" vertical="center" wrapText="1"/>
    </xf>
    <xf numFmtId="0" fontId="3" fillId="0" borderId="12" xfId="0" applyFont="1" applyBorder="1" applyAlignment="1">
      <alignment vertical="top" wrapText="1"/>
    </xf>
    <xf numFmtId="0" fontId="2" fillId="0" borderId="12" xfId="58" applyNumberFormat="1" applyFont="1" applyFill="1" applyBorder="1" applyAlignment="1" applyProtection="1">
      <alignment vertical="top" wrapText="1"/>
      <protection/>
    </xf>
    <xf numFmtId="0" fontId="3" fillId="0" borderId="12" xfId="58" applyNumberFormat="1" applyFont="1" applyFill="1" applyBorder="1" applyAlignment="1" applyProtection="1">
      <alignment vertical="top" wrapText="1"/>
      <protection/>
    </xf>
    <xf numFmtId="0" fontId="7" fillId="0" borderId="12" xfId="0" applyNumberFormat="1" applyFont="1" applyBorder="1" applyAlignment="1">
      <alignment vertical="top" wrapText="1"/>
    </xf>
    <xf numFmtId="0" fontId="8" fillId="0" borderId="12" xfId="0" applyNumberFormat="1" applyFont="1" applyBorder="1" applyAlignment="1">
      <alignment vertical="top" wrapText="1"/>
    </xf>
    <xf numFmtId="4" fontId="3" fillId="0" borderId="12" xfId="0" applyNumberFormat="1" applyFont="1" applyBorder="1" applyAlignment="1">
      <alignment horizontal="right"/>
    </xf>
    <xf numFmtId="4" fontId="2" fillId="0" borderId="12" xfId="0" applyNumberFormat="1" applyFont="1" applyBorder="1" applyAlignment="1">
      <alignment horizontal="right"/>
    </xf>
    <xf numFmtId="4" fontId="3" fillId="32" borderId="0" xfId="0" applyNumberFormat="1" applyFont="1" applyFill="1" applyAlignment="1">
      <alignment wrapText="1"/>
    </xf>
    <xf numFmtId="49" fontId="2" fillId="0" borderId="12" xfId="0" applyNumberFormat="1" applyFont="1" applyFill="1" applyBorder="1" applyAlignment="1">
      <alignment horizontal="left" vertical="center" wrapText="1"/>
    </xf>
    <xf numFmtId="0" fontId="2" fillId="0" borderId="12" xfId="0" applyFont="1" applyFill="1" applyBorder="1" applyAlignment="1">
      <alignment vertical="center" wrapText="1"/>
    </xf>
    <xf numFmtId="49" fontId="2" fillId="0" borderId="12" xfId="0" applyNumberFormat="1" applyFont="1" applyBorder="1" applyAlignment="1">
      <alignment horizontal="left" vertical="center" wrapText="1"/>
    </xf>
    <xf numFmtId="0" fontId="2" fillId="0" borderId="12" xfId="0" applyFont="1" applyBorder="1" applyAlignment="1">
      <alignment vertical="center"/>
    </xf>
    <xf numFmtId="0" fontId="2" fillId="0" borderId="12" xfId="0" applyFont="1" applyBorder="1" applyAlignment="1">
      <alignment vertical="center" wrapText="1"/>
    </xf>
    <xf numFmtId="49" fontId="3" fillId="0" borderId="12" xfId="0" applyNumberFormat="1" applyFont="1" applyBorder="1" applyAlignment="1">
      <alignment horizontal="left" vertical="top" wrapText="1"/>
    </xf>
    <xf numFmtId="2" fontId="3" fillId="0" borderId="12" xfId="0" applyNumberFormat="1" applyFont="1" applyBorder="1" applyAlignment="1">
      <alignment horizontal="left" vertical="top" wrapText="1"/>
    </xf>
    <xf numFmtId="49" fontId="2" fillId="0" borderId="12" xfId="0" applyNumberFormat="1" applyFont="1" applyBorder="1" applyAlignment="1">
      <alignment vertical="top" wrapText="1"/>
    </xf>
    <xf numFmtId="49" fontId="3" fillId="0" borderId="12" xfId="0" applyNumberFormat="1" applyFont="1" applyBorder="1" applyAlignment="1">
      <alignment vertical="top" wrapText="1"/>
    </xf>
    <xf numFmtId="49" fontId="2" fillId="0" borderId="12" xfId="0" applyNumberFormat="1" applyFont="1" applyBorder="1" applyAlignment="1">
      <alignment vertical="center" wrapText="1"/>
    </xf>
    <xf numFmtId="0" fontId="7" fillId="0" borderId="12" xfId="0" applyNumberFormat="1" applyFont="1" applyBorder="1" applyAlignment="1">
      <alignment vertical="center" wrapText="1"/>
    </xf>
    <xf numFmtId="49" fontId="2" fillId="0" borderId="12" xfId="0" applyNumberFormat="1" applyFont="1" applyBorder="1" applyAlignment="1">
      <alignment horizontal="left" vertical="top"/>
    </xf>
    <xf numFmtId="49" fontId="3" fillId="0" borderId="12" xfId="0" applyNumberFormat="1" applyFont="1" applyBorder="1" applyAlignment="1">
      <alignment horizontal="left" vertical="top"/>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9" fillId="0" borderId="12" xfId="0" applyNumberFormat="1" applyFont="1" applyBorder="1" applyAlignment="1">
      <alignment horizontal="left" vertical="top"/>
    </xf>
    <xf numFmtId="0" fontId="9" fillId="0" borderId="12" xfId="0" applyNumberFormat="1" applyFont="1" applyBorder="1" applyAlignment="1">
      <alignment vertical="top" wrapText="1"/>
    </xf>
    <xf numFmtId="4" fontId="9" fillId="0" borderId="12" xfId="0" applyNumberFormat="1" applyFont="1" applyBorder="1" applyAlignment="1">
      <alignment horizontal="right"/>
    </xf>
    <xf numFmtId="49" fontId="3" fillId="0" borderId="12" xfId="0" applyNumberFormat="1" applyFont="1" applyBorder="1" applyAlignment="1">
      <alignment horizontal="left" vertical="top"/>
    </xf>
    <xf numFmtId="49" fontId="9" fillId="0" borderId="12" xfId="0" applyNumberFormat="1" applyFont="1" applyBorder="1" applyAlignment="1">
      <alignment horizontal="left" vertical="top" wrapText="1"/>
    </xf>
    <xf numFmtId="49" fontId="2" fillId="0" borderId="12" xfId="58" applyNumberFormat="1" applyFont="1" applyFill="1" applyBorder="1" applyAlignment="1" applyProtection="1">
      <alignment horizontal="left" vertical="top"/>
      <protection/>
    </xf>
    <xf numFmtId="49" fontId="3" fillId="0" borderId="12" xfId="58" applyNumberFormat="1" applyFont="1" applyFill="1" applyBorder="1" applyAlignment="1" applyProtection="1">
      <alignment horizontal="left" vertical="top"/>
      <protection/>
    </xf>
    <xf numFmtId="49" fontId="9" fillId="0" borderId="12" xfId="58" applyNumberFormat="1" applyFont="1" applyFill="1" applyBorder="1" applyAlignment="1" applyProtection="1">
      <alignment horizontal="left" vertical="top"/>
      <protection/>
    </xf>
    <xf numFmtId="0" fontId="9" fillId="0" borderId="12" xfId="58" applyNumberFormat="1" applyFont="1" applyFill="1" applyBorder="1" applyAlignment="1" applyProtection="1">
      <alignment vertical="top" wrapText="1"/>
      <protection/>
    </xf>
    <xf numFmtId="49" fontId="2" fillId="0" borderId="12" xfId="0" applyNumberFormat="1" applyFont="1" applyBorder="1" applyAlignment="1">
      <alignment horizontal="left" vertical="top"/>
    </xf>
    <xf numFmtId="49" fontId="9" fillId="0" borderId="12" xfId="0" applyNumberFormat="1" applyFont="1" applyBorder="1" applyAlignment="1">
      <alignment horizontal="right"/>
    </xf>
    <xf numFmtId="0" fontId="4" fillId="33" borderId="0" xfId="0" applyFont="1" applyFill="1" applyAlignment="1">
      <alignment/>
    </xf>
    <xf numFmtId="0" fontId="4" fillId="33" borderId="0" xfId="0" applyFont="1" applyFill="1" applyBorder="1" applyAlignment="1">
      <alignment/>
    </xf>
    <xf numFmtId="0" fontId="3" fillId="33" borderId="0" xfId="0" applyFont="1" applyFill="1" applyAlignment="1">
      <alignment/>
    </xf>
    <xf numFmtId="49" fontId="3" fillId="0" borderId="12" xfId="0" applyNumberFormat="1" applyFont="1" applyBorder="1" applyAlignment="1">
      <alignment horizontal="center" vertical="top" wrapText="1"/>
    </xf>
    <xf numFmtId="49" fontId="3" fillId="0" borderId="12" xfId="0" applyNumberFormat="1" applyFont="1" applyBorder="1" applyAlignment="1">
      <alignment horizontal="center" vertical="top"/>
    </xf>
    <xf numFmtId="49" fontId="2" fillId="0" borderId="12" xfId="59" applyNumberFormat="1" applyFont="1" applyFill="1" applyBorder="1" applyAlignment="1" applyProtection="1">
      <alignment horizontal="center" vertical="top"/>
      <protection/>
    </xf>
    <xf numFmtId="0" fontId="2" fillId="0" borderId="12" xfId="59" applyNumberFormat="1" applyFont="1" applyFill="1" applyBorder="1" applyAlignment="1" applyProtection="1">
      <alignment vertical="top" wrapText="1"/>
      <protection/>
    </xf>
    <xf numFmtId="49" fontId="3" fillId="0" borderId="12" xfId="59" applyNumberFormat="1" applyFont="1" applyFill="1" applyBorder="1" applyAlignment="1" applyProtection="1">
      <alignment horizontal="center" vertical="top" wrapText="1"/>
      <protection/>
    </xf>
    <xf numFmtId="0" fontId="3" fillId="0" borderId="12" xfId="59" applyNumberFormat="1" applyFont="1" applyFill="1" applyBorder="1" applyAlignment="1" applyProtection="1">
      <alignment vertical="top" wrapText="1"/>
      <protection/>
    </xf>
    <xf numFmtId="4" fontId="3" fillId="33" borderId="12" xfId="0" applyNumberFormat="1" applyFont="1" applyFill="1" applyBorder="1" applyAlignment="1">
      <alignment horizontal="right"/>
    </xf>
    <xf numFmtId="4" fontId="9" fillId="33" borderId="12" xfId="0" applyNumberFormat="1" applyFont="1" applyFill="1" applyBorder="1" applyAlignment="1">
      <alignment horizontal="right"/>
    </xf>
    <xf numFmtId="49" fontId="9" fillId="0" borderId="12" xfId="59" applyNumberFormat="1" applyFont="1" applyFill="1" applyBorder="1" applyAlignment="1" applyProtection="1">
      <alignment horizontal="center" vertical="top" wrapText="1"/>
      <protection/>
    </xf>
    <xf numFmtId="0" fontId="9" fillId="0" borderId="12" xfId="59" applyNumberFormat="1" applyFont="1" applyFill="1" applyBorder="1" applyAlignment="1" applyProtection="1">
      <alignment vertical="top" wrapText="1"/>
      <protection/>
    </xf>
    <xf numFmtId="178" fontId="2" fillId="0" borderId="12" xfId="0" applyNumberFormat="1" applyFont="1" applyFill="1" applyBorder="1" applyAlignment="1">
      <alignment horizontal="right"/>
    </xf>
    <xf numFmtId="0" fontId="3" fillId="32" borderId="0" xfId="0" applyFont="1" applyFill="1" applyAlignment="1">
      <alignment horizontal="right" vertical="center" wrapText="1"/>
    </xf>
    <xf numFmtId="178" fontId="3" fillId="0" borderId="12" xfId="0" applyNumberFormat="1" applyFont="1" applyFill="1" applyBorder="1" applyAlignment="1">
      <alignment horizontal="right"/>
    </xf>
    <xf numFmtId="178" fontId="3" fillId="0" borderId="12" xfId="0" applyNumberFormat="1" applyFont="1" applyBorder="1" applyAlignment="1">
      <alignment horizontal="right"/>
    </xf>
    <xf numFmtId="178" fontId="2" fillId="0" borderId="12" xfId="0" applyNumberFormat="1" applyFont="1" applyBorder="1" applyAlignment="1">
      <alignment horizontal="right"/>
    </xf>
    <xf numFmtId="178" fontId="9" fillId="0" borderId="12" xfId="0" applyNumberFormat="1" applyFont="1" applyFill="1" applyBorder="1" applyAlignment="1">
      <alignment horizontal="right"/>
    </xf>
    <xf numFmtId="178" fontId="9" fillId="0" borderId="12" xfId="0" applyNumberFormat="1" applyFont="1" applyBorder="1" applyAlignment="1">
      <alignment horizontal="right"/>
    </xf>
    <xf numFmtId="49" fontId="2" fillId="0" borderId="12" xfId="0" applyNumberFormat="1" applyFont="1" applyBorder="1" applyAlignment="1">
      <alignment horizontal="left"/>
    </xf>
    <xf numFmtId="0" fontId="2" fillId="0" borderId="12" xfId="0" applyNumberFormat="1" applyFont="1" applyBorder="1" applyAlignment="1">
      <alignment wrapText="1"/>
    </xf>
    <xf numFmtId="0" fontId="2" fillId="0" borderId="12" xfId="0" applyFont="1" applyBorder="1" applyAlignment="1">
      <alignment horizontal="center" vertical="center" shrinkToFit="1"/>
    </xf>
    <xf numFmtId="0" fontId="2" fillId="0" borderId="12" xfId="0" applyFont="1" applyBorder="1" applyAlignment="1">
      <alignment horizontal="left" vertical="center" wrapText="1"/>
    </xf>
    <xf numFmtId="4" fontId="2" fillId="0" borderId="12" xfId="0" applyNumberFormat="1" applyFont="1" applyBorder="1" applyAlignment="1">
      <alignment horizontal="right" vertical="center" shrinkToFit="1"/>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alignment horizontal="right" vertical="top" shrinkToFit="1"/>
    </xf>
    <xf numFmtId="4" fontId="3" fillId="0" borderId="0" xfId="0" applyNumberFormat="1" applyFont="1" applyAlignment="1">
      <alignment/>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4" fontId="3" fillId="0" borderId="12" xfId="0" applyNumberFormat="1" applyFont="1" applyFill="1" applyBorder="1" applyAlignment="1">
      <alignment horizontal="right" vertical="center" shrinkToFit="1"/>
    </xf>
    <xf numFmtId="0" fontId="3" fillId="0" borderId="12" xfId="61" applyFont="1" applyFill="1" applyBorder="1" applyAlignment="1">
      <alignment horizontal="left" vertical="center" wrapText="1"/>
      <protection/>
    </xf>
    <xf numFmtId="4" fontId="3" fillId="0" borderId="12" xfId="0" applyNumberFormat="1" applyFont="1" applyFill="1" applyBorder="1" applyAlignment="1" applyProtection="1">
      <alignment horizontal="right" vertical="center" shrinkToFit="1"/>
      <protection locked="0"/>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4" fontId="2" fillId="0" borderId="12" xfId="0" applyNumberFormat="1" applyFont="1" applyFill="1" applyBorder="1" applyAlignment="1" applyProtection="1">
      <alignment horizontal="right" vertical="center" shrinkToFit="1"/>
      <protection locked="0"/>
    </xf>
    <xf numFmtId="0" fontId="3" fillId="0" borderId="12" xfId="58" applyFont="1" applyFill="1" applyBorder="1" applyAlignment="1">
      <alignment horizontal="center" vertical="center" wrapText="1"/>
      <protection/>
    </xf>
    <xf numFmtId="0" fontId="3" fillId="0" borderId="12" xfId="58" applyFont="1" applyFill="1" applyBorder="1" applyAlignment="1">
      <alignment horizontal="justify" vertical="top" wrapText="1"/>
      <protection/>
    </xf>
    <xf numFmtId="0" fontId="3" fillId="0" borderId="12" xfId="0" applyFont="1" applyFill="1" applyBorder="1" applyAlignment="1">
      <alignment horizontal="justify" vertical="center" wrapText="1"/>
    </xf>
    <xf numFmtId="0" fontId="3" fillId="0" borderId="12" xfId="0" applyFont="1" applyFill="1" applyBorder="1" applyAlignment="1">
      <alignment horizontal="left" vertical="top" wrapText="1"/>
    </xf>
    <xf numFmtId="4" fontId="3" fillId="0" borderId="12" xfId="0" applyNumberFormat="1" applyFont="1" applyFill="1" applyBorder="1" applyAlignment="1">
      <alignment horizontal="right" vertical="center" wrapText="1"/>
    </xf>
    <xf numFmtId="0" fontId="3" fillId="0" borderId="13" xfId="0" applyFont="1" applyFill="1" applyBorder="1" applyAlignment="1">
      <alignment horizontal="left" vertical="top" wrapText="1"/>
    </xf>
    <xf numFmtId="4" fontId="3" fillId="0" borderId="13" xfId="0" applyNumberFormat="1" applyFont="1" applyFill="1" applyBorder="1" applyAlignment="1">
      <alignment horizontal="right" vertical="center" wrapText="1"/>
    </xf>
    <xf numFmtId="4" fontId="3" fillId="0" borderId="13" xfId="0" applyNumberFormat="1" applyFont="1" applyFill="1" applyBorder="1" applyAlignment="1" applyProtection="1">
      <alignment horizontal="right" vertical="center" shrinkToFit="1"/>
      <protection locked="0"/>
    </xf>
    <xf numFmtId="4" fontId="2" fillId="0" borderId="12" xfId="0" applyNumberFormat="1" applyFont="1" applyFill="1" applyBorder="1" applyAlignment="1">
      <alignment horizontal="right" vertical="center" shrinkToFit="1"/>
    </xf>
    <xf numFmtId="0" fontId="13" fillId="0" borderId="12" xfId="58" applyFont="1" applyFill="1" applyBorder="1" applyAlignment="1">
      <alignment horizontal="center" vertical="top"/>
      <protection/>
    </xf>
    <xf numFmtId="0" fontId="13" fillId="0" borderId="12" xfId="58" applyFont="1" applyFill="1" applyBorder="1" applyAlignment="1">
      <alignment vertical="top" wrapText="1"/>
      <protection/>
    </xf>
    <xf numFmtId="4" fontId="3" fillId="0" borderId="12" xfId="0" applyNumberFormat="1" applyFont="1" applyFill="1" applyBorder="1" applyAlignment="1">
      <alignment horizontal="right" vertical="top"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center" vertical="center" shrinkToFi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3" fillId="0" borderId="12" xfId="58" applyFont="1" applyFill="1" applyBorder="1" applyAlignment="1">
      <alignment horizontal="justify" vertical="center" wrapText="1"/>
      <protection/>
    </xf>
    <xf numFmtId="0" fontId="56" fillId="0" borderId="0" xfId="62">
      <alignment vertical="top" wrapText="1"/>
      <protection/>
    </xf>
    <xf numFmtId="4" fontId="62" fillId="0" borderId="2" xfId="62" applyNumberFormat="1" applyFont="1" applyBorder="1" applyAlignment="1">
      <alignment horizontal="right" vertical="center" wrapText="1"/>
      <protection/>
    </xf>
    <xf numFmtId="4" fontId="63" fillId="0" borderId="2" xfId="62" applyNumberFormat="1" applyFont="1" applyBorder="1" applyAlignment="1">
      <alignment horizontal="right" vertical="center" wrapText="1"/>
      <protection/>
    </xf>
    <xf numFmtId="0" fontId="63" fillId="0" borderId="2" xfId="62" applyFont="1" applyBorder="1" applyAlignment="1">
      <alignment horizontal="center" vertical="center" wrapText="1"/>
      <protection/>
    </xf>
    <xf numFmtId="0" fontId="63" fillId="0" borderId="2" xfId="62" applyFont="1" applyBorder="1" applyAlignment="1">
      <alignment horizontal="left" vertical="center" wrapText="1"/>
      <protection/>
    </xf>
    <xf numFmtId="0" fontId="63" fillId="0" borderId="2" xfId="62" applyFont="1" applyBorder="1">
      <alignment vertical="top" wrapText="1"/>
      <protection/>
    </xf>
    <xf numFmtId="0" fontId="62" fillId="0" borderId="2" xfId="62" applyFont="1" applyBorder="1">
      <alignment vertical="top" wrapText="1"/>
      <protection/>
    </xf>
    <xf numFmtId="0" fontId="62" fillId="0" borderId="2" xfId="62" applyFont="1" applyBorder="1" applyAlignment="1">
      <alignment horizontal="center" vertical="center" wrapText="1"/>
      <protection/>
    </xf>
    <xf numFmtId="0" fontId="62" fillId="0" borderId="2" xfId="62" applyFont="1" applyBorder="1" applyAlignment="1">
      <alignment horizontal="left" vertical="center" wrapText="1"/>
      <protection/>
    </xf>
    <xf numFmtId="0" fontId="63" fillId="0" borderId="0" xfId="62" applyFont="1" applyAlignment="1">
      <alignment horizontal="left" vertical="center" wrapText="1"/>
      <protection/>
    </xf>
    <xf numFmtId="0" fontId="63" fillId="0" borderId="0" xfId="62" applyFont="1" applyAlignment="1">
      <alignment horizontal="center" vertical="center" wrapText="1"/>
      <protection/>
    </xf>
    <xf numFmtId="0" fontId="56" fillId="0" borderId="0" xfId="62" applyAlignment="1" applyProtection="1">
      <alignment/>
      <protection locked="0"/>
    </xf>
    <xf numFmtId="49" fontId="56" fillId="0" borderId="0" xfId="62" applyNumberFormat="1" applyFont="1" applyAlignment="1">
      <alignment vertical="center" wrapText="1"/>
      <protection/>
    </xf>
    <xf numFmtId="0" fontId="56" fillId="0" borderId="0" xfId="62" applyFont="1" applyAlignment="1">
      <alignment vertical="center" wrapText="1"/>
      <protection/>
    </xf>
    <xf numFmtId="0" fontId="10" fillId="0" borderId="0" xfId="60" applyFont="1" applyAlignment="1">
      <alignment horizontal="right"/>
      <protection/>
    </xf>
    <xf numFmtId="0" fontId="56" fillId="0" borderId="2" xfId="62" applyBorder="1">
      <alignment vertical="top" wrapText="1"/>
      <protection/>
    </xf>
    <xf numFmtId="0" fontId="3" fillId="32" borderId="0" xfId="0" applyFont="1" applyFill="1" applyBorder="1" applyAlignment="1">
      <alignment horizontal="right" vertical="center"/>
    </xf>
    <xf numFmtId="0" fontId="0" fillId="0" borderId="0" xfId="0" applyAlignment="1">
      <alignment horizontal="right" vertical="center"/>
    </xf>
    <xf numFmtId="0" fontId="56" fillId="0" borderId="0" xfId="66">
      <alignment vertical="top" wrapText="1"/>
      <protection/>
    </xf>
    <xf numFmtId="4" fontId="2" fillId="0" borderId="12" xfId="0" applyNumberFormat="1" applyFont="1" applyFill="1" applyBorder="1" applyAlignment="1">
      <alignment horizontal="right"/>
    </xf>
    <xf numFmtId="0" fontId="63" fillId="0" borderId="2" xfId="62" applyFont="1" applyBorder="1" applyAlignment="1">
      <alignment vertical="center" wrapText="1"/>
      <protection/>
    </xf>
    <xf numFmtId="0" fontId="63" fillId="0" borderId="2" xfId="62" applyFont="1" applyBorder="1" applyAlignment="1">
      <alignment vertical="center" wrapText="1"/>
      <protection/>
    </xf>
    <xf numFmtId="0" fontId="63" fillId="0" borderId="2" xfId="62" applyFont="1" applyBorder="1" applyAlignment="1">
      <alignment horizontal="center" vertical="center" wrapText="1"/>
      <protection/>
    </xf>
    <xf numFmtId="0" fontId="63" fillId="0" borderId="2" xfId="0" applyFont="1" applyBorder="1" applyAlignment="1">
      <alignment horizontal="left" vertical="center" wrapText="1"/>
    </xf>
    <xf numFmtId="0" fontId="63" fillId="0" borderId="2" xfId="0" applyFont="1" applyBorder="1" applyAlignment="1">
      <alignment horizontal="center" vertical="center" wrapText="1"/>
    </xf>
    <xf numFmtId="0" fontId="63" fillId="0" borderId="2" xfId="34" applyFont="1">
      <alignment vertical="top" wrapText="1"/>
      <protection/>
    </xf>
    <xf numFmtId="0" fontId="63" fillId="0" borderId="12" xfId="0" applyFont="1" applyBorder="1" applyAlignment="1">
      <alignment vertical="top" wrapText="1"/>
    </xf>
    <xf numFmtId="1" fontId="63" fillId="0" borderId="2" xfId="35" applyFont="1" applyAlignment="1">
      <alignment horizontal="center" vertical="center" shrinkToFit="1"/>
      <protection/>
    </xf>
    <xf numFmtId="0" fontId="63" fillId="0" borderId="12" xfId="0" applyFont="1" applyBorder="1" applyAlignment="1">
      <alignment horizontal="center" vertical="center" wrapText="1"/>
    </xf>
    <xf numFmtId="0" fontId="63" fillId="0" borderId="12" xfId="0" applyFont="1" applyBorder="1" applyAlignment="1">
      <alignment horizontal="left" vertical="top" wrapText="1"/>
    </xf>
    <xf numFmtId="1" fontId="63" fillId="0" borderId="14" xfId="35" applyFont="1" applyBorder="1" applyAlignment="1">
      <alignment horizontal="center" vertical="center" shrinkToFit="1"/>
      <protection/>
    </xf>
    <xf numFmtId="0" fontId="63" fillId="0" borderId="14" xfId="0" applyFont="1" applyBorder="1" applyAlignment="1">
      <alignment horizontal="center" vertical="center" wrapText="1"/>
    </xf>
    <xf numFmtId="49" fontId="63" fillId="0" borderId="2" xfId="0" applyNumberFormat="1" applyFont="1" applyBorder="1" applyAlignment="1">
      <alignment horizontal="center" vertical="center" wrapText="1"/>
    </xf>
    <xf numFmtId="1" fontId="44" fillId="0" borderId="14" xfId="35" applyBorder="1" applyAlignment="1">
      <alignment horizontal="center" vertical="center" shrinkToFit="1"/>
      <protection/>
    </xf>
    <xf numFmtId="0" fontId="10" fillId="0" borderId="12" xfId="58" applyFont="1" applyBorder="1" applyAlignment="1">
      <alignment wrapText="1"/>
      <protection/>
    </xf>
    <xf numFmtId="0" fontId="63" fillId="0" borderId="2" xfId="0" applyFont="1" applyBorder="1" applyAlignment="1">
      <alignment vertical="center" wrapText="1"/>
    </xf>
    <xf numFmtId="49" fontId="63" fillId="0" borderId="2" xfId="62" applyNumberFormat="1" applyFont="1" applyBorder="1" applyAlignment="1">
      <alignment horizontal="center" vertical="center" wrapText="1"/>
      <protection/>
    </xf>
    <xf numFmtId="4" fontId="56" fillId="0" borderId="0" xfId="62" applyNumberFormat="1">
      <alignment vertical="top" wrapText="1"/>
      <protection/>
    </xf>
    <xf numFmtId="0" fontId="63" fillId="33" borderId="2" xfId="62" applyFont="1" applyFill="1" applyBorder="1" applyAlignment="1">
      <alignment horizontal="center" vertical="center" wrapText="1"/>
      <protection/>
    </xf>
    <xf numFmtId="0" fontId="63" fillId="33" borderId="2" xfId="62" applyFont="1" applyFill="1" applyBorder="1">
      <alignment vertical="top" wrapText="1"/>
      <protection/>
    </xf>
    <xf numFmtId="4" fontId="63" fillId="33" borderId="2" xfId="62" applyNumberFormat="1" applyFont="1" applyFill="1" applyBorder="1" applyAlignment="1">
      <alignment horizontal="right" vertical="center" wrapText="1"/>
      <protection/>
    </xf>
    <xf numFmtId="0" fontId="63" fillId="33" borderId="12" xfId="0" applyFont="1" applyFill="1" applyBorder="1" applyAlignment="1">
      <alignment vertical="top" wrapText="1"/>
    </xf>
    <xf numFmtId="49" fontId="63" fillId="33" borderId="2" xfId="62" applyNumberFormat="1" applyFont="1" applyFill="1" applyBorder="1" applyAlignment="1">
      <alignment horizontal="center" vertical="center" wrapText="1"/>
      <protection/>
    </xf>
    <xf numFmtId="0" fontId="62" fillId="33" borderId="2" xfId="62" applyFont="1" applyFill="1" applyBorder="1" applyAlignment="1">
      <alignment horizontal="left" vertical="center" wrapText="1"/>
      <protection/>
    </xf>
    <xf numFmtId="0" fontId="62" fillId="33" borderId="2" xfId="62" applyFont="1" applyFill="1" applyBorder="1" applyAlignment="1">
      <alignment horizontal="center" vertical="center" wrapText="1"/>
      <protection/>
    </xf>
    <xf numFmtId="0" fontId="56" fillId="33" borderId="2" xfId="62" applyFill="1" applyBorder="1">
      <alignment vertical="top" wrapText="1"/>
      <protection/>
    </xf>
    <xf numFmtId="4" fontId="62" fillId="33" borderId="2" xfId="62" applyNumberFormat="1" applyFont="1" applyFill="1" applyBorder="1" applyAlignment="1">
      <alignment horizontal="right" vertical="center" wrapText="1"/>
      <protection/>
    </xf>
    <xf numFmtId="0" fontId="62" fillId="33" borderId="2" xfId="62" applyFont="1" applyFill="1" applyBorder="1">
      <alignment vertical="top" wrapText="1"/>
      <protection/>
    </xf>
    <xf numFmtId="0" fontId="63" fillId="0" borderId="2" xfId="62" applyFont="1" applyBorder="1" applyAlignment="1">
      <alignment horizontal="left" vertical="center" wrapText="1"/>
      <protection/>
    </xf>
    <xf numFmtId="0" fontId="63" fillId="0" borderId="0" xfId="62" applyFont="1" applyBorder="1" applyAlignment="1">
      <alignment horizontal="left" vertical="center" wrapText="1"/>
      <protection/>
    </xf>
    <xf numFmtId="49" fontId="62" fillId="33" borderId="2" xfId="62" applyNumberFormat="1" applyFont="1" applyFill="1" applyBorder="1" applyAlignment="1">
      <alignment horizontal="center" vertical="center" wrapText="1"/>
      <protection/>
    </xf>
    <xf numFmtId="0" fontId="63" fillId="0" borderId="15" xfId="62" applyFont="1" applyBorder="1" applyAlignment="1">
      <alignment vertical="center" wrapText="1"/>
      <protection/>
    </xf>
    <xf numFmtId="49" fontId="63" fillId="0" borderId="2" xfId="62" applyNumberFormat="1" applyFont="1" applyBorder="1" applyAlignment="1">
      <alignment horizontal="center" vertical="center" wrapText="1"/>
      <protection/>
    </xf>
    <xf numFmtId="0" fontId="63" fillId="33" borderId="2" xfId="62" applyFont="1" applyFill="1" applyBorder="1" applyAlignment="1">
      <alignment horizontal="left" vertical="center" wrapText="1"/>
      <protection/>
    </xf>
    <xf numFmtId="0" fontId="63" fillId="0" borderId="2" xfId="62" applyFont="1" applyBorder="1" applyAlignment="1">
      <alignment vertical="center" wrapText="1"/>
      <protection/>
    </xf>
    <xf numFmtId="0" fontId="63" fillId="0" borderId="2" xfId="0" applyFont="1" applyBorder="1" applyAlignment="1">
      <alignment horizontal="left" vertical="center" wrapText="1"/>
    </xf>
    <xf numFmtId="0" fontId="63" fillId="0" borderId="2" xfId="66" applyFont="1" applyBorder="1" applyAlignment="1">
      <alignment horizontal="left" vertical="center" wrapText="1"/>
      <protection/>
    </xf>
    <xf numFmtId="0" fontId="11" fillId="0" borderId="0" xfId="0" applyFont="1" applyAlignment="1">
      <alignment horizontal="center" vertical="center" wrapText="1"/>
    </xf>
    <xf numFmtId="0" fontId="0" fillId="0" borderId="0" xfId="0" applyFont="1" applyAlignment="1">
      <alignment/>
    </xf>
    <xf numFmtId="0" fontId="11" fillId="0" borderId="16" xfId="0" applyFont="1" applyBorder="1" applyAlignment="1">
      <alignment horizontal="center" vertical="center" wrapText="1"/>
    </xf>
    <xf numFmtId="0" fontId="10" fillId="0" borderId="16" xfId="0" applyFont="1" applyBorder="1" applyAlignment="1">
      <alignment horizontal="right" wrapText="1"/>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left" wrapText="1"/>
    </xf>
    <xf numFmtId="3" fontId="10" fillId="0" borderId="12" xfId="0" applyNumberFormat="1" applyFont="1" applyBorder="1" applyAlignment="1">
      <alignment horizontal="center"/>
    </xf>
    <xf numFmtId="4" fontId="10" fillId="0" borderId="12" xfId="0" applyNumberFormat="1" applyFont="1" applyBorder="1" applyAlignment="1">
      <alignment horizontal="right" wrapText="1"/>
    </xf>
    <xf numFmtId="4" fontId="10" fillId="0" borderId="12" xfId="0" applyNumberFormat="1" applyFont="1" applyBorder="1" applyAlignment="1">
      <alignment horizontal="right"/>
    </xf>
    <xf numFmtId="2" fontId="0" fillId="0" borderId="0" xfId="0" applyNumberFormat="1" applyAlignment="1">
      <alignment/>
    </xf>
    <xf numFmtId="0" fontId="10" fillId="0" borderId="12" xfId="0" applyFont="1" applyBorder="1" applyAlignment="1">
      <alignment horizontal="left"/>
    </xf>
    <xf numFmtId="0" fontId="16" fillId="0" borderId="0" xfId="0" applyFont="1" applyAlignment="1">
      <alignment/>
    </xf>
    <xf numFmtId="0" fontId="3" fillId="0" borderId="12" xfId="0" applyFont="1" applyFill="1" applyBorder="1" applyAlignment="1">
      <alignment vertical="center" wrapText="1"/>
    </xf>
    <xf numFmtId="0" fontId="62" fillId="0" borderId="2" xfId="62" applyFont="1" applyBorder="1" applyAlignment="1">
      <alignment vertical="center" wrapText="1"/>
      <protection/>
    </xf>
    <xf numFmtId="0" fontId="62" fillId="0" borderId="2" xfId="62" applyFont="1" applyBorder="1" applyAlignment="1">
      <alignment vertical="center" wrapText="1"/>
      <protection/>
    </xf>
    <xf numFmtId="0" fontId="62" fillId="0" borderId="2" xfId="34" applyFont="1">
      <alignment vertical="top" wrapText="1"/>
      <protection/>
    </xf>
    <xf numFmtId="1" fontId="62" fillId="0" borderId="2" xfId="35" applyFont="1" applyAlignment="1">
      <alignment horizontal="center" vertical="center" shrinkToFit="1"/>
      <protection/>
    </xf>
    <xf numFmtId="49" fontId="62" fillId="0" borderId="2" xfId="62" applyNumberFormat="1" applyFont="1" applyBorder="1" applyAlignment="1">
      <alignment horizontal="center" vertical="center" wrapText="1"/>
      <protection/>
    </xf>
    <xf numFmtId="0" fontId="63" fillId="33" borderId="15" xfId="62" applyFont="1" applyFill="1" applyBorder="1" applyAlignment="1">
      <alignment horizontal="left" vertical="center" wrapText="1"/>
      <protection/>
    </xf>
    <xf numFmtId="0" fontId="62" fillId="0" borderId="2" xfId="0" applyFont="1" applyBorder="1" applyAlignment="1">
      <alignment horizontal="left" vertical="center" wrapText="1"/>
    </xf>
    <xf numFmtId="0" fontId="62" fillId="0" borderId="2" xfId="0" applyFont="1" applyBorder="1" applyAlignment="1">
      <alignment horizontal="center" vertical="center" wrapText="1"/>
    </xf>
    <xf numFmtId="0" fontId="62" fillId="0" borderId="2" xfId="0" applyFont="1" applyBorder="1" applyAlignment="1">
      <alignment vertical="top" wrapText="1"/>
    </xf>
    <xf numFmtId="4" fontId="62" fillId="0" borderId="2" xfId="0" applyNumberFormat="1" applyFont="1" applyBorder="1" applyAlignment="1">
      <alignment horizontal="right" vertical="center" wrapText="1"/>
    </xf>
    <xf numFmtId="0" fontId="63" fillId="0" borderId="2" xfId="0" applyFont="1" applyBorder="1" applyAlignment="1">
      <alignment vertical="center" wrapText="1"/>
    </xf>
    <xf numFmtId="0" fontId="63" fillId="0" borderId="2" xfId="0" applyFont="1" applyBorder="1" applyAlignment="1">
      <alignment horizontal="center" vertical="center" wrapText="1"/>
    </xf>
    <xf numFmtId="4" fontId="63" fillId="0" borderId="2" xfId="0" applyNumberFormat="1" applyFont="1" applyBorder="1" applyAlignment="1">
      <alignment horizontal="right" vertical="center" wrapText="1"/>
    </xf>
    <xf numFmtId="0" fontId="63" fillId="0" borderId="2" xfId="0" applyFont="1" applyBorder="1" applyAlignment="1">
      <alignment horizontal="left" vertical="center" wrapText="1"/>
    </xf>
    <xf numFmtId="0" fontId="63" fillId="0" borderId="2" xfId="0" applyFont="1" applyBorder="1" applyAlignment="1">
      <alignment vertical="top" wrapText="1"/>
    </xf>
    <xf numFmtId="49" fontId="10" fillId="32" borderId="12" xfId="0" applyNumberFormat="1" applyFont="1" applyFill="1" applyBorder="1" applyAlignment="1">
      <alignment horizontal="center" vertical="center" wrapText="1" shrinkToFit="1"/>
    </xf>
    <xf numFmtId="0" fontId="10" fillId="32"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4" fillId="32" borderId="0" xfId="59" applyFont="1" applyFill="1" applyAlignment="1">
      <alignment horizontal="right"/>
      <protection/>
    </xf>
    <xf numFmtId="0" fontId="14" fillId="0" borderId="0" xfId="59" applyFont="1" applyAlignment="1">
      <alignment horizontal="right"/>
      <protection/>
    </xf>
    <xf numFmtId="0" fontId="11" fillId="32" borderId="0" xfId="0" applyFont="1" applyFill="1" applyAlignment="1">
      <alignment horizontal="center" vertical="center" wrapText="1"/>
    </xf>
    <xf numFmtId="0" fontId="11" fillId="32" borderId="0" xfId="0" applyFont="1" applyFill="1" applyAlignment="1">
      <alignment horizontal="center" vertical="center"/>
    </xf>
    <xf numFmtId="0" fontId="64" fillId="0" borderId="0" xfId="62" applyFont="1" applyAlignment="1">
      <alignment horizontal="right"/>
      <protection/>
    </xf>
    <xf numFmtId="0" fontId="63" fillId="0" borderId="0" xfId="66" applyFont="1" applyAlignment="1">
      <alignment horizontal="right" vertical="top" wrapText="1"/>
      <protection/>
    </xf>
    <xf numFmtId="0" fontId="63" fillId="0" borderId="0" xfId="66" applyFont="1" applyAlignment="1">
      <alignment horizontal="right" vertical="center" wrapText="1"/>
      <protection/>
    </xf>
    <xf numFmtId="0" fontId="63" fillId="0" borderId="2" xfId="62" applyFont="1" applyBorder="1" applyAlignment="1">
      <alignment vertical="center" wrapText="1"/>
      <protection/>
    </xf>
    <xf numFmtId="0" fontId="63" fillId="0" borderId="0" xfId="62" applyFont="1" applyAlignment="1">
      <alignment horizontal="left" vertical="center" wrapText="1"/>
      <protection/>
    </xf>
    <xf numFmtId="0" fontId="62" fillId="0" borderId="0" xfId="62" applyFont="1" applyAlignment="1">
      <alignment horizontal="center" vertical="center" wrapText="1"/>
      <protection/>
    </xf>
    <xf numFmtId="0" fontId="63" fillId="0" borderId="0" xfId="62" applyFont="1" applyAlignment="1">
      <alignment horizontal="right" vertical="top" wrapText="1"/>
      <protection/>
    </xf>
    <xf numFmtId="0" fontId="62" fillId="0" borderId="2" xfId="62" applyFont="1" applyBorder="1" applyAlignment="1">
      <alignment vertical="center" wrapText="1"/>
      <protection/>
    </xf>
    <xf numFmtId="0" fontId="15" fillId="0" borderId="0" xfId="0" applyFont="1" applyAlignment="1">
      <alignment horizontal="right"/>
    </xf>
    <xf numFmtId="0" fontId="11" fillId="0" borderId="0" xfId="0" applyFont="1" applyAlignment="1">
      <alignment horizontal="center" vertical="center" wrapText="1"/>
    </xf>
    <xf numFmtId="0" fontId="11" fillId="0" borderId="16" xfId="0" applyFont="1" applyBorder="1" applyAlignment="1">
      <alignment horizontal="center" vertical="center"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4" xfId="35"/>
    <cellStyle name="xl43"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Гиперссылка 2"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2 2" xfId="59"/>
    <cellStyle name="Обычный 2 3" xfId="60"/>
    <cellStyle name="Обычный 3" xfId="61"/>
    <cellStyle name="Обычный 4" xfId="62"/>
    <cellStyle name="Обычный 4 2" xfId="63"/>
    <cellStyle name="Обычный 5" xfId="64"/>
    <cellStyle name="Обычный 6" xfId="65"/>
    <cellStyle name="Обычный 7"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84"/>
  <sheetViews>
    <sheetView showGridLines="0" showZeros="0" tabSelected="1" view="pageBreakPreview" zoomScale="90" zoomScaleNormal="90" zoomScaleSheetLayoutView="90" zoomScalePageLayoutView="0" workbookViewId="0" topLeftCell="G51">
      <selection activeCell="I51" sqref="I51"/>
    </sheetView>
  </sheetViews>
  <sheetFormatPr defaultColWidth="9.125" defaultRowHeight="12.75"/>
  <cols>
    <col min="1" max="6" width="0" style="4" hidden="1" customWidth="1"/>
    <col min="7" max="7" width="21.375" style="4" customWidth="1"/>
    <col min="8" max="8" width="62.50390625" style="4" customWidth="1"/>
    <col min="9" max="9" width="14.50390625" style="4" customWidth="1"/>
    <col min="10" max="10" width="12.875" style="4" customWidth="1"/>
    <col min="11" max="11" width="12.625" style="4" customWidth="1"/>
    <col min="12" max="12" width="13.50390625" style="4" customWidth="1"/>
    <col min="13" max="13" width="19.875" style="4" customWidth="1"/>
    <col min="14" max="14" width="19.00390625" style="4" customWidth="1"/>
    <col min="15" max="15" width="2.50390625" style="4" customWidth="1"/>
    <col min="16" max="16384" width="9.125" style="4" customWidth="1"/>
  </cols>
  <sheetData>
    <row r="1" spans="8:11" ht="15">
      <c r="H1" s="109"/>
      <c r="I1" s="127"/>
      <c r="J1" s="203" t="s">
        <v>453</v>
      </c>
      <c r="K1" s="203"/>
    </row>
    <row r="2" spans="8:11" ht="15">
      <c r="H2" s="109"/>
      <c r="I2" s="127"/>
      <c r="J2" s="203" t="s">
        <v>289</v>
      </c>
      <c r="K2" s="203"/>
    </row>
    <row r="3" spans="8:11" ht="15">
      <c r="H3" s="203" t="s">
        <v>201</v>
      </c>
      <c r="I3" s="203"/>
      <c r="J3" s="203"/>
      <c r="K3" s="203"/>
    </row>
    <row r="4" spans="8:11" ht="15">
      <c r="H4" s="109"/>
      <c r="I4" s="127"/>
      <c r="J4" s="203" t="s">
        <v>788</v>
      </c>
      <c r="K4" s="203"/>
    </row>
    <row r="5" spans="8:11" ht="111.75" customHeight="1">
      <c r="H5" s="109"/>
      <c r="I5" s="204" t="s">
        <v>454</v>
      </c>
      <c r="J5" s="204"/>
      <c r="K5" s="204"/>
    </row>
    <row r="6" spans="1:15" ht="15">
      <c r="A6" s="1"/>
      <c r="B6" s="1"/>
      <c r="C6" s="1"/>
      <c r="D6" s="1"/>
      <c r="E6" s="1"/>
      <c r="F6" s="1"/>
      <c r="G6" s="17"/>
      <c r="H6" s="123"/>
      <c r="I6" s="199" t="s">
        <v>781</v>
      </c>
      <c r="J6" s="202"/>
      <c r="K6" s="202"/>
      <c r="L6" s="2"/>
      <c r="M6" s="3"/>
      <c r="N6" s="3"/>
      <c r="O6" s="3"/>
    </row>
    <row r="7" spans="1:15" ht="15">
      <c r="A7" s="1"/>
      <c r="B7" s="1"/>
      <c r="C7" s="1"/>
      <c r="D7" s="1"/>
      <c r="E7" s="1"/>
      <c r="F7" s="1"/>
      <c r="G7" s="17"/>
      <c r="H7" s="123"/>
      <c r="I7" s="199" t="s">
        <v>289</v>
      </c>
      <c r="J7" s="202"/>
      <c r="K7" s="202"/>
      <c r="L7" s="2"/>
      <c r="M7" s="3"/>
      <c r="N7" s="3"/>
      <c r="O7" s="3"/>
    </row>
    <row r="8" spans="1:15" ht="15">
      <c r="A8" s="1"/>
      <c r="B8" s="1"/>
      <c r="C8" s="1"/>
      <c r="D8" s="1"/>
      <c r="E8" s="1"/>
      <c r="F8" s="1"/>
      <c r="G8" s="17"/>
      <c r="H8" s="123"/>
      <c r="I8" s="199" t="s">
        <v>201</v>
      </c>
      <c r="J8" s="202"/>
      <c r="K8" s="202"/>
      <c r="L8" s="2"/>
      <c r="M8" s="3"/>
      <c r="N8" s="3"/>
      <c r="O8" s="3"/>
    </row>
    <row r="9" spans="1:15" ht="15">
      <c r="A9" s="1"/>
      <c r="B9" s="1"/>
      <c r="C9" s="1"/>
      <c r="D9" s="1"/>
      <c r="E9" s="1"/>
      <c r="F9" s="1"/>
      <c r="G9" s="17"/>
      <c r="H9" s="123"/>
      <c r="I9" s="198" t="s">
        <v>430</v>
      </c>
      <c r="J9" s="198"/>
      <c r="K9" s="198"/>
      <c r="L9"/>
      <c r="M9" s="3"/>
      <c r="N9" s="3"/>
      <c r="O9" s="3"/>
    </row>
    <row r="10" spans="1:15" ht="15">
      <c r="A10" s="1"/>
      <c r="B10" s="1"/>
      <c r="C10" s="1"/>
      <c r="D10" s="1"/>
      <c r="E10" s="1"/>
      <c r="F10" s="1"/>
      <c r="G10" s="17"/>
      <c r="H10" s="198" t="s">
        <v>429</v>
      </c>
      <c r="I10" s="198"/>
      <c r="J10" s="198"/>
      <c r="K10" s="198"/>
      <c r="L10" s="2"/>
      <c r="M10" s="3"/>
      <c r="N10" s="3"/>
      <c r="O10" s="3"/>
    </row>
    <row r="11" spans="1:15" ht="15">
      <c r="A11" s="1"/>
      <c r="B11" s="1"/>
      <c r="C11" s="1"/>
      <c r="D11" s="1"/>
      <c r="E11" s="1"/>
      <c r="F11" s="1"/>
      <c r="G11" s="17"/>
      <c r="H11" s="198" t="s">
        <v>269</v>
      </c>
      <c r="I11" s="198"/>
      <c r="J11" s="198"/>
      <c r="K11" s="198"/>
      <c r="L11" s="2"/>
      <c r="M11" s="3"/>
      <c r="N11" s="3"/>
      <c r="O11" s="3"/>
    </row>
    <row r="12" spans="1:15" ht="15">
      <c r="A12" s="1"/>
      <c r="B12" s="1"/>
      <c r="C12" s="1"/>
      <c r="D12" s="1"/>
      <c r="E12" s="1"/>
      <c r="F12" s="1"/>
      <c r="G12" s="17"/>
      <c r="H12" s="199" t="s">
        <v>270</v>
      </c>
      <c r="I12" s="199"/>
      <c r="J12" s="199"/>
      <c r="K12" s="199"/>
      <c r="L12" s="2"/>
      <c r="M12" s="3"/>
      <c r="N12" s="3"/>
      <c r="O12" s="3"/>
    </row>
    <row r="13" spans="1:15" ht="15.75" customHeight="1">
      <c r="A13" s="1"/>
      <c r="B13" s="1"/>
      <c r="C13" s="1"/>
      <c r="D13" s="1"/>
      <c r="E13" s="1"/>
      <c r="F13" s="1"/>
      <c r="G13" s="17"/>
      <c r="H13" s="125"/>
      <c r="I13" s="125"/>
      <c r="J13" s="126"/>
      <c r="K13" s="126"/>
      <c r="L13" s="2"/>
      <c r="M13" s="3"/>
      <c r="N13" s="3"/>
      <c r="O13" s="3"/>
    </row>
    <row r="14" spans="1:15" ht="31.5" customHeight="1">
      <c r="A14" s="68"/>
      <c r="B14" s="68"/>
      <c r="C14" s="68"/>
      <c r="D14" s="68"/>
      <c r="E14" s="68"/>
      <c r="F14" s="68"/>
      <c r="G14" s="200" t="s">
        <v>461</v>
      </c>
      <c r="H14" s="201"/>
      <c r="I14" s="201"/>
      <c r="J14" s="201"/>
      <c r="K14" s="201"/>
      <c r="L14" s="2"/>
      <c r="M14" s="3"/>
      <c r="N14" s="3"/>
      <c r="O14" s="3"/>
    </row>
    <row r="15" spans="1:15" ht="12.75">
      <c r="A15" s="5"/>
      <c r="B15" s="5"/>
      <c r="C15" s="5"/>
      <c r="D15" s="5"/>
      <c r="E15" s="5"/>
      <c r="F15" s="5"/>
      <c r="G15" s="10"/>
      <c r="H15" s="10"/>
      <c r="I15" s="16"/>
      <c r="J15" s="16"/>
      <c r="K15" s="16" t="s">
        <v>268</v>
      </c>
      <c r="L15" s="5"/>
      <c r="M15" s="5"/>
      <c r="N15" s="5"/>
      <c r="O15" s="5"/>
    </row>
    <row r="16" spans="1:15" ht="24.75" customHeight="1">
      <c r="A16" s="5"/>
      <c r="B16" s="5"/>
      <c r="C16" s="5"/>
      <c r="D16" s="5"/>
      <c r="E16" s="5"/>
      <c r="F16" s="10"/>
      <c r="G16" s="195" t="s">
        <v>6</v>
      </c>
      <c r="H16" s="195" t="s">
        <v>86</v>
      </c>
      <c r="I16" s="196" t="s">
        <v>325</v>
      </c>
      <c r="J16" s="196" t="s">
        <v>326</v>
      </c>
      <c r="K16" s="196" t="s">
        <v>327</v>
      </c>
      <c r="L16" s="10"/>
      <c r="M16" s="2"/>
      <c r="N16" s="5"/>
      <c r="O16" s="5"/>
    </row>
    <row r="17" spans="1:15" ht="12.75">
      <c r="A17" s="5"/>
      <c r="B17" s="5"/>
      <c r="C17" s="5"/>
      <c r="D17" s="5"/>
      <c r="E17" s="5"/>
      <c r="F17" s="10"/>
      <c r="G17" s="195"/>
      <c r="H17" s="195"/>
      <c r="I17" s="197"/>
      <c r="J17" s="197"/>
      <c r="K17" s="197"/>
      <c r="L17" s="10"/>
      <c r="M17" s="2"/>
      <c r="N17" s="5"/>
      <c r="O17" s="5"/>
    </row>
    <row r="18" spans="1:15" ht="26.25" customHeight="1">
      <c r="A18" s="5"/>
      <c r="B18" s="5"/>
      <c r="C18" s="5"/>
      <c r="D18" s="5"/>
      <c r="E18" s="5"/>
      <c r="F18" s="10"/>
      <c r="G18" s="195"/>
      <c r="H18" s="195"/>
      <c r="I18" s="197"/>
      <c r="J18" s="197"/>
      <c r="K18" s="197"/>
      <c r="L18" s="10"/>
      <c r="M18" s="5"/>
      <c r="N18" s="5"/>
      <c r="O18" s="5"/>
    </row>
    <row r="19" spans="1:15" ht="24.75" customHeight="1">
      <c r="A19" s="6"/>
      <c r="B19" s="6"/>
      <c r="C19" s="6"/>
      <c r="D19" s="6"/>
      <c r="E19" s="6"/>
      <c r="F19" s="11"/>
      <c r="G19" s="26" t="s">
        <v>8</v>
      </c>
      <c r="H19" s="27" t="s">
        <v>290</v>
      </c>
      <c r="I19" s="128">
        <f>I20+I27+I37+I45+I51+I68+I74+I80+I61</f>
        <v>3755849</v>
      </c>
      <c r="J19" s="67">
        <f>J20+J27+J37+J45+J51+J68+J74+J80+J61</f>
        <v>0</v>
      </c>
      <c r="K19" s="67">
        <f>K20+K27+K37+K45+K51+K68+K74+K80+K61</f>
        <v>0</v>
      </c>
      <c r="L19" s="12"/>
      <c r="M19" s="7"/>
      <c r="N19" s="8"/>
      <c r="O19" s="2"/>
    </row>
    <row r="20" spans="1:15" ht="18" customHeight="1">
      <c r="A20" s="6"/>
      <c r="B20" s="6"/>
      <c r="C20" s="6"/>
      <c r="D20" s="6"/>
      <c r="E20" s="6"/>
      <c r="F20" s="11"/>
      <c r="G20" s="28" t="s">
        <v>9</v>
      </c>
      <c r="H20" s="29" t="s">
        <v>58</v>
      </c>
      <c r="I20" s="24">
        <f>I21</f>
        <v>2988763.71</v>
      </c>
      <c r="J20" s="71">
        <f>J21</f>
        <v>0</v>
      </c>
      <c r="K20" s="71">
        <f>K21</f>
        <v>0</v>
      </c>
      <c r="L20" s="12"/>
      <c r="M20" s="7"/>
      <c r="N20" s="8"/>
      <c r="O20" s="2"/>
    </row>
    <row r="21" spans="1:15" ht="21" customHeight="1">
      <c r="A21" s="6"/>
      <c r="B21" s="6"/>
      <c r="C21" s="6"/>
      <c r="D21" s="6"/>
      <c r="E21" s="6"/>
      <c r="F21" s="11"/>
      <c r="G21" s="28" t="s">
        <v>13</v>
      </c>
      <c r="H21" s="30" t="s">
        <v>14</v>
      </c>
      <c r="I21" s="24">
        <f>I22+I23+I24+I25+I26</f>
        <v>2988763.71</v>
      </c>
      <c r="J21" s="71">
        <f>J22+J23+J24+J25+J26</f>
        <v>0</v>
      </c>
      <c r="K21" s="71">
        <f>K22+K23+K24+K25+K26</f>
        <v>0</v>
      </c>
      <c r="L21" s="12"/>
      <c r="M21" s="7"/>
      <c r="N21" s="8"/>
      <c r="O21" s="2"/>
    </row>
    <row r="22" spans="1:15" ht="26.25" customHeight="1" hidden="1">
      <c r="A22" s="6"/>
      <c r="B22" s="6"/>
      <c r="C22" s="6"/>
      <c r="D22" s="6"/>
      <c r="E22" s="6"/>
      <c r="F22" s="11"/>
      <c r="G22" s="31" t="s">
        <v>15</v>
      </c>
      <c r="H22" s="18" t="s">
        <v>104</v>
      </c>
      <c r="I22" s="23"/>
      <c r="J22" s="70"/>
      <c r="K22" s="69"/>
      <c r="L22" s="12"/>
      <c r="M22" s="7"/>
      <c r="N22" s="8"/>
      <c r="O22" s="2"/>
    </row>
    <row r="23" spans="1:15" ht="20.25" customHeight="1" hidden="1">
      <c r="A23" s="6" t="s">
        <v>7</v>
      </c>
      <c r="B23" s="6" t="s">
        <v>8</v>
      </c>
      <c r="C23" s="6" t="s">
        <v>9</v>
      </c>
      <c r="D23" s="6" t="s">
        <v>10</v>
      </c>
      <c r="E23" s="6" t="s">
        <v>11</v>
      </c>
      <c r="F23" s="11" t="s">
        <v>12</v>
      </c>
      <c r="G23" s="31" t="s">
        <v>16</v>
      </c>
      <c r="H23" s="18" t="s">
        <v>105</v>
      </c>
      <c r="I23" s="23"/>
      <c r="J23" s="70"/>
      <c r="K23" s="69"/>
      <c r="L23" s="12"/>
      <c r="M23" s="7"/>
      <c r="N23" s="8"/>
      <c r="O23" s="2"/>
    </row>
    <row r="24" spans="1:15" ht="16.5" customHeight="1" hidden="1">
      <c r="A24" s="6"/>
      <c r="B24" s="6"/>
      <c r="C24" s="6"/>
      <c r="D24" s="6"/>
      <c r="E24" s="6"/>
      <c r="F24" s="11"/>
      <c r="G24" s="31" t="s">
        <v>17</v>
      </c>
      <c r="H24" s="18" t="s">
        <v>106</v>
      </c>
      <c r="I24" s="23"/>
      <c r="J24" s="70"/>
      <c r="K24" s="69"/>
      <c r="L24" s="12"/>
      <c r="M24" s="7"/>
      <c r="N24" s="8"/>
      <c r="O24" s="2"/>
    </row>
    <row r="25" spans="1:15" ht="12.75" customHeight="1" hidden="1">
      <c r="A25" s="6" t="s">
        <v>7</v>
      </c>
      <c r="B25" s="6" t="s">
        <v>8</v>
      </c>
      <c r="C25" s="6" t="s">
        <v>9</v>
      </c>
      <c r="D25" s="6" t="s">
        <v>13</v>
      </c>
      <c r="E25" s="6" t="s">
        <v>16</v>
      </c>
      <c r="F25" s="11" t="s">
        <v>16</v>
      </c>
      <c r="G25" s="32" t="s">
        <v>18</v>
      </c>
      <c r="H25" s="18" t="s">
        <v>107</v>
      </c>
      <c r="I25" s="23"/>
      <c r="J25" s="70"/>
      <c r="K25" s="69"/>
      <c r="L25" s="12"/>
      <c r="M25" s="7"/>
      <c r="N25" s="8"/>
      <c r="O25" s="2"/>
    </row>
    <row r="26" spans="1:15" ht="69" customHeight="1">
      <c r="A26" s="6"/>
      <c r="B26" s="6"/>
      <c r="C26" s="6"/>
      <c r="D26" s="6"/>
      <c r="E26" s="6"/>
      <c r="F26" s="11"/>
      <c r="G26" s="32" t="s">
        <v>205</v>
      </c>
      <c r="H26" s="18" t="s">
        <v>291</v>
      </c>
      <c r="I26" s="23">
        <v>2988763.71</v>
      </c>
      <c r="J26" s="70"/>
      <c r="K26" s="69"/>
      <c r="L26" s="12"/>
      <c r="M26" s="7"/>
      <c r="N26" s="8"/>
      <c r="O26" s="2"/>
    </row>
    <row r="27" spans="1:15" ht="20.25" customHeight="1" hidden="1">
      <c r="A27" s="6"/>
      <c r="B27" s="6"/>
      <c r="C27" s="6"/>
      <c r="D27" s="6"/>
      <c r="E27" s="6"/>
      <c r="F27" s="11"/>
      <c r="G27" s="33" t="s">
        <v>19</v>
      </c>
      <c r="H27" s="21" t="s">
        <v>79</v>
      </c>
      <c r="I27" s="24">
        <f>I28</f>
        <v>0</v>
      </c>
      <c r="J27" s="71">
        <f>J28</f>
        <v>0</v>
      </c>
      <c r="K27" s="71">
        <f>K28</f>
        <v>0</v>
      </c>
      <c r="L27" s="12"/>
      <c r="M27" s="7"/>
      <c r="N27" s="8"/>
      <c r="O27" s="2"/>
    </row>
    <row r="28" spans="1:15" ht="20.25" customHeight="1" hidden="1">
      <c r="A28" s="6"/>
      <c r="B28" s="6"/>
      <c r="C28" s="6"/>
      <c r="D28" s="6"/>
      <c r="E28" s="6"/>
      <c r="F28" s="11"/>
      <c r="G28" s="34" t="s">
        <v>74</v>
      </c>
      <c r="H28" s="22" t="s">
        <v>89</v>
      </c>
      <c r="I28" s="23">
        <f>I29+I31+I33+I35</f>
        <v>0</v>
      </c>
      <c r="J28" s="70">
        <f>J29+J31+J33+J35</f>
        <v>0</v>
      </c>
      <c r="K28" s="70">
        <f>K29+K31+K33+K35</f>
        <v>0</v>
      </c>
      <c r="L28" s="12"/>
      <c r="M28" s="7"/>
      <c r="N28" s="8"/>
      <c r="O28" s="2"/>
    </row>
    <row r="29" spans="1:15" ht="20.25" customHeight="1" hidden="1">
      <c r="A29" s="6"/>
      <c r="B29" s="6"/>
      <c r="C29" s="6"/>
      <c r="D29" s="6"/>
      <c r="E29" s="6"/>
      <c r="F29" s="11"/>
      <c r="G29" s="57" t="s">
        <v>75</v>
      </c>
      <c r="H29" s="22" t="s">
        <v>116</v>
      </c>
      <c r="I29" s="23">
        <f>I30</f>
        <v>0</v>
      </c>
      <c r="J29" s="70">
        <f>J30</f>
        <v>0</v>
      </c>
      <c r="K29" s="70">
        <f>K30</f>
        <v>0</v>
      </c>
      <c r="L29" s="12"/>
      <c r="M29" s="7"/>
      <c r="N29" s="8"/>
      <c r="O29" s="2"/>
    </row>
    <row r="30" spans="1:15" ht="20.25" customHeight="1" hidden="1">
      <c r="A30" s="6"/>
      <c r="B30" s="6"/>
      <c r="C30" s="6"/>
      <c r="D30" s="6"/>
      <c r="E30" s="6"/>
      <c r="F30" s="11"/>
      <c r="G30" s="57" t="s">
        <v>117</v>
      </c>
      <c r="H30" s="22" t="s">
        <v>118</v>
      </c>
      <c r="I30" s="23"/>
      <c r="J30" s="70"/>
      <c r="K30" s="69"/>
      <c r="L30" s="12"/>
      <c r="M30" s="7"/>
      <c r="N30" s="8"/>
      <c r="O30" s="2"/>
    </row>
    <row r="31" spans="1:15" ht="20.25" customHeight="1" hidden="1">
      <c r="A31" s="6"/>
      <c r="B31" s="6"/>
      <c r="C31" s="6"/>
      <c r="D31" s="6"/>
      <c r="E31" s="6"/>
      <c r="F31" s="11"/>
      <c r="G31" s="57" t="s">
        <v>76</v>
      </c>
      <c r="H31" s="22" t="s">
        <v>119</v>
      </c>
      <c r="I31" s="23">
        <f>I32</f>
        <v>0</v>
      </c>
      <c r="J31" s="70">
        <f>J32</f>
        <v>0</v>
      </c>
      <c r="K31" s="70">
        <f>K32</f>
        <v>0</v>
      </c>
      <c r="L31" s="12"/>
      <c r="M31" s="7"/>
      <c r="N31" s="8"/>
      <c r="O31" s="2"/>
    </row>
    <row r="32" spans="1:15" ht="20.25" customHeight="1" hidden="1">
      <c r="A32" s="6"/>
      <c r="B32" s="6"/>
      <c r="C32" s="6"/>
      <c r="D32" s="6"/>
      <c r="E32" s="6"/>
      <c r="F32" s="11"/>
      <c r="G32" s="57" t="s">
        <v>120</v>
      </c>
      <c r="H32" s="22" t="s">
        <v>121</v>
      </c>
      <c r="I32" s="23"/>
      <c r="J32" s="70"/>
      <c r="K32" s="69"/>
      <c r="L32" s="12"/>
      <c r="M32" s="7"/>
      <c r="N32" s="8"/>
      <c r="O32" s="2"/>
    </row>
    <row r="33" spans="1:15" ht="20.25" customHeight="1" hidden="1">
      <c r="A33" s="6"/>
      <c r="B33" s="6"/>
      <c r="C33" s="6"/>
      <c r="D33" s="6"/>
      <c r="E33" s="6"/>
      <c r="F33" s="11"/>
      <c r="G33" s="57" t="s">
        <v>77</v>
      </c>
      <c r="H33" s="22" t="s">
        <v>122</v>
      </c>
      <c r="I33" s="23">
        <f>I34</f>
        <v>0</v>
      </c>
      <c r="J33" s="70">
        <f>J34</f>
        <v>0</v>
      </c>
      <c r="K33" s="70">
        <f>K34</f>
        <v>0</v>
      </c>
      <c r="L33" s="12"/>
      <c r="M33" s="7"/>
      <c r="N33" s="8"/>
      <c r="O33" s="2"/>
    </row>
    <row r="34" spans="1:15" ht="20.25" customHeight="1" hidden="1">
      <c r="A34" s="6"/>
      <c r="B34" s="6"/>
      <c r="C34" s="6"/>
      <c r="D34" s="6"/>
      <c r="E34" s="6"/>
      <c r="F34" s="11"/>
      <c r="G34" s="57" t="s">
        <v>123</v>
      </c>
      <c r="H34" s="22" t="s">
        <v>124</v>
      </c>
      <c r="I34" s="23"/>
      <c r="J34" s="70"/>
      <c r="K34" s="69"/>
      <c r="L34" s="12"/>
      <c r="M34" s="7"/>
      <c r="N34" s="8"/>
      <c r="O34" s="2"/>
    </row>
    <row r="35" spans="1:15" ht="20.25" customHeight="1" hidden="1">
      <c r="A35" s="6"/>
      <c r="B35" s="6"/>
      <c r="C35" s="6"/>
      <c r="D35" s="6"/>
      <c r="E35" s="6"/>
      <c r="F35" s="11"/>
      <c r="G35" s="57" t="s">
        <v>78</v>
      </c>
      <c r="H35" s="22" t="s">
        <v>125</v>
      </c>
      <c r="I35" s="23">
        <f>I36</f>
        <v>0</v>
      </c>
      <c r="J35" s="70">
        <f>J36</f>
        <v>0</v>
      </c>
      <c r="K35" s="70">
        <f>K36</f>
        <v>0</v>
      </c>
      <c r="L35" s="12"/>
      <c r="M35" s="7"/>
      <c r="N35" s="8"/>
      <c r="O35" s="2"/>
    </row>
    <row r="36" spans="1:15" ht="12.75" customHeight="1" hidden="1">
      <c r="A36" s="6"/>
      <c r="B36" s="6"/>
      <c r="C36" s="6"/>
      <c r="D36" s="6"/>
      <c r="E36" s="6"/>
      <c r="F36" s="11"/>
      <c r="G36" s="57" t="s">
        <v>126</v>
      </c>
      <c r="H36" s="22" t="s">
        <v>127</v>
      </c>
      <c r="I36" s="23"/>
      <c r="J36" s="70"/>
      <c r="K36" s="69"/>
      <c r="L36" s="12"/>
      <c r="M36" s="7"/>
      <c r="N36" s="8"/>
      <c r="O36" s="2"/>
    </row>
    <row r="37" spans="1:15" ht="15" customHeight="1" hidden="1">
      <c r="A37" s="6"/>
      <c r="B37" s="6"/>
      <c r="C37" s="6"/>
      <c r="D37" s="6"/>
      <c r="E37" s="6"/>
      <c r="F37" s="11"/>
      <c r="G37" s="35" t="s">
        <v>80</v>
      </c>
      <c r="H37" s="36" t="s">
        <v>81</v>
      </c>
      <c r="I37" s="24">
        <f>I38+I41+I43</f>
        <v>0</v>
      </c>
      <c r="J37" s="24">
        <f>J38+J41+J43</f>
        <v>0</v>
      </c>
      <c r="K37" s="24">
        <f>K38+K41+K43</f>
        <v>0</v>
      </c>
      <c r="L37" s="12"/>
      <c r="M37" s="7"/>
      <c r="N37" s="8"/>
      <c r="O37" s="2"/>
    </row>
    <row r="38" spans="1:15" ht="17.25" customHeight="1" hidden="1">
      <c r="A38" s="6"/>
      <c r="B38" s="6"/>
      <c r="C38" s="6"/>
      <c r="D38" s="6"/>
      <c r="E38" s="6"/>
      <c r="F38" s="11"/>
      <c r="G38" s="37" t="s">
        <v>5</v>
      </c>
      <c r="H38" s="14" t="s">
        <v>53</v>
      </c>
      <c r="I38" s="24">
        <f>I39+I40</f>
        <v>0</v>
      </c>
      <c r="J38" s="24">
        <f>J39+J40</f>
        <v>0</v>
      </c>
      <c r="K38" s="67"/>
      <c r="L38" s="12"/>
      <c r="M38" s="7"/>
      <c r="N38" s="8"/>
      <c r="O38" s="2"/>
    </row>
    <row r="39" spans="1:15" ht="20.25" customHeight="1" hidden="1">
      <c r="A39" s="6"/>
      <c r="B39" s="6"/>
      <c r="C39" s="6"/>
      <c r="D39" s="6"/>
      <c r="E39" s="6"/>
      <c r="F39" s="11"/>
      <c r="G39" s="38" t="s">
        <v>59</v>
      </c>
      <c r="H39" s="15" t="s">
        <v>53</v>
      </c>
      <c r="I39" s="23"/>
      <c r="J39" s="70">
        <v>0</v>
      </c>
      <c r="K39" s="67"/>
      <c r="L39" s="12"/>
      <c r="M39" s="7"/>
      <c r="N39" s="8"/>
      <c r="O39" s="2"/>
    </row>
    <row r="40" spans="1:15" ht="20.25" customHeight="1" hidden="1">
      <c r="A40" s="6"/>
      <c r="B40" s="6"/>
      <c r="C40" s="6"/>
      <c r="D40" s="6"/>
      <c r="E40" s="6"/>
      <c r="F40" s="11"/>
      <c r="G40" s="58" t="s">
        <v>128</v>
      </c>
      <c r="H40" s="15" t="s">
        <v>129</v>
      </c>
      <c r="I40" s="23"/>
      <c r="J40" s="70"/>
      <c r="K40" s="67"/>
      <c r="L40" s="12"/>
      <c r="M40" s="7"/>
      <c r="N40" s="8"/>
      <c r="O40" s="2"/>
    </row>
    <row r="41" spans="1:15" ht="18" customHeight="1" hidden="1">
      <c r="A41" s="6"/>
      <c r="B41" s="6"/>
      <c r="C41" s="6"/>
      <c r="D41" s="6"/>
      <c r="E41" s="6"/>
      <c r="F41" s="11"/>
      <c r="G41" s="39" t="s">
        <v>90</v>
      </c>
      <c r="H41" s="40" t="s">
        <v>60</v>
      </c>
      <c r="I41" s="24">
        <f>I42</f>
        <v>0</v>
      </c>
      <c r="J41" s="71">
        <f>J42</f>
        <v>0</v>
      </c>
      <c r="K41" s="71">
        <f>K42</f>
        <v>0</v>
      </c>
      <c r="L41" s="12"/>
      <c r="M41" s="7"/>
      <c r="N41" s="8"/>
      <c r="O41" s="2"/>
    </row>
    <row r="42" spans="1:15" ht="14.25" customHeight="1" hidden="1">
      <c r="A42" s="6"/>
      <c r="B42" s="6"/>
      <c r="C42" s="6"/>
      <c r="D42" s="6"/>
      <c r="E42" s="6"/>
      <c r="F42" s="11"/>
      <c r="G42" s="38" t="s">
        <v>61</v>
      </c>
      <c r="H42" s="15" t="s">
        <v>60</v>
      </c>
      <c r="I42" s="23"/>
      <c r="J42" s="70"/>
      <c r="K42" s="69"/>
      <c r="L42" s="12"/>
      <c r="M42" s="7"/>
      <c r="N42" s="8"/>
      <c r="O42" s="2"/>
    </row>
    <row r="43" spans="1:15" ht="15.75" customHeight="1" hidden="1">
      <c r="A43" s="6"/>
      <c r="B43" s="6"/>
      <c r="C43" s="6"/>
      <c r="D43" s="6"/>
      <c r="E43" s="6"/>
      <c r="F43" s="11"/>
      <c r="G43" s="37" t="s">
        <v>82</v>
      </c>
      <c r="H43" s="14" t="s">
        <v>83</v>
      </c>
      <c r="I43" s="24">
        <f>I44</f>
        <v>0</v>
      </c>
      <c r="J43" s="71">
        <f>J44</f>
        <v>0</v>
      </c>
      <c r="K43" s="71">
        <f>K44</f>
        <v>0</v>
      </c>
      <c r="L43" s="12"/>
      <c r="M43" s="7"/>
      <c r="N43" s="8"/>
      <c r="O43" s="2"/>
    </row>
    <row r="44" spans="1:15" ht="11.25" customHeight="1" hidden="1">
      <c r="A44" s="6"/>
      <c r="B44" s="6"/>
      <c r="C44" s="6"/>
      <c r="D44" s="6"/>
      <c r="E44" s="6"/>
      <c r="F44" s="11"/>
      <c r="G44" s="38" t="s">
        <v>85</v>
      </c>
      <c r="H44" s="15" t="s">
        <v>84</v>
      </c>
      <c r="I44" s="23"/>
      <c r="J44" s="70"/>
      <c r="K44" s="70"/>
      <c r="L44" s="12"/>
      <c r="M44" s="7"/>
      <c r="N44" s="8"/>
      <c r="O44" s="2"/>
    </row>
    <row r="45" spans="1:15" ht="18.75" customHeight="1" hidden="1">
      <c r="A45" s="6" t="s">
        <v>7</v>
      </c>
      <c r="B45" s="6" t="s">
        <v>8</v>
      </c>
      <c r="C45" s="6" t="s">
        <v>19</v>
      </c>
      <c r="D45" s="6" t="s">
        <v>20</v>
      </c>
      <c r="E45" s="6" t="s">
        <v>21</v>
      </c>
      <c r="F45" s="11" t="s">
        <v>21</v>
      </c>
      <c r="G45" s="41" t="s">
        <v>33</v>
      </c>
      <c r="H45" s="42" t="s">
        <v>54</v>
      </c>
      <c r="I45" s="24">
        <f>I46+I49</f>
        <v>0</v>
      </c>
      <c r="J45" s="71">
        <f>J46+J49</f>
        <v>0</v>
      </c>
      <c r="K45" s="71">
        <f>K46+K49</f>
        <v>0</v>
      </c>
      <c r="L45" s="12"/>
      <c r="M45" s="7"/>
      <c r="N45" s="8"/>
      <c r="O45" s="2"/>
    </row>
    <row r="46" spans="1:15" ht="26.25" customHeight="1" hidden="1">
      <c r="A46" s="6" t="s">
        <v>7</v>
      </c>
      <c r="B46" s="6" t="s">
        <v>8</v>
      </c>
      <c r="C46" s="6" t="s">
        <v>19</v>
      </c>
      <c r="D46" s="6" t="s">
        <v>20</v>
      </c>
      <c r="E46" s="6" t="s">
        <v>22</v>
      </c>
      <c r="F46" s="11" t="s">
        <v>22</v>
      </c>
      <c r="G46" s="38" t="s">
        <v>4</v>
      </c>
      <c r="H46" s="15" t="s">
        <v>55</v>
      </c>
      <c r="I46" s="23">
        <f>I47</f>
        <v>0</v>
      </c>
      <c r="J46" s="70">
        <f>J47</f>
        <v>0</v>
      </c>
      <c r="K46" s="70">
        <f>K47</f>
        <v>0</v>
      </c>
      <c r="L46" s="12"/>
      <c r="M46" s="7"/>
      <c r="N46" s="8"/>
      <c r="O46" s="2"/>
    </row>
    <row r="47" spans="1:15" ht="40.5" customHeight="1" hidden="1">
      <c r="A47" s="6" t="s">
        <v>7</v>
      </c>
      <c r="B47" s="6" t="s">
        <v>8</v>
      </c>
      <c r="C47" s="6" t="s">
        <v>19</v>
      </c>
      <c r="D47" s="6" t="s">
        <v>20</v>
      </c>
      <c r="E47" s="6" t="s">
        <v>23</v>
      </c>
      <c r="F47" s="11" t="s">
        <v>23</v>
      </c>
      <c r="G47" s="38" t="s">
        <v>3</v>
      </c>
      <c r="H47" s="15" t="s">
        <v>292</v>
      </c>
      <c r="I47" s="23"/>
      <c r="J47" s="70"/>
      <c r="K47" s="69"/>
      <c r="L47" s="12"/>
      <c r="M47" s="7"/>
      <c r="N47" s="8"/>
      <c r="O47" s="2"/>
    </row>
    <row r="48" spans="1:15" ht="26.25" customHeight="1" hidden="1">
      <c r="A48" s="6" t="s">
        <v>7</v>
      </c>
      <c r="B48" s="6" t="s">
        <v>8</v>
      </c>
      <c r="C48" s="6" t="s">
        <v>24</v>
      </c>
      <c r="D48" s="6" t="s">
        <v>25</v>
      </c>
      <c r="E48" s="6" t="s">
        <v>26</v>
      </c>
      <c r="F48" s="11" t="s">
        <v>26</v>
      </c>
      <c r="G48" s="38"/>
      <c r="H48" s="15"/>
      <c r="I48" s="23"/>
      <c r="J48" s="70"/>
      <c r="K48" s="67" t="e">
        <f>J48/I48*100</f>
        <v>#DIV/0!</v>
      </c>
      <c r="L48" s="12"/>
      <c r="M48" s="7"/>
      <c r="N48" s="8"/>
      <c r="O48" s="2"/>
    </row>
    <row r="49" spans="1:15" ht="16.5" customHeight="1" hidden="1">
      <c r="A49" s="6"/>
      <c r="B49" s="6"/>
      <c r="C49" s="6"/>
      <c r="D49" s="6"/>
      <c r="E49" s="6"/>
      <c r="F49" s="11"/>
      <c r="G49" s="38" t="s">
        <v>34</v>
      </c>
      <c r="H49" s="15" t="s">
        <v>62</v>
      </c>
      <c r="I49" s="23">
        <f>I50</f>
        <v>0</v>
      </c>
      <c r="J49" s="70">
        <f>J50</f>
        <v>0</v>
      </c>
      <c r="K49" s="70">
        <f>K50</f>
        <v>0</v>
      </c>
      <c r="L49" s="12"/>
      <c r="M49" s="7"/>
      <c r="N49" s="8"/>
      <c r="O49" s="2"/>
    </row>
    <row r="50" spans="1:15" ht="11.25" customHeight="1" hidden="1">
      <c r="A50" s="6"/>
      <c r="B50" s="6"/>
      <c r="C50" s="6"/>
      <c r="D50" s="6"/>
      <c r="E50" s="6"/>
      <c r="F50" s="11"/>
      <c r="G50" s="38" t="s">
        <v>63</v>
      </c>
      <c r="H50" s="15" t="s">
        <v>64</v>
      </c>
      <c r="I50" s="23"/>
      <c r="J50" s="70"/>
      <c r="K50" s="70"/>
      <c r="L50" s="12"/>
      <c r="M50" s="7"/>
      <c r="N50" s="8"/>
      <c r="O50" s="2"/>
    </row>
    <row r="51" spans="1:15" ht="12.75" customHeight="1">
      <c r="A51" s="6" t="s">
        <v>7</v>
      </c>
      <c r="B51" s="6" t="s">
        <v>8</v>
      </c>
      <c r="C51" s="6" t="s">
        <v>24</v>
      </c>
      <c r="D51" s="6" t="s">
        <v>27</v>
      </c>
      <c r="E51" s="6" t="s">
        <v>28</v>
      </c>
      <c r="F51" s="11" t="s">
        <v>28</v>
      </c>
      <c r="G51" s="37" t="s">
        <v>45</v>
      </c>
      <c r="H51" s="14" t="s">
        <v>46</v>
      </c>
      <c r="I51" s="24">
        <f>I52+I58</f>
        <v>-1185000</v>
      </c>
      <c r="J51" s="71">
        <f>J52+J58</f>
        <v>0</v>
      </c>
      <c r="K51" s="71">
        <f>K52+K58</f>
        <v>0</v>
      </c>
      <c r="L51" s="12"/>
      <c r="M51" s="7"/>
      <c r="N51" s="8"/>
      <c r="O51" s="2"/>
    </row>
    <row r="52" spans="1:15" ht="66" customHeight="1">
      <c r="A52" s="6"/>
      <c r="B52" s="6"/>
      <c r="C52" s="6"/>
      <c r="D52" s="6"/>
      <c r="E52" s="6"/>
      <c r="F52" s="11"/>
      <c r="G52" s="37" t="s">
        <v>47</v>
      </c>
      <c r="H52" s="14" t="s">
        <v>108</v>
      </c>
      <c r="I52" s="24">
        <f>I57+I53</f>
        <v>-1185000</v>
      </c>
      <c r="J52" s="71">
        <f>J57+J53</f>
        <v>0</v>
      </c>
      <c r="K52" s="71">
        <f>K57+K53</f>
        <v>0</v>
      </c>
      <c r="L52" s="12"/>
      <c r="M52" s="7"/>
      <c r="N52" s="8"/>
      <c r="O52" s="2"/>
    </row>
    <row r="53" spans="1:15" ht="56.25" customHeight="1">
      <c r="A53" s="6" t="s">
        <v>7</v>
      </c>
      <c r="B53" s="6" t="s">
        <v>8</v>
      </c>
      <c r="C53" s="6" t="s">
        <v>29</v>
      </c>
      <c r="D53" s="6" t="s">
        <v>30</v>
      </c>
      <c r="E53" s="6" t="s">
        <v>31</v>
      </c>
      <c r="F53" s="11" t="s">
        <v>31</v>
      </c>
      <c r="G53" s="38" t="s">
        <v>56</v>
      </c>
      <c r="H53" s="15" t="s">
        <v>57</v>
      </c>
      <c r="I53" s="23">
        <f>I54+I55</f>
        <v>-1185000</v>
      </c>
      <c r="J53" s="70">
        <f>J54+J55</f>
        <v>0</v>
      </c>
      <c r="K53" s="70">
        <f>K54+K55</f>
        <v>0</v>
      </c>
      <c r="L53" s="12"/>
      <c r="M53" s="7"/>
      <c r="N53" s="8"/>
      <c r="O53" s="2"/>
    </row>
    <row r="54" spans="1:15" ht="72" customHeight="1">
      <c r="A54" s="6" t="s">
        <v>7</v>
      </c>
      <c r="B54" s="6" t="s">
        <v>8</v>
      </c>
      <c r="C54" s="6" t="s">
        <v>29</v>
      </c>
      <c r="D54" s="6" t="s">
        <v>30</v>
      </c>
      <c r="E54" s="6" t="s">
        <v>32</v>
      </c>
      <c r="F54" s="11" t="s">
        <v>32</v>
      </c>
      <c r="G54" s="43" t="s">
        <v>93</v>
      </c>
      <c r="H54" s="44" t="s">
        <v>109</v>
      </c>
      <c r="I54" s="45">
        <v>-1185000</v>
      </c>
      <c r="J54" s="73"/>
      <c r="K54" s="73"/>
      <c r="L54" s="12"/>
      <c r="M54" s="7"/>
      <c r="N54" s="8"/>
      <c r="O54" s="2"/>
    </row>
    <row r="55" spans="1:15" ht="12.75" customHeight="1" hidden="1">
      <c r="A55" s="6"/>
      <c r="B55" s="6"/>
      <c r="C55" s="6"/>
      <c r="D55" s="6"/>
      <c r="E55" s="6"/>
      <c r="F55" s="11"/>
      <c r="G55" s="43" t="s">
        <v>87</v>
      </c>
      <c r="H55" s="44" t="s">
        <v>110</v>
      </c>
      <c r="I55" s="73"/>
      <c r="J55" s="73"/>
      <c r="K55" s="73"/>
      <c r="L55" s="12"/>
      <c r="M55" s="7"/>
      <c r="N55" s="8"/>
      <c r="O55" s="2"/>
    </row>
    <row r="56" spans="1:15" ht="20.25" customHeight="1" hidden="1">
      <c r="A56" s="6"/>
      <c r="B56" s="6"/>
      <c r="C56" s="6"/>
      <c r="D56" s="6"/>
      <c r="E56" s="6"/>
      <c r="F56" s="11"/>
      <c r="G56" s="46" t="s">
        <v>0</v>
      </c>
      <c r="H56" s="15" t="s">
        <v>111</v>
      </c>
      <c r="I56" s="70">
        <f>I57</f>
        <v>0</v>
      </c>
      <c r="J56" s="70">
        <f>J57</f>
        <v>0</v>
      </c>
      <c r="K56" s="70">
        <f>K57</f>
        <v>0</v>
      </c>
      <c r="L56" s="12"/>
      <c r="M56" s="7"/>
      <c r="N56" s="8"/>
      <c r="O56" s="2"/>
    </row>
    <row r="57" spans="1:15" ht="24" customHeight="1" hidden="1">
      <c r="A57" s="6"/>
      <c r="B57" s="6"/>
      <c r="C57" s="6"/>
      <c r="D57" s="6"/>
      <c r="E57" s="6"/>
      <c r="F57" s="11"/>
      <c r="G57" s="43" t="s">
        <v>2</v>
      </c>
      <c r="H57" s="44" t="s">
        <v>112</v>
      </c>
      <c r="I57" s="73"/>
      <c r="J57" s="73"/>
      <c r="K57" s="72"/>
      <c r="L57" s="12"/>
      <c r="M57" s="7"/>
      <c r="N57" s="8"/>
      <c r="O57" s="2"/>
    </row>
    <row r="58" spans="1:15" ht="18.75" customHeight="1" hidden="1">
      <c r="A58" s="6"/>
      <c r="B58" s="6"/>
      <c r="C58" s="6"/>
      <c r="D58" s="6"/>
      <c r="E58" s="6"/>
      <c r="F58" s="11"/>
      <c r="G58" s="37" t="s">
        <v>94</v>
      </c>
      <c r="H58" s="14" t="s">
        <v>99</v>
      </c>
      <c r="I58" s="71">
        <f aca="true" t="shared" si="0" ref="I58:K59">I59</f>
        <v>0</v>
      </c>
      <c r="J58" s="71">
        <f t="shared" si="0"/>
        <v>0</v>
      </c>
      <c r="K58" s="71">
        <f t="shared" si="0"/>
        <v>0</v>
      </c>
      <c r="L58" s="12"/>
      <c r="M58" s="7"/>
      <c r="N58" s="8"/>
      <c r="O58" s="2"/>
    </row>
    <row r="59" spans="1:15" ht="12.75" customHeight="1" hidden="1">
      <c r="A59" s="6" t="s">
        <v>7</v>
      </c>
      <c r="B59" s="6" t="s">
        <v>8</v>
      </c>
      <c r="C59" s="6" t="s">
        <v>29</v>
      </c>
      <c r="D59" s="6" t="s">
        <v>30</v>
      </c>
      <c r="E59" s="6" t="s">
        <v>31</v>
      </c>
      <c r="F59" s="11" t="s">
        <v>31</v>
      </c>
      <c r="G59" s="38" t="s">
        <v>95</v>
      </c>
      <c r="H59" s="15" t="s">
        <v>98</v>
      </c>
      <c r="I59" s="70">
        <f t="shared" si="0"/>
        <v>0</v>
      </c>
      <c r="J59" s="70">
        <f t="shared" si="0"/>
        <v>0</v>
      </c>
      <c r="K59" s="70">
        <f t="shared" si="0"/>
        <v>0</v>
      </c>
      <c r="L59" s="12"/>
      <c r="M59" s="7"/>
      <c r="N59" s="8"/>
      <c r="O59" s="2"/>
    </row>
    <row r="60" spans="1:15" ht="13.5" customHeight="1" hidden="1">
      <c r="A60" s="6" t="s">
        <v>7</v>
      </c>
      <c r="B60" s="6" t="s">
        <v>8</v>
      </c>
      <c r="C60" s="6" t="s">
        <v>29</v>
      </c>
      <c r="D60" s="6" t="s">
        <v>30</v>
      </c>
      <c r="E60" s="6" t="s">
        <v>32</v>
      </c>
      <c r="F60" s="11" t="s">
        <v>32</v>
      </c>
      <c r="G60" s="43" t="s">
        <v>96</v>
      </c>
      <c r="H60" s="44" t="s">
        <v>97</v>
      </c>
      <c r="I60" s="73">
        <v>0</v>
      </c>
      <c r="J60" s="73">
        <v>0</v>
      </c>
      <c r="K60" s="72">
        <v>0</v>
      </c>
      <c r="L60" s="12"/>
      <c r="M60" s="7"/>
      <c r="N60" s="8"/>
      <c r="O60" s="2"/>
    </row>
    <row r="61" spans="1:15" ht="12.75" customHeight="1" hidden="1">
      <c r="A61" s="6" t="s">
        <v>7</v>
      </c>
      <c r="B61" s="6" t="s">
        <v>8</v>
      </c>
      <c r="C61" s="6" t="s">
        <v>33</v>
      </c>
      <c r="D61" s="6" t="s">
        <v>34</v>
      </c>
      <c r="E61" s="6" t="s">
        <v>35</v>
      </c>
      <c r="F61" s="11" t="s">
        <v>36</v>
      </c>
      <c r="G61" s="39" t="s">
        <v>48</v>
      </c>
      <c r="H61" s="40" t="s">
        <v>49</v>
      </c>
      <c r="I61" s="24">
        <f>I62</f>
        <v>0</v>
      </c>
      <c r="J61" s="24">
        <f>J62+J67</f>
        <v>0</v>
      </c>
      <c r="K61" s="24">
        <f>K62+K67</f>
        <v>0</v>
      </c>
      <c r="L61" s="12"/>
      <c r="M61" s="7"/>
      <c r="N61" s="8"/>
      <c r="O61" s="2"/>
    </row>
    <row r="62" spans="1:15" ht="11.25" customHeight="1" hidden="1">
      <c r="A62" s="6" t="s">
        <v>7</v>
      </c>
      <c r="B62" s="6" t="s">
        <v>8</v>
      </c>
      <c r="C62" s="6" t="s">
        <v>33</v>
      </c>
      <c r="D62" s="6" t="s">
        <v>34</v>
      </c>
      <c r="E62" s="6" t="s">
        <v>37</v>
      </c>
      <c r="F62" s="11" t="s">
        <v>37</v>
      </c>
      <c r="G62" s="46" t="s">
        <v>50</v>
      </c>
      <c r="H62" s="15" t="s">
        <v>1</v>
      </c>
      <c r="I62" s="23">
        <f>I63+I64+I65</f>
        <v>0</v>
      </c>
      <c r="J62" s="23">
        <f>J63+J64+J65</f>
        <v>0</v>
      </c>
      <c r="K62" s="23">
        <f>K63+K64+K65</f>
        <v>0</v>
      </c>
      <c r="L62" s="12"/>
      <c r="M62" s="7"/>
      <c r="N62" s="8"/>
      <c r="O62" s="2"/>
    </row>
    <row r="63" spans="1:15" ht="13.5" customHeight="1" hidden="1">
      <c r="A63" s="6"/>
      <c r="B63" s="6"/>
      <c r="C63" s="6"/>
      <c r="D63" s="6"/>
      <c r="E63" s="6"/>
      <c r="F63" s="11"/>
      <c r="G63" s="47" t="s">
        <v>67</v>
      </c>
      <c r="H63" s="44" t="s">
        <v>65</v>
      </c>
      <c r="I63" s="45"/>
      <c r="J63" s="45"/>
      <c r="K63" s="45"/>
      <c r="L63" s="12"/>
      <c r="M63" s="7"/>
      <c r="N63" s="8"/>
      <c r="O63" s="2"/>
    </row>
    <row r="64" spans="1:15" ht="17.25" customHeight="1" hidden="1">
      <c r="A64" s="6"/>
      <c r="B64" s="6"/>
      <c r="C64" s="6"/>
      <c r="D64" s="6"/>
      <c r="E64" s="6"/>
      <c r="F64" s="11"/>
      <c r="G64" s="47" t="s">
        <v>142</v>
      </c>
      <c r="H64" s="44" t="s">
        <v>91</v>
      </c>
      <c r="I64" s="45"/>
      <c r="J64" s="45"/>
      <c r="K64" s="45"/>
      <c r="L64" s="12"/>
      <c r="M64" s="7"/>
      <c r="N64" s="8"/>
      <c r="O64" s="2"/>
    </row>
    <row r="65" spans="1:15" ht="13.5" customHeight="1" hidden="1">
      <c r="A65" s="6"/>
      <c r="B65" s="6"/>
      <c r="C65" s="6"/>
      <c r="D65" s="6"/>
      <c r="E65" s="6"/>
      <c r="F65" s="11"/>
      <c r="G65" s="31" t="s">
        <v>68</v>
      </c>
      <c r="H65" s="15" t="s">
        <v>66</v>
      </c>
      <c r="I65" s="23">
        <f>I66</f>
        <v>0</v>
      </c>
      <c r="J65" s="23">
        <f>J66</f>
        <v>0</v>
      </c>
      <c r="K65" s="23">
        <f>K66</f>
        <v>0</v>
      </c>
      <c r="L65" s="12"/>
      <c r="M65" s="7"/>
      <c r="N65" s="8"/>
      <c r="O65" s="2"/>
    </row>
    <row r="66" spans="1:15" ht="14.25" customHeight="1" hidden="1">
      <c r="A66" s="6"/>
      <c r="B66" s="6"/>
      <c r="C66" s="6"/>
      <c r="D66" s="6"/>
      <c r="E66" s="6"/>
      <c r="F66" s="11"/>
      <c r="G66" s="47" t="s">
        <v>102</v>
      </c>
      <c r="H66" s="44" t="s">
        <v>103</v>
      </c>
      <c r="I66" s="45"/>
      <c r="J66" s="45"/>
      <c r="K66" s="45"/>
      <c r="L66" s="12"/>
      <c r="M66" s="7"/>
      <c r="N66" s="8"/>
      <c r="O66" s="2"/>
    </row>
    <row r="67" spans="1:15" ht="16.5" customHeight="1" hidden="1">
      <c r="A67" s="6"/>
      <c r="B67" s="6"/>
      <c r="C67" s="6"/>
      <c r="D67" s="6"/>
      <c r="E67" s="6"/>
      <c r="F67" s="11"/>
      <c r="G67" s="31" t="s">
        <v>194</v>
      </c>
      <c r="H67" s="44" t="s">
        <v>195</v>
      </c>
      <c r="I67" s="45"/>
      <c r="J67" s="45"/>
      <c r="K67" s="67"/>
      <c r="L67" s="12"/>
      <c r="M67" s="7"/>
      <c r="N67" s="8"/>
      <c r="O67" s="2"/>
    </row>
    <row r="68" spans="1:15" ht="21" customHeight="1" hidden="1">
      <c r="A68" s="6" t="s">
        <v>7</v>
      </c>
      <c r="B68" s="6" t="s">
        <v>8</v>
      </c>
      <c r="C68" s="6" t="s">
        <v>33</v>
      </c>
      <c r="D68" s="6" t="s">
        <v>34</v>
      </c>
      <c r="E68" s="6" t="s">
        <v>35</v>
      </c>
      <c r="F68" s="11" t="s">
        <v>36</v>
      </c>
      <c r="G68" s="59" t="s">
        <v>130</v>
      </c>
      <c r="H68" s="60" t="s">
        <v>131</v>
      </c>
      <c r="I68" s="24">
        <f aca="true" t="shared" si="1" ref="I68:J70">I69</f>
        <v>0</v>
      </c>
      <c r="J68" s="24">
        <f>J69+J72</f>
        <v>0</v>
      </c>
      <c r="K68" s="67"/>
      <c r="L68" s="12"/>
      <c r="M68" s="7"/>
      <c r="N68" s="8"/>
      <c r="O68" s="2"/>
    </row>
    <row r="69" spans="1:15" ht="15" customHeight="1" hidden="1">
      <c r="A69" s="6" t="s">
        <v>7</v>
      </c>
      <c r="B69" s="6" t="s">
        <v>8</v>
      </c>
      <c r="C69" s="6" t="s">
        <v>33</v>
      </c>
      <c r="D69" s="6" t="s">
        <v>34</v>
      </c>
      <c r="E69" s="6" t="s">
        <v>37</v>
      </c>
      <c r="F69" s="11" t="s">
        <v>37</v>
      </c>
      <c r="G69" s="61" t="s">
        <v>132</v>
      </c>
      <c r="H69" s="62" t="s">
        <v>133</v>
      </c>
      <c r="I69" s="23">
        <f t="shared" si="1"/>
        <v>0</v>
      </c>
      <c r="J69" s="23">
        <f t="shared" si="1"/>
        <v>0</v>
      </c>
      <c r="K69" s="67"/>
      <c r="L69" s="12"/>
      <c r="M69" s="7"/>
      <c r="N69" s="8"/>
      <c r="O69" s="2"/>
    </row>
    <row r="70" spans="1:15" ht="18" customHeight="1" hidden="1">
      <c r="A70" s="6"/>
      <c r="B70" s="6"/>
      <c r="C70" s="6"/>
      <c r="D70" s="6"/>
      <c r="E70" s="6"/>
      <c r="F70" s="11"/>
      <c r="G70" s="61" t="s">
        <v>134</v>
      </c>
      <c r="H70" s="62" t="s">
        <v>135</v>
      </c>
      <c r="I70" s="45">
        <f t="shared" si="1"/>
        <v>0</v>
      </c>
      <c r="J70" s="23">
        <f t="shared" si="1"/>
        <v>0</v>
      </c>
      <c r="K70" s="67"/>
      <c r="L70" s="12"/>
      <c r="M70" s="7"/>
      <c r="N70" s="8"/>
      <c r="O70" s="2"/>
    </row>
    <row r="71" spans="1:15" ht="24.75" customHeight="1" hidden="1">
      <c r="A71" s="6"/>
      <c r="B71" s="6"/>
      <c r="C71" s="6"/>
      <c r="D71" s="6"/>
      <c r="E71" s="6"/>
      <c r="F71" s="11"/>
      <c r="G71" s="65" t="s">
        <v>136</v>
      </c>
      <c r="H71" s="66" t="s">
        <v>137</v>
      </c>
      <c r="I71" s="45"/>
      <c r="J71" s="45"/>
      <c r="K71" s="67"/>
      <c r="L71" s="12"/>
      <c r="M71" s="7"/>
      <c r="N71" s="8"/>
      <c r="O71" s="2"/>
    </row>
    <row r="72" spans="1:15" ht="14.25" customHeight="1" hidden="1">
      <c r="A72" s="6"/>
      <c r="B72" s="6"/>
      <c r="C72" s="6"/>
      <c r="D72" s="6"/>
      <c r="E72" s="6"/>
      <c r="F72" s="11"/>
      <c r="G72" s="61" t="s">
        <v>138</v>
      </c>
      <c r="H72" s="62" t="s">
        <v>140</v>
      </c>
      <c r="I72" s="45"/>
      <c r="J72" s="45">
        <f>J73</f>
        <v>0</v>
      </c>
      <c r="K72" s="67"/>
      <c r="L72" s="12"/>
      <c r="M72" s="7"/>
      <c r="N72" s="8"/>
      <c r="O72" s="2"/>
    </row>
    <row r="73" spans="1:15" ht="36" customHeight="1" hidden="1">
      <c r="A73" s="6"/>
      <c r="B73" s="6"/>
      <c r="C73" s="6"/>
      <c r="D73" s="6"/>
      <c r="E73" s="6"/>
      <c r="F73" s="11"/>
      <c r="G73" s="61" t="s">
        <v>139</v>
      </c>
      <c r="H73" s="62" t="s">
        <v>141</v>
      </c>
      <c r="I73" s="45"/>
      <c r="J73" s="45"/>
      <c r="K73" s="67"/>
      <c r="L73" s="12"/>
      <c r="M73" s="7"/>
      <c r="N73" s="8"/>
      <c r="O73" s="2"/>
    </row>
    <row r="74" spans="1:15" ht="30.75" customHeight="1">
      <c r="A74" s="6"/>
      <c r="B74" s="6"/>
      <c r="C74" s="6"/>
      <c r="D74" s="6"/>
      <c r="E74" s="6"/>
      <c r="F74" s="11"/>
      <c r="G74" s="48" t="s">
        <v>69</v>
      </c>
      <c r="H74" s="19" t="s">
        <v>70</v>
      </c>
      <c r="I74" s="24">
        <f>I76+I75</f>
        <v>1952085.29</v>
      </c>
      <c r="J74" s="24">
        <f>J76+J75</f>
        <v>0</v>
      </c>
      <c r="K74" s="24">
        <f>K76+K75</f>
        <v>0</v>
      </c>
      <c r="L74" s="12"/>
      <c r="M74" s="7"/>
      <c r="N74" s="8"/>
      <c r="O74" s="2"/>
    </row>
    <row r="75" spans="1:15" ht="0.75" customHeight="1" hidden="1">
      <c r="A75" s="6"/>
      <c r="B75" s="6"/>
      <c r="C75" s="6"/>
      <c r="D75" s="6"/>
      <c r="E75" s="6"/>
      <c r="F75" s="11"/>
      <c r="G75" s="49" t="s">
        <v>101</v>
      </c>
      <c r="H75" s="20" t="s">
        <v>100</v>
      </c>
      <c r="I75" s="23"/>
      <c r="J75" s="53"/>
      <c r="K75" s="67"/>
      <c r="L75" s="12"/>
      <c r="M75" s="7"/>
      <c r="N75" s="8"/>
      <c r="O75" s="2"/>
    </row>
    <row r="76" spans="1:15" ht="30.75" customHeight="1">
      <c r="A76" s="6"/>
      <c r="B76" s="6"/>
      <c r="C76" s="6"/>
      <c r="D76" s="6"/>
      <c r="E76" s="6"/>
      <c r="F76" s="11"/>
      <c r="G76" s="49" t="s">
        <v>71</v>
      </c>
      <c r="H76" s="20" t="s">
        <v>113</v>
      </c>
      <c r="I76" s="23">
        <f>I77</f>
        <v>1952085.29</v>
      </c>
      <c r="J76" s="23">
        <f>J77</f>
        <v>0</v>
      </c>
      <c r="K76" s="23">
        <f>K77</f>
        <v>0</v>
      </c>
      <c r="L76" s="12"/>
      <c r="M76" s="7"/>
      <c r="N76" s="8"/>
      <c r="O76" s="2"/>
    </row>
    <row r="77" spans="1:15" ht="30" customHeight="1">
      <c r="A77" s="6"/>
      <c r="B77" s="6"/>
      <c r="C77" s="6"/>
      <c r="D77" s="6"/>
      <c r="E77" s="6"/>
      <c r="F77" s="11"/>
      <c r="G77" s="49" t="s">
        <v>72</v>
      </c>
      <c r="H77" s="20" t="s">
        <v>73</v>
      </c>
      <c r="I77" s="23">
        <f>I78</f>
        <v>1952085.29</v>
      </c>
      <c r="J77" s="23">
        <f>J79+J78</f>
        <v>0</v>
      </c>
      <c r="K77" s="23">
        <f>K79+K78</f>
        <v>0</v>
      </c>
      <c r="L77" s="12"/>
      <c r="M77" s="7"/>
      <c r="N77" s="8"/>
      <c r="O77" s="2"/>
    </row>
    <row r="78" spans="1:15" ht="53.25" customHeight="1">
      <c r="A78" s="6"/>
      <c r="B78" s="6"/>
      <c r="C78" s="6"/>
      <c r="D78" s="6"/>
      <c r="E78" s="6"/>
      <c r="F78" s="11"/>
      <c r="G78" s="50" t="s">
        <v>92</v>
      </c>
      <c r="H78" s="51" t="s">
        <v>114</v>
      </c>
      <c r="I78" s="45">
        <v>1952085.29</v>
      </c>
      <c r="J78" s="45"/>
      <c r="K78" s="45"/>
      <c r="L78" s="12"/>
      <c r="M78" s="7"/>
      <c r="N78" s="8"/>
      <c r="O78" s="2"/>
    </row>
    <row r="79" spans="1:15" ht="41.25" customHeight="1" hidden="1">
      <c r="A79" s="6"/>
      <c r="B79" s="6"/>
      <c r="C79" s="6"/>
      <c r="D79" s="6"/>
      <c r="E79" s="6"/>
      <c r="F79" s="11"/>
      <c r="G79" s="50" t="s">
        <v>88</v>
      </c>
      <c r="H79" s="51" t="s">
        <v>115</v>
      </c>
      <c r="I79" s="45"/>
      <c r="J79" s="45"/>
      <c r="K79" s="45"/>
      <c r="L79" s="12"/>
      <c r="M79" s="7"/>
      <c r="N79" s="8"/>
      <c r="O79" s="2"/>
    </row>
    <row r="80" spans="1:15" ht="19.5" customHeight="1" hidden="1">
      <c r="A80" s="6"/>
      <c r="B80" s="6"/>
      <c r="C80" s="6"/>
      <c r="D80" s="6"/>
      <c r="E80" s="6"/>
      <c r="F80" s="11"/>
      <c r="G80" s="52" t="s">
        <v>51</v>
      </c>
      <c r="H80" s="13" t="s">
        <v>52</v>
      </c>
      <c r="I80" s="24">
        <f>I81+I104+I107+I111+I102</f>
        <v>0</v>
      </c>
      <c r="J80" s="24">
        <f>J81+J104+J107+J111+J102</f>
        <v>0</v>
      </c>
      <c r="K80" s="24">
        <f>K81+K104+K107+K111+K102</f>
        <v>0</v>
      </c>
      <c r="L80" s="12"/>
      <c r="M80" s="7"/>
      <c r="N80" s="8"/>
      <c r="O80" s="2"/>
    </row>
    <row r="81" spans="1:15" ht="35.25" customHeight="1" hidden="1">
      <c r="A81" s="6" t="s">
        <v>7</v>
      </c>
      <c r="B81" s="6" t="s">
        <v>8</v>
      </c>
      <c r="C81" s="6" t="s">
        <v>38</v>
      </c>
      <c r="D81" s="6" t="s">
        <v>39</v>
      </c>
      <c r="E81" s="6" t="s">
        <v>40</v>
      </c>
      <c r="F81" s="11" t="s">
        <v>41</v>
      </c>
      <c r="G81" s="38" t="s">
        <v>143</v>
      </c>
      <c r="H81" s="15" t="s">
        <v>144</v>
      </c>
      <c r="I81" s="24">
        <f>I82+I84+I86+I88+I90+I92+I94+I98+I100+I96+I102</f>
        <v>0</v>
      </c>
      <c r="J81" s="24">
        <f>J82+J84+J86+J88+J90+J92+J94+J98+J100+J96+J102</f>
        <v>0</v>
      </c>
      <c r="K81" s="24">
        <f>K82+K84+K86+K88+K90+K92+K94+K98+K100+K96+K102</f>
        <v>0</v>
      </c>
      <c r="L81" s="12"/>
      <c r="M81" s="7"/>
      <c r="N81" s="8"/>
      <c r="O81" s="2"/>
    </row>
    <row r="82" spans="1:15" ht="54" customHeight="1" hidden="1">
      <c r="A82" s="6" t="s">
        <v>7</v>
      </c>
      <c r="B82" s="6" t="s">
        <v>8</v>
      </c>
      <c r="C82" s="6" t="s">
        <v>38</v>
      </c>
      <c r="D82" s="6" t="s">
        <v>39</v>
      </c>
      <c r="E82" s="6" t="s">
        <v>40</v>
      </c>
      <c r="F82" s="11" t="s">
        <v>42</v>
      </c>
      <c r="G82" s="38" t="s">
        <v>145</v>
      </c>
      <c r="H82" s="15" t="s">
        <v>146</v>
      </c>
      <c r="I82" s="23">
        <f>I83</f>
        <v>0</v>
      </c>
      <c r="J82" s="23">
        <f>J83</f>
        <v>0</v>
      </c>
      <c r="K82" s="23">
        <f>K83</f>
        <v>0</v>
      </c>
      <c r="L82" s="12"/>
      <c r="M82" s="7"/>
      <c r="N82" s="8"/>
      <c r="O82" s="2"/>
    </row>
    <row r="83" spans="1:15" ht="75.75" customHeight="1" hidden="1">
      <c r="A83" s="6"/>
      <c r="B83" s="6"/>
      <c r="C83" s="6"/>
      <c r="D83" s="6"/>
      <c r="E83" s="6"/>
      <c r="F83" s="11"/>
      <c r="G83" s="43" t="s">
        <v>147</v>
      </c>
      <c r="H83" s="44" t="s">
        <v>148</v>
      </c>
      <c r="I83" s="45"/>
      <c r="J83" s="45"/>
      <c r="K83" s="45"/>
      <c r="L83" s="12"/>
      <c r="M83" s="7"/>
      <c r="N83" s="8"/>
      <c r="O83" s="2"/>
    </row>
    <row r="84" spans="1:15" ht="63.75" customHeight="1" hidden="1">
      <c r="A84" s="6"/>
      <c r="B84" s="6"/>
      <c r="C84" s="6"/>
      <c r="D84" s="6"/>
      <c r="E84" s="6"/>
      <c r="F84" s="11"/>
      <c r="G84" s="38" t="s">
        <v>149</v>
      </c>
      <c r="H84" s="15" t="s">
        <v>150</v>
      </c>
      <c r="I84" s="23">
        <f>I85</f>
        <v>0</v>
      </c>
      <c r="J84" s="23">
        <f>J85</f>
        <v>0</v>
      </c>
      <c r="K84" s="23">
        <f>K85</f>
        <v>0</v>
      </c>
      <c r="L84" s="12"/>
      <c r="M84" s="7"/>
      <c r="N84" s="8"/>
      <c r="O84" s="2"/>
    </row>
    <row r="85" spans="1:11" s="56" customFormat="1" ht="102.75" customHeight="1" hidden="1">
      <c r="A85" s="54" t="s">
        <v>7</v>
      </c>
      <c r="B85" s="54" t="s">
        <v>8</v>
      </c>
      <c r="C85" s="54" t="s">
        <v>38</v>
      </c>
      <c r="D85" s="54" t="s">
        <v>39</v>
      </c>
      <c r="E85" s="54" t="s">
        <v>40</v>
      </c>
      <c r="F85" s="55" t="s">
        <v>42</v>
      </c>
      <c r="G85" s="43" t="s">
        <v>151</v>
      </c>
      <c r="H85" s="44" t="s">
        <v>152</v>
      </c>
      <c r="I85" s="64"/>
      <c r="J85" s="64"/>
      <c r="K85" s="64"/>
    </row>
    <row r="86" spans="1:11" s="56" customFormat="1" ht="54" customHeight="1" hidden="1">
      <c r="A86" s="54"/>
      <c r="B86" s="54"/>
      <c r="C86" s="54"/>
      <c r="D86" s="54"/>
      <c r="E86" s="54"/>
      <c r="F86" s="55"/>
      <c r="G86" s="38" t="s">
        <v>153</v>
      </c>
      <c r="H86" s="15" t="s">
        <v>154</v>
      </c>
      <c r="I86" s="63">
        <f>I87</f>
        <v>0</v>
      </c>
      <c r="J86" s="63">
        <f>J87</f>
        <v>0</v>
      </c>
      <c r="K86" s="63">
        <f>K87</f>
        <v>0</v>
      </c>
    </row>
    <row r="87" spans="1:15" ht="83.25" customHeight="1" hidden="1">
      <c r="A87" s="6"/>
      <c r="B87" s="6"/>
      <c r="C87" s="6"/>
      <c r="D87" s="6"/>
      <c r="E87" s="6"/>
      <c r="F87" s="11"/>
      <c r="G87" s="43" t="s">
        <v>155</v>
      </c>
      <c r="H87" s="44" t="s">
        <v>156</v>
      </c>
      <c r="I87" s="45"/>
      <c r="J87" s="45"/>
      <c r="K87" s="45"/>
      <c r="L87" s="12"/>
      <c r="M87" s="7"/>
      <c r="N87" s="8"/>
      <c r="O87" s="2"/>
    </row>
    <row r="88" spans="1:15" ht="57" customHeight="1" hidden="1">
      <c r="A88" s="6"/>
      <c r="B88" s="6"/>
      <c r="C88" s="6"/>
      <c r="D88" s="6"/>
      <c r="E88" s="6"/>
      <c r="F88" s="11"/>
      <c r="G88" s="38" t="s">
        <v>157</v>
      </c>
      <c r="H88" s="15" t="s">
        <v>158</v>
      </c>
      <c r="I88" s="45">
        <f>I89</f>
        <v>0</v>
      </c>
      <c r="J88" s="45">
        <f>J89</f>
        <v>0</v>
      </c>
      <c r="K88" s="45">
        <f>K89</f>
        <v>0</v>
      </c>
      <c r="L88" s="12"/>
      <c r="M88" s="7"/>
      <c r="N88" s="8"/>
      <c r="O88" s="2"/>
    </row>
    <row r="89" spans="1:15" ht="87" customHeight="1" hidden="1">
      <c r="A89" s="6"/>
      <c r="B89" s="6"/>
      <c r="C89" s="6"/>
      <c r="D89" s="6"/>
      <c r="E89" s="6"/>
      <c r="F89" s="11"/>
      <c r="G89" s="43" t="s">
        <v>159</v>
      </c>
      <c r="H89" s="44" t="s">
        <v>160</v>
      </c>
      <c r="I89" s="45"/>
      <c r="J89" s="45"/>
      <c r="K89" s="45"/>
      <c r="L89" s="12"/>
      <c r="M89" s="7"/>
      <c r="N89" s="8"/>
      <c r="O89" s="2"/>
    </row>
    <row r="90" spans="1:15" ht="76.5" customHeight="1" hidden="1">
      <c r="A90" s="6"/>
      <c r="B90" s="6"/>
      <c r="C90" s="6"/>
      <c r="D90" s="6"/>
      <c r="E90" s="6"/>
      <c r="F90" s="11"/>
      <c r="G90" s="38" t="s">
        <v>161</v>
      </c>
      <c r="H90" s="15" t="s">
        <v>162</v>
      </c>
      <c r="I90" s="23">
        <f>I91</f>
        <v>0</v>
      </c>
      <c r="J90" s="23">
        <f>J91</f>
        <v>0</v>
      </c>
      <c r="K90" s="23">
        <f>K91</f>
        <v>0</v>
      </c>
      <c r="L90" s="12"/>
      <c r="M90" s="7"/>
      <c r="N90" s="8"/>
      <c r="O90" s="2"/>
    </row>
    <row r="91" spans="1:15" ht="98.25" customHeight="1" hidden="1">
      <c r="A91" s="6"/>
      <c r="B91" s="6"/>
      <c r="C91" s="6"/>
      <c r="D91" s="6"/>
      <c r="E91" s="6"/>
      <c r="F91" s="11"/>
      <c r="G91" s="43" t="s">
        <v>163</v>
      </c>
      <c r="H91" s="44" t="s">
        <v>167</v>
      </c>
      <c r="I91" s="45"/>
      <c r="J91" s="45"/>
      <c r="K91" s="45"/>
      <c r="L91" s="12"/>
      <c r="M91" s="7"/>
      <c r="N91" s="8"/>
      <c r="O91" s="2"/>
    </row>
    <row r="92" spans="1:15" ht="56.25" customHeight="1" hidden="1">
      <c r="A92" s="6"/>
      <c r="B92" s="6"/>
      <c r="C92" s="6"/>
      <c r="D92" s="6"/>
      <c r="E92" s="6"/>
      <c r="F92" s="11"/>
      <c r="G92" s="38" t="s">
        <v>164</v>
      </c>
      <c r="H92" s="15" t="s">
        <v>165</v>
      </c>
      <c r="I92" s="23">
        <f>I93</f>
        <v>0</v>
      </c>
      <c r="J92" s="23">
        <f>J93</f>
        <v>0</v>
      </c>
      <c r="K92" s="23">
        <f>K93</f>
        <v>0</v>
      </c>
      <c r="L92" s="12"/>
      <c r="M92" s="7"/>
      <c r="N92" s="8"/>
      <c r="O92" s="2"/>
    </row>
    <row r="93" spans="1:15" ht="80.25" customHeight="1" hidden="1">
      <c r="A93" s="6"/>
      <c r="B93" s="6"/>
      <c r="C93" s="6"/>
      <c r="D93" s="6"/>
      <c r="E93" s="6"/>
      <c r="F93" s="11"/>
      <c r="G93" s="43" t="s">
        <v>166</v>
      </c>
      <c r="H93" s="44" t="s">
        <v>168</v>
      </c>
      <c r="I93" s="45"/>
      <c r="J93" s="45"/>
      <c r="K93" s="45"/>
      <c r="L93" s="12"/>
      <c r="M93" s="7"/>
      <c r="N93" s="8"/>
      <c r="O93" s="2"/>
    </row>
    <row r="94" spans="1:15" ht="54" customHeight="1" hidden="1">
      <c r="A94" s="6"/>
      <c r="B94" s="6"/>
      <c r="C94" s="6"/>
      <c r="D94" s="6"/>
      <c r="E94" s="6"/>
      <c r="F94" s="11"/>
      <c r="G94" s="38" t="s">
        <v>169</v>
      </c>
      <c r="H94" s="15" t="s">
        <v>170</v>
      </c>
      <c r="I94" s="23">
        <f>I95</f>
        <v>0</v>
      </c>
      <c r="J94" s="23">
        <f>J95</f>
        <v>0</v>
      </c>
      <c r="K94" s="23">
        <f>K95</f>
        <v>0</v>
      </c>
      <c r="L94" s="12"/>
      <c r="M94" s="7"/>
      <c r="N94" s="8"/>
      <c r="O94" s="2"/>
    </row>
    <row r="95" spans="1:15" ht="78" customHeight="1" hidden="1">
      <c r="A95" s="6"/>
      <c r="B95" s="6"/>
      <c r="C95" s="6"/>
      <c r="D95" s="6"/>
      <c r="E95" s="6"/>
      <c r="F95" s="11"/>
      <c r="G95" s="43" t="s">
        <v>172</v>
      </c>
      <c r="H95" s="44" t="s">
        <v>171</v>
      </c>
      <c r="I95" s="45"/>
      <c r="J95" s="45"/>
      <c r="K95" s="45"/>
      <c r="L95" s="12"/>
      <c r="M95" s="7"/>
      <c r="N95" s="8"/>
      <c r="O95" s="2"/>
    </row>
    <row r="96" spans="1:15" ht="78" customHeight="1" hidden="1">
      <c r="A96" s="6"/>
      <c r="B96" s="6"/>
      <c r="C96" s="6"/>
      <c r="D96" s="6"/>
      <c r="E96" s="6"/>
      <c r="F96" s="11"/>
      <c r="G96" s="38" t="s">
        <v>203</v>
      </c>
      <c r="H96" s="15" t="s">
        <v>322</v>
      </c>
      <c r="I96" s="23">
        <f>I97</f>
        <v>0</v>
      </c>
      <c r="J96" s="23">
        <f>J97</f>
        <v>0</v>
      </c>
      <c r="K96" s="23">
        <f>K97</f>
        <v>0</v>
      </c>
      <c r="L96" s="12"/>
      <c r="M96" s="7"/>
      <c r="N96" s="8"/>
      <c r="O96" s="2"/>
    </row>
    <row r="97" spans="1:15" ht="106.5" customHeight="1" hidden="1">
      <c r="A97" s="6"/>
      <c r="B97" s="6"/>
      <c r="C97" s="6"/>
      <c r="D97" s="6"/>
      <c r="E97" s="6"/>
      <c r="F97" s="11"/>
      <c r="G97" s="43" t="s">
        <v>204</v>
      </c>
      <c r="H97" s="44" t="s">
        <v>323</v>
      </c>
      <c r="I97" s="45"/>
      <c r="J97" s="45"/>
      <c r="K97" s="45"/>
      <c r="L97" s="12"/>
      <c r="M97" s="7"/>
      <c r="N97" s="8"/>
      <c r="O97" s="2"/>
    </row>
    <row r="98" spans="1:15" ht="49.5" customHeight="1" hidden="1">
      <c r="A98" s="6"/>
      <c r="B98" s="6"/>
      <c r="C98" s="6"/>
      <c r="D98" s="6"/>
      <c r="E98" s="6"/>
      <c r="F98" s="11"/>
      <c r="G98" s="38" t="s">
        <v>173</v>
      </c>
      <c r="H98" s="15" t="s">
        <v>293</v>
      </c>
      <c r="I98" s="23">
        <f>I99</f>
        <v>0</v>
      </c>
      <c r="J98" s="23">
        <f>J99</f>
        <v>0</v>
      </c>
      <c r="K98" s="23">
        <f>K99</f>
        <v>0</v>
      </c>
      <c r="L98" s="12"/>
      <c r="M98" s="7"/>
      <c r="N98" s="8"/>
      <c r="O98" s="2"/>
    </row>
    <row r="99" spans="1:15" ht="69" customHeight="1" hidden="1">
      <c r="A99" s="6"/>
      <c r="B99" s="6"/>
      <c r="C99" s="6"/>
      <c r="D99" s="6"/>
      <c r="E99" s="6"/>
      <c r="F99" s="11"/>
      <c r="G99" s="43" t="s">
        <v>174</v>
      </c>
      <c r="H99" s="44" t="s">
        <v>294</v>
      </c>
      <c r="I99" s="45"/>
      <c r="J99" s="45"/>
      <c r="K99" s="45"/>
      <c r="L99" s="12"/>
      <c r="M99" s="7"/>
      <c r="N99" s="8"/>
      <c r="O99" s="2"/>
    </row>
    <row r="100" spans="1:15" ht="51" customHeight="1" hidden="1">
      <c r="A100" s="6"/>
      <c r="B100" s="6"/>
      <c r="C100" s="6"/>
      <c r="D100" s="6"/>
      <c r="E100" s="6"/>
      <c r="F100" s="11"/>
      <c r="G100" s="38" t="s">
        <v>175</v>
      </c>
      <c r="H100" s="15" t="s">
        <v>176</v>
      </c>
      <c r="I100" s="23">
        <f>I101</f>
        <v>0</v>
      </c>
      <c r="J100" s="23">
        <f>J101</f>
        <v>0</v>
      </c>
      <c r="K100" s="23">
        <f>K101</f>
        <v>0</v>
      </c>
      <c r="L100" s="12"/>
      <c r="M100" s="7"/>
      <c r="N100" s="8"/>
      <c r="O100" s="2"/>
    </row>
    <row r="101" spans="1:15" ht="77.25" customHeight="1" hidden="1">
      <c r="A101" s="6"/>
      <c r="B101" s="6"/>
      <c r="C101" s="6"/>
      <c r="D101" s="6"/>
      <c r="E101" s="6"/>
      <c r="F101" s="11"/>
      <c r="G101" s="43" t="s">
        <v>177</v>
      </c>
      <c r="H101" s="44" t="s">
        <v>178</v>
      </c>
      <c r="I101" s="45"/>
      <c r="J101" s="45"/>
      <c r="K101" s="45"/>
      <c r="L101" s="12"/>
      <c r="M101" s="7"/>
      <c r="N101" s="8"/>
      <c r="O101" s="2"/>
    </row>
    <row r="102" spans="1:15" ht="90" customHeight="1" hidden="1">
      <c r="A102" s="6"/>
      <c r="B102" s="6"/>
      <c r="C102" s="6"/>
      <c r="D102" s="6"/>
      <c r="E102" s="6"/>
      <c r="F102" s="11"/>
      <c r="G102" s="38" t="s">
        <v>196</v>
      </c>
      <c r="H102" s="15" t="s">
        <v>197</v>
      </c>
      <c r="I102" s="23">
        <f>I103</f>
        <v>0</v>
      </c>
      <c r="J102" s="23">
        <f>J103</f>
        <v>0</v>
      </c>
      <c r="K102" s="23">
        <f>K103</f>
        <v>0</v>
      </c>
      <c r="L102" s="12"/>
      <c r="M102" s="7"/>
      <c r="N102" s="8"/>
      <c r="O102" s="2"/>
    </row>
    <row r="103" spans="1:15" ht="116.25" customHeight="1" hidden="1">
      <c r="A103" s="6"/>
      <c r="B103" s="6"/>
      <c r="C103" s="6"/>
      <c r="D103" s="6"/>
      <c r="E103" s="6"/>
      <c r="F103" s="11"/>
      <c r="G103" s="43" t="s">
        <v>202</v>
      </c>
      <c r="H103" s="44" t="s">
        <v>198</v>
      </c>
      <c r="I103" s="45"/>
      <c r="J103" s="45"/>
      <c r="K103" s="72"/>
      <c r="L103" s="12"/>
      <c r="M103" s="7"/>
      <c r="N103" s="8"/>
      <c r="O103" s="2"/>
    </row>
    <row r="104" spans="1:15" ht="101.25" customHeight="1" hidden="1">
      <c r="A104" s="6"/>
      <c r="B104" s="6"/>
      <c r="C104" s="6"/>
      <c r="D104" s="6"/>
      <c r="E104" s="6"/>
      <c r="F104" s="11"/>
      <c r="G104" s="37" t="s">
        <v>179</v>
      </c>
      <c r="H104" s="14" t="s">
        <v>180</v>
      </c>
      <c r="I104" s="24">
        <f aca="true" t="shared" si="2" ref="I104:K105">I105</f>
        <v>0</v>
      </c>
      <c r="J104" s="24">
        <f t="shared" si="2"/>
        <v>0</v>
      </c>
      <c r="K104" s="24">
        <f t="shared" si="2"/>
        <v>0</v>
      </c>
      <c r="L104" s="12"/>
      <c r="M104" s="7"/>
      <c r="N104" s="8"/>
      <c r="O104" s="2"/>
    </row>
    <row r="105" spans="1:15" ht="71.25" customHeight="1" hidden="1">
      <c r="A105" s="6"/>
      <c r="B105" s="6"/>
      <c r="C105" s="6"/>
      <c r="D105" s="6"/>
      <c r="E105" s="6"/>
      <c r="F105" s="11"/>
      <c r="G105" s="38" t="s">
        <v>181</v>
      </c>
      <c r="H105" s="15" t="s">
        <v>182</v>
      </c>
      <c r="I105" s="23">
        <f t="shared" si="2"/>
        <v>0</v>
      </c>
      <c r="J105" s="23">
        <f t="shared" si="2"/>
        <v>0</v>
      </c>
      <c r="K105" s="23">
        <f t="shared" si="2"/>
        <v>0</v>
      </c>
      <c r="L105" s="12"/>
      <c r="M105" s="7"/>
      <c r="N105" s="8"/>
      <c r="O105" s="2"/>
    </row>
    <row r="106" spans="1:15" ht="55.5" customHeight="1" hidden="1">
      <c r="A106" s="6"/>
      <c r="B106" s="6"/>
      <c r="C106" s="6"/>
      <c r="D106" s="6"/>
      <c r="E106" s="6"/>
      <c r="F106" s="11"/>
      <c r="G106" s="43" t="s">
        <v>183</v>
      </c>
      <c r="H106" s="44" t="s">
        <v>184</v>
      </c>
      <c r="I106" s="45"/>
      <c r="J106" s="45"/>
      <c r="K106" s="45"/>
      <c r="L106" s="12"/>
      <c r="M106" s="7"/>
      <c r="N106" s="8"/>
      <c r="O106" s="2"/>
    </row>
    <row r="107" spans="1:15" ht="24" customHeight="1" hidden="1">
      <c r="A107" s="6"/>
      <c r="B107" s="6"/>
      <c r="C107" s="6"/>
      <c r="D107" s="6"/>
      <c r="E107" s="6"/>
      <c r="F107" s="11"/>
      <c r="G107" s="37" t="s">
        <v>185</v>
      </c>
      <c r="H107" s="14" t="s">
        <v>186</v>
      </c>
      <c r="I107" s="45">
        <f>I108</f>
        <v>0</v>
      </c>
      <c r="J107" s="45">
        <f>J108</f>
        <v>0</v>
      </c>
      <c r="K107" s="67"/>
      <c r="L107" s="12"/>
      <c r="M107" s="7"/>
      <c r="N107" s="8"/>
      <c r="O107" s="2"/>
    </row>
    <row r="108" spans="1:15" ht="60" customHeight="1" hidden="1">
      <c r="A108" s="6"/>
      <c r="B108" s="6"/>
      <c r="C108" s="6"/>
      <c r="D108" s="6"/>
      <c r="E108" s="6"/>
      <c r="F108" s="11"/>
      <c r="G108" s="38" t="s">
        <v>187</v>
      </c>
      <c r="H108" s="15" t="s">
        <v>188</v>
      </c>
      <c r="I108" s="45">
        <f>I109+I110</f>
        <v>0</v>
      </c>
      <c r="J108" s="23">
        <f>J109+J110</f>
        <v>0</v>
      </c>
      <c r="K108" s="67"/>
      <c r="L108" s="12"/>
      <c r="M108" s="7"/>
      <c r="N108" s="8"/>
      <c r="O108" s="2"/>
    </row>
    <row r="109" spans="1:15" ht="63.75" customHeight="1" hidden="1">
      <c r="A109" s="6" t="s">
        <v>7</v>
      </c>
      <c r="B109" s="6" t="s">
        <v>8</v>
      </c>
      <c r="C109" s="6" t="s">
        <v>38</v>
      </c>
      <c r="D109" s="6" t="s">
        <v>43</v>
      </c>
      <c r="E109" s="6" t="s">
        <v>44</v>
      </c>
      <c r="F109" s="11" t="s">
        <v>44</v>
      </c>
      <c r="G109" s="43" t="s">
        <v>199</v>
      </c>
      <c r="H109" s="44" t="s">
        <v>189</v>
      </c>
      <c r="I109" s="23"/>
      <c r="J109" s="45"/>
      <c r="K109" s="67"/>
      <c r="L109" s="12"/>
      <c r="M109" s="7"/>
      <c r="N109" s="8"/>
      <c r="O109" s="2"/>
    </row>
    <row r="110" spans="1:15" ht="63.75" customHeight="1" hidden="1">
      <c r="A110" s="6"/>
      <c r="B110" s="6"/>
      <c r="C110" s="6"/>
      <c r="D110" s="6"/>
      <c r="E110" s="6"/>
      <c r="F110" s="11"/>
      <c r="G110" s="43" t="s">
        <v>200</v>
      </c>
      <c r="H110" s="44" t="s">
        <v>190</v>
      </c>
      <c r="I110" s="23"/>
      <c r="J110" s="45"/>
      <c r="K110" s="67"/>
      <c r="L110" s="12"/>
      <c r="M110" s="7"/>
      <c r="N110" s="8"/>
      <c r="O110" s="2"/>
    </row>
    <row r="111" spans="1:15" ht="12.75" hidden="1">
      <c r="A111" s="6"/>
      <c r="B111" s="6"/>
      <c r="C111" s="6"/>
      <c r="D111" s="6"/>
      <c r="E111" s="6"/>
      <c r="F111" s="11"/>
      <c r="G111" s="74" t="s">
        <v>191</v>
      </c>
      <c r="H111" s="75" t="s">
        <v>295</v>
      </c>
      <c r="I111" s="24">
        <f>I112</f>
        <v>0</v>
      </c>
      <c r="J111" s="24">
        <f>J112</f>
        <v>0</v>
      </c>
      <c r="K111" s="24">
        <f>K112</f>
        <v>0</v>
      </c>
      <c r="L111" s="12"/>
      <c r="M111" s="7"/>
      <c r="N111" s="8"/>
      <c r="O111" s="2"/>
    </row>
    <row r="112" spans="1:15" ht="81" customHeight="1" hidden="1">
      <c r="A112" s="6"/>
      <c r="B112" s="6"/>
      <c r="C112" s="6"/>
      <c r="D112" s="6"/>
      <c r="E112" s="6"/>
      <c r="F112" s="11"/>
      <c r="G112" s="43" t="s">
        <v>192</v>
      </c>
      <c r="H112" s="44" t="s">
        <v>193</v>
      </c>
      <c r="I112" s="45"/>
      <c r="J112" s="45"/>
      <c r="K112" s="45"/>
      <c r="L112" s="12"/>
      <c r="M112" s="7"/>
      <c r="N112" s="8"/>
      <c r="O112" s="2"/>
    </row>
    <row r="113" spans="1:15" ht="21.75" customHeight="1">
      <c r="A113" s="6"/>
      <c r="B113" s="6"/>
      <c r="C113" s="6"/>
      <c r="D113" s="6"/>
      <c r="E113" s="6"/>
      <c r="F113" s="11"/>
      <c r="G113" s="76" t="s">
        <v>206</v>
      </c>
      <c r="H113" s="77" t="s">
        <v>207</v>
      </c>
      <c r="I113" s="78">
        <f>I114</f>
        <v>2000000</v>
      </c>
      <c r="J113" s="78">
        <f>J114</f>
        <v>0</v>
      </c>
      <c r="K113" s="78">
        <f>K114</f>
        <v>0</v>
      </c>
      <c r="L113" s="12"/>
      <c r="M113" s="7"/>
      <c r="N113" s="8"/>
      <c r="O113" s="2"/>
    </row>
    <row r="114" spans="1:15" ht="27" customHeight="1">
      <c r="A114" s="9"/>
      <c r="B114" s="9"/>
      <c r="C114" s="9"/>
      <c r="D114" s="9"/>
      <c r="E114" s="9"/>
      <c r="F114" s="9"/>
      <c r="G114" s="76" t="s">
        <v>208</v>
      </c>
      <c r="H114" s="77" t="s">
        <v>209</v>
      </c>
      <c r="I114" s="78">
        <f>I115+I140+I174+I120</f>
        <v>2000000</v>
      </c>
      <c r="J114" s="78">
        <f>J115+J140+J174+J120</f>
        <v>0</v>
      </c>
      <c r="K114" s="78">
        <f>K115+K140+K174+K120</f>
        <v>0</v>
      </c>
      <c r="L114" s="9"/>
      <c r="M114" s="9"/>
      <c r="N114" s="9"/>
      <c r="O114" s="9"/>
    </row>
    <row r="115" spans="1:15" ht="19.5" customHeight="1">
      <c r="A115" s="9"/>
      <c r="B115" s="9"/>
      <c r="C115" s="9"/>
      <c r="D115" s="9"/>
      <c r="E115" s="9"/>
      <c r="F115" s="9"/>
      <c r="G115" s="79" t="s">
        <v>210</v>
      </c>
      <c r="H115" s="80" t="s">
        <v>211</v>
      </c>
      <c r="I115" s="78">
        <f>I116+I118</f>
        <v>2000000</v>
      </c>
      <c r="J115" s="78">
        <f>J116+J118</f>
        <v>0</v>
      </c>
      <c r="K115" s="78">
        <f>K116+K118</f>
        <v>0</v>
      </c>
      <c r="L115" s="25"/>
      <c r="M115" s="9"/>
      <c r="N115" s="9"/>
      <c r="O115" s="9"/>
    </row>
    <row r="116" spans="7:11" ht="22.5" customHeight="1" hidden="1">
      <c r="G116" s="83" t="s">
        <v>212</v>
      </c>
      <c r="H116" s="84" t="s">
        <v>296</v>
      </c>
      <c r="I116" s="85">
        <f>I117</f>
        <v>0</v>
      </c>
      <c r="J116" s="85">
        <f>J117</f>
        <v>0</v>
      </c>
      <c r="K116" s="85">
        <f>K117</f>
        <v>0</v>
      </c>
    </row>
    <row r="117" spans="7:11" ht="30.75" customHeight="1" hidden="1">
      <c r="G117" s="83" t="s">
        <v>213</v>
      </c>
      <c r="H117" s="84" t="s">
        <v>297</v>
      </c>
      <c r="I117" s="85"/>
      <c r="J117" s="85"/>
      <c r="K117" s="85"/>
    </row>
    <row r="118" spans="7:11" ht="30" customHeight="1">
      <c r="G118" s="83" t="s">
        <v>214</v>
      </c>
      <c r="H118" s="84" t="s">
        <v>215</v>
      </c>
      <c r="I118" s="85">
        <f>I119</f>
        <v>2000000</v>
      </c>
      <c r="J118" s="85">
        <f>J119</f>
        <v>0</v>
      </c>
      <c r="K118" s="85">
        <f>K119</f>
        <v>0</v>
      </c>
    </row>
    <row r="119" spans="7:11" ht="30" customHeight="1">
      <c r="G119" s="83" t="s">
        <v>216</v>
      </c>
      <c r="H119" s="86" t="s">
        <v>217</v>
      </c>
      <c r="I119" s="87">
        <v>2000000</v>
      </c>
      <c r="J119" s="87"/>
      <c r="K119" s="87"/>
    </row>
    <row r="120" spans="7:11" ht="26.25" hidden="1">
      <c r="G120" s="88" t="s">
        <v>218</v>
      </c>
      <c r="H120" s="89" t="s">
        <v>219</v>
      </c>
      <c r="I120" s="90">
        <f>SUM(I121:I132)</f>
        <v>0</v>
      </c>
      <c r="J120" s="90">
        <f>SUM(J121:J132)</f>
        <v>0</v>
      </c>
      <c r="K120" s="90">
        <f>SUM(K121:K132)</f>
        <v>0</v>
      </c>
    </row>
    <row r="121" spans="7:11" ht="30.75" customHeight="1" hidden="1">
      <c r="G121" s="83" t="s">
        <v>287</v>
      </c>
      <c r="H121" s="84" t="s">
        <v>288</v>
      </c>
      <c r="I121" s="87"/>
      <c r="J121" s="87"/>
      <c r="K121" s="87"/>
    </row>
    <row r="122" spans="7:11" ht="68.25" customHeight="1" hidden="1">
      <c r="G122" s="83" t="s">
        <v>266</v>
      </c>
      <c r="H122" s="84" t="s">
        <v>267</v>
      </c>
      <c r="I122" s="87"/>
      <c r="J122" s="87"/>
      <c r="K122" s="87"/>
    </row>
    <row r="123" spans="7:11" ht="56.25" customHeight="1" hidden="1">
      <c r="G123" s="91" t="s">
        <v>220</v>
      </c>
      <c r="H123" s="92" t="s">
        <v>221</v>
      </c>
      <c r="I123" s="87"/>
      <c r="J123" s="87"/>
      <c r="K123" s="87"/>
    </row>
    <row r="124" spans="7:11" ht="52.5" hidden="1">
      <c r="G124" s="83" t="s">
        <v>222</v>
      </c>
      <c r="H124" s="84" t="s">
        <v>298</v>
      </c>
      <c r="I124" s="87"/>
      <c r="J124" s="87"/>
      <c r="K124" s="87"/>
    </row>
    <row r="125" spans="7:11" ht="52.5" hidden="1">
      <c r="G125" s="83" t="s">
        <v>223</v>
      </c>
      <c r="H125" s="93" t="s">
        <v>299</v>
      </c>
      <c r="I125" s="87"/>
      <c r="J125" s="87"/>
      <c r="K125" s="87"/>
    </row>
    <row r="126" spans="7:11" ht="48.75" customHeight="1" hidden="1">
      <c r="G126" s="83" t="s">
        <v>276</v>
      </c>
      <c r="H126" s="93" t="s">
        <v>277</v>
      </c>
      <c r="I126" s="87"/>
      <c r="J126" s="87"/>
      <c r="K126" s="87"/>
    </row>
    <row r="127" spans="7:11" ht="56.25" customHeight="1" hidden="1">
      <c r="G127" s="83" t="s">
        <v>283</v>
      </c>
      <c r="H127" s="93" t="s">
        <v>284</v>
      </c>
      <c r="I127" s="87"/>
      <c r="J127" s="87"/>
      <c r="K127" s="87"/>
    </row>
    <row r="128" spans="7:11" ht="52.5" hidden="1">
      <c r="G128" s="83" t="s">
        <v>283</v>
      </c>
      <c r="H128" s="84" t="s">
        <v>300</v>
      </c>
      <c r="I128" s="87"/>
      <c r="J128" s="87"/>
      <c r="K128" s="87"/>
    </row>
    <row r="129" spans="7:11" ht="78.75" customHeight="1" hidden="1">
      <c r="G129" s="83" t="s">
        <v>224</v>
      </c>
      <c r="H129" s="84" t="s">
        <v>301</v>
      </c>
      <c r="I129" s="87"/>
      <c r="J129" s="87"/>
      <c r="K129" s="87"/>
    </row>
    <row r="130" spans="7:11" ht="52.5" hidden="1">
      <c r="G130" s="83" t="s">
        <v>265</v>
      </c>
      <c r="H130" s="94" t="s">
        <v>282</v>
      </c>
      <c r="I130" s="87"/>
      <c r="J130" s="87"/>
      <c r="K130" s="87"/>
    </row>
    <row r="131" spans="7:11" ht="37.5" customHeight="1" hidden="1">
      <c r="G131" s="83" t="s">
        <v>273</v>
      </c>
      <c r="H131" s="84" t="s">
        <v>274</v>
      </c>
      <c r="I131" s="87"/>
      <c r="J131" s="87"/>
      <c r="K131" s="87"/>
    </row>
    <row r="132" spans="7:11" ht="22.5" customHeight="1" hidden="1">
      <c r="G132" s="83" t="s">
        <v>225</v>
      </c>
      <c r="H132" s="93" t="s">
        <v>226</v>
      </c>
      <c r="I132" s="85"/>
      <c r="J132" s="85">
        <f>J133+J134+J136+J137+J138+J139</f>
        <v>0</v>
      </c>
      <c r="K132" s="85"/>
    </row>
    <row r="133" spans="7:11" ht="39" hidden="1">
      <c r="G133" s="83" t="s">
        <v>225</v>
      </c>
      <c r="H133" s="94" t="s">
        <v>302</v>
      </c>
      <c r="I133" s="87"/>
      <c r="J133" s="87"/>
      <c r="K133" s="87"/>
    </row>
    <row r="134" spans="7:11" ht="44.25" customHeight="1" hidden="1">
      <c r="G134" s="83" t="s">
        <v>225</v>
      </c>
      <c r="H134" s="84" t="s">
        <v>739</v>
      </c>
      <c r="I134" s="95"/>
      <c r="J134" s="95"/>
      <c r="K134" s="87"/>
    </row>
    <row r="135" spans="7:11" ht="52.5" hidden="1">
      <c r="G135" s="83" t="s">
        <v>225</v>
      </c>
      <c r="H135" s="84" t="s">
        <v>773</v>
      </c>
      <c r="I135" s="95"/>
      <c r="J135" s="95"/>
      <c r="K135" s="87"/>
    </row>
    <row r="136" spans="7:11" ht="45.75" customHeight="1" hidden="1">
      <c r="G136" s="83" t="s">
        <v>225</v>
      </c>
      <c r="H136" s="96" t="s">
        <v>275</v>
      </c>
      <c r="I136" s="97"/>
      <c r="J136" s="97"/>
      <c r="K136" s="98"/>
    </row>
    <row r="137" spans="7:11" ht="65.25" hidden="1">
      <c r="G137" s="83" t="s">
        <v>225</v>
      </c>
      <c r="H137" s="94" t="s">
        <v>303</v>
      </c>
      <c r="I137" s="95"/>
      <c r="J137" s="95"/>
      <c r="K137" s="87"/>
    </row>
    <row r="138" spans="7:11" ht="52.5" hidden="1">
      <c r="G138" s="83" t="s">
        <v>225</v>
      </c>
      <c r="H138" s="94" t="s">
        <v>319</v>
      </c>
      <c r="I138" s="95"/>
      <c r="J138" s="95"/>
      <c r="K138" s="87"/>
    </row>
    <row r="139" spans="7:11" ht="52.5" hidden="1">
      <c r="G139" s="83" t="s">
        <v>225</v>
      </c>
      <c r="H139" s="84" t="s">
        <v>227</v>
      </c>
      <c r="I139" s="95"/>
      <c r="J139" s="95"/>
      <c r="K139" s="87"/>
    </row>
    <row r="140" spans="7:11" ht="12.75" hidden="1">
      <c r="G140" s="88" t="s">
        <v>228</v>
      </c>
      <c r="H140" s="89" t="s">
        <v>229</v>
      </c>
      <c r="I140" s="99">
        <f>+I143+I145+I158+I164+I141+I160+I168</f>
        <v>0</v>
      </c>
      <c r="J140" s="99">
        <f>+J143+J145+J158+J164+J141+J160+J168</f>
        <v>0</v>
      </c>
      <c r="K140" s="99">
        <f>+K143+K145+K158+K164+K141+K160+K168</f>
        <v>0</v>
      </c>
    </row>
    <row r="141" spans="7:14" ht="52.5" hidden="1">
      <c r="G141" s="100" t="s">
        <v>230</v>
      </c>
      <c r="H141" s="101" t="s">
        <v>304</v>
      </c>
      <c r="I141" s="102"/>
      <c r="J141" s="102"/>
      <c r="K141" s="102"/>
      <c r="L141" s="82"/>
      <c r="M141" s="82"/>
      <c r="N141" s="82"/>
    </row>
    <row r="142" spans="7:11" ht="52.5" hidden="1">
      <c r="G142" s="100" t="s">
        <v>230</v>
      </c>
      <c r="H142" s="101" t="s">
        <v>305</v>
      </c>
      <c r="I142" s="102"/>
      <c r="J142" s="102"/>
      <c r="K142" s="102"/>
    </row>
    <row r="143" spans="7:11" ht="26.25" hidden="1">
      <c r="G143" s="83" t="s">
        <v>231</v>
      </c>
      <c r="H143" s="93" t="s">
        <v>232</v>
      </c>
      <c r="I143" s="87">
        <f>I144</f>
        <v>0</v>
      </c>
      <c r="J143" s="87">
        <f>J144</f>
        <v>0</v>
      </c>
      <c r="K143" s="87">
        <f>K144</f>
        <v>0</v>
      </c>
    </row>
    <row r="144" spans="7:11" ht="39" hidden="1">
      <c r="G144" s="83" t="s">
        <v>233</v>
      </c>
      <c r="H144" s="93" t="s">
        <v>234</v>
      </c>
      <c r="I144" s="87">
        <v>0</v>
      </c>
      <c r="J144" s="87">
        <v>0</v>
      </c>
      <c r="K144" s="87">
        <v>0</v>
      </c>
    </row>
    <row r="145" spans="7:11" ht="26.25" hidden="1">
      <c r="G145" s="88" t="s">
        <v>235</v>
      </c>
      <c r="H145" s="89" t="s">
        <v>236</v>
      </c>
      <c r="I145" s="99">
        <f>I146+I148+I149+I150+I151+I152+I153+I154+I156+I157+I155+I147</f>
        <v>0</v>
      </c>
      <c r="J145" s="99">
        <f>J146+J148+J149+J150+J151+J152+J153+J154+J156+J157+J155+J147</f>
        <v>0</v>
      </c>
      <c r="K145" s="99">
        <f>K146+K148+K149+K150+K151+K152+K153+K154+K156+K157+K155+K147</f>
        <v>0</v>
      </c>
    </row>
    <row r="146" spans="7:11" ht="52.5" hidden="1">
      <c r="G146" s="83" t="s">
        <v>237</v>
      </c>
      <c r="H146" s="84" t="s">
        <v>324</v>
      </c>
      <c r="I146" s="87"/>
      <c r="J146" s="87"/>
      <c r="K146" s="87"/>
    </row>
    <row r="147" spans="7:11" ht="73.5" customHeight="1" hidden="1">
      <c r="G147" s="103" t="s">
        <v>237</v>
      </c>
      <c r="H147" s="84" t="s">
        <v>306</v>
      </c>
      <c r="I147" s="87"/>
      <c r="J147" s="87"/>
      <c r="K147" s="87"/>
    </row>
    <row r="148" spans="7:11" ht="26.25" hidden="1">
      <c r="G148" s="103" t="s">
        <v>272</v>
      </c>
      <c r="H148" s="84" t="s">
        <v>238</v>
      </c>
      <c r="I148" s="87"/>
      <c r="J148" s="87"/>
      <c r="K148" s="87"/>
    </row>
    <row r="149" spans="7:11" ht="63.75" customHeight="1" hidden="1">
      <c r="G149" s="83" t="s">
        <v>237</v>
      </c>
      <c r="H149" s="84" t="s">
        <v>307</v>
      </c>
      <c r="I149" s="87"/>
      <c r="J149" s="87"/>
      <c r="K149" s="87"/>
    </row>
    <row r="150" spans="7:11" ht="91.5" hidden="1">
      <c r="G150" s="83" t="s">
        <v>237</v>
      </c>
      <c r="H150" s="84" t="s">
        <v>320</v>
      </c>
      <c r="I150" s="87"/>
      <c r="J150" s="87"/>
      <c r="K150" s="87"/>
    </row>
    <row r="151" spans="7:11" ht="39" hidden="1">
      <c r="G151" s="83" t="s">
        <v>239</v>
      </c>
      <c r="H151" s="84" t="s">
        <v>308</v>
      </c>
      <c r="I151" s="87"/>
      <c r="J151" s="87"/>
      <c r="K151" s="87"/>
    </row>
    <row r="152" spans="7:11" ht="52.5" hidden="1">
      <c r="G152" s="83" t="s">
        <v>237</v>
      </c>
      <c r="H152" s="84" t="s">
        <v>309</v>
      </c>
      <c r="I152" s="87"/>
      <c r="J152" s="87"/>
      <c r="K152" s="87"/>
    </row>
    <row r="153" spans="7:11" ht="39" hidden="1">
      <c r="G153" s="83" t="s">
        <v>237</v>
      </c>
      <c r="H153" s="84" t="s">
        <v>310</v>
      </c>
      <c r="I153" s="87"/>
      <c r="J153" s="87"/>
      <c r="K153" s="87"/>
    </row>
    <row r="154" spans="7:14" ht="36" customHeight="1" hidden="1">
      <c r="G154" s="83" t="s">
        <v>237</v>
      </c>
      <c r="H154" s="84" t="s">
        <v>271</v>
      </c>
      <c r="I154" s="85"/>
      <c r="J154" s="85"/>
      <c r="K154" s="85"/>
      <c r="L154" s="82"/>
      <c r="M154" s="82"/>
      <c r="N154" s="82"/>
    </row>
    <row r="155" spans="7:11" ht="105" hidden="1">
      <c r="G155" s="83" t="s">
        <v>237</v>
      </c>
      <c r="H155" s="84" t="s">
        <v>281</v>
      </c>
      <c r="I155" s="87"/>
      <c r="J155" s="87"/>
      <c r="K155" s="87"/>
    </row>
    <row r="156" spans="7:14" ht="26.25" hidden="1">
      <c r="G156" s="83" t="s">
        <v>237</v>
      </c>
      <c r="H156" s="84" t="s">
        <v>311</v>
      </c>
      <c r="I156" s="87"/>
      <c r="J156" s="87"/>
      <c r="K156" s="87"/>
      <c r="L156" s="82"/>
      <c r="M156" s="82"/>
      <c r="N156" s="82"/>
    </row>
    <row r="157" spans="7:12" ht="65.25" hidden="1">
      <c r="G157" s="83" t="s">
        <v>237</v>
      </c>
      <c r="H157" s="84" t="s">
        <v>312</v>
      </c>
      <c r="I157" s="87"/>
      <c r="J157" s="87"/>
      <c r="K157" s="87"/>
      <c r="L157" s="82"/>
    </row>
    <row r="158" spans="7:11" ht="39" hidden="1">
      <c r="G158" s="83" t="s">
        <v>240</v>
      </c>
      <c r="H158" s="93" t="s">
        <v>241</v>
      </c>
      <c r="I158" s="87"/>
      <c r="J158" s="87"/>
      <c r="K158" s="87"/>
    </row>
    <row r="159" spans="7:11" ht="52.5" hidden="1">
      <c r="G159" s="83" t="s">
        <v>242</v>
      </c>
      <c r="H159" s="93" t="s">
        <v>243</v>
      </c>
      <c r="I159" s="87"/>
      <c r="J159" s="87"/>
      <c r="K159" s="87"/>
    </row>
    <row r="160" spans="7:11" ht="39" hidden="1">
      <c r="G160" s="83" t="s">
        <v>244</v>
      </c>
      <c r="H160" s="93" t="s">
        <v>313</v>
      </c>
      <c r="I160" s="85">
        <f>I161</f>
        <v>0</v>
      </c>
      <c r="J160" s="85"/>
      <c r="K160" s="85"/>
    </row>
    <row r="161" spans="7:11" ht="52.5" hidden="1">
      <c r="G161" s="83" t="s">
        <v>245</v>
      </c>
      <c r="H161" s="93" t="s">
        <v>246</v>
      </c>
      <c r="I161" s="85"/>
      <c r="J161" s="85"/>
      <c r="K161" s="85"/>
    </row>
    <row r="162" spans="7:11" ht="39" hidden="1">
      <c r="G162" s="83" t="s">
        <v>247</v>
      </c>
      <c r="H162" s="93" t="s">
        <v>248</v>
      </c>
      <c r="I162" s="85"/>
      <c r="J162" s="85"/>
      <c r="K162" s="85"/>
    </row>
    <row r="163" spans="7:11" ht="39" hidden="1">
      <c r="G163" s="83" t="s">
        <v>249</v>
      </c>
      <c r="H163" s="93" t="s">
        <v>250</v>
      </c>
      <c r="I163" s="85"/>
      <c r="J163" s="85"/>
      <c r="K163" s="85"/>
    </row>
    <row r="164" spans="7:11" ht="12.75" hidden="1">
      <c r="G164" s="104" t="s">
        <v>314</v>
      </c>
      <c r="H164" s="105" t="s">
        <v>315</v>
      </c>
      <c r="I164" s="85"/>
      <c r="J164" s="85"/>
      <c r="K164" s="85"/>
    </row>
    <row r="165" spans="7:11" ht="12.75" hidden="1">
      <c r="G165" s="104" t="s">
        <v>251</v>
      </c>
      <c r="H165" s="84" t="s">
        <v>316</v>
      </c>
      <c r="I165" s="85"/>
      <c r="J165" s="85"/>
      <c r="K165" s="85"/>
    </row>
    <row r="166" spans="7:11" ht="39" hidden="1">
      <c r="G166" s="104" t="s">
        <v>251</v>
      </c>
      <c r="H166" s="84" t="s">
        <v>317</v>
      </c>
      <c r="I166" s="87">
        <v>0</v>
      </c>
      <c r="J166" s="87">
        <v>0</v>
      </c>
      <c r="K166" s="87">
        <v>0</v>
      </c>
    </row>
    <row r="167" spans="7:11" ht="65.25" hidden="1">
      <c r="G167" s="104" t="s">
        <v>252</v>
      </c>
      <c r="H167" s="84" t="s">
        <v>318</v>
      </c>
      <c r="I167" s="87">
        <v>0</v>
      </c>
      <c r="J167" s="87">
        <v>0</v>
      </c>
      <c r="K167" s="87">
        <v>0</v>
      </c>
    </row>
    <row r="168" spans="7:11" ht="12.75" hidden="1">
      <c r="G168" s="106" t="s">
        <v>206</v>
      </c>
      <c r="H168" s="105" t="s">
        <v>253</v>
      </c>
      <c r="I168" s="99">
        <f>I169</f>
        <v>0</v>
      </c>
      <c r="J168" s="99">
        <f>J169</f>
        <v>0</v>
      </c>
      <c r="K168" s="99">
        <f>K169</f>
        <v>0</v>
      </c>
    </row>
    <row r="169" spans="7:11" ht="12.75" hidden="1">
      <c r="G169" s="88" t="s">
        <v>228</v>
      </c>
      <c r="H169" s="89" t="s">
        <v>229</v>
      </c>
      <c r="I169" s="99">
        <f>I172+I170+I171+I162</f>
        <v>0</v>
      </c>
      <c r="J169" s="99">
        <f>J172+J170+J171+J162</f>
        <v>0</v>
      </c>
      <c r="K169" s="99">
        <f>K172+K170+K171+K162</f>
        <v>0</v>
      </c>
    </row>
    <row r="170" spans="7:11" ht="26.25" hidden="1">
      <c r="G170" s="83" t="s">
        <v>237</v>
      </c>
      <c r="H170" s="84" t="s">
        <v>254</v>
      </c>
      <c r="I170" s="87"/>
      <c r="J170" s="87"/>
      <c r="K170" s="87"/>
    </row>
    <row r="171" spans="7:11" ht="91.5" hidden="1">
      <c r="G171" s="83" t="s">
        <v>237</v>
      </c>
      <c r="H171" s="84" t="s">
        <v>321</v>
      </c>
      <c r="I171" s="87"/>
      <c r="J171" s="87"/>
      <c r="K171" s="87"/>
    </row>
    <row r="172" spans="7:11" ht="39" hidden="1">
      <c r="G172" s="83" t="s">
        <v>255</v>
      </c>
      <c r="H172" s="93" t="s">
        <v>278</v>
      </c>
      <c r="I172" s="85"/>
      <c r="J172" s="85"/>
      <c r="K172" s="85"/>
    </row>
    <row r="173" spans="7:11" ht="53.25" customHeight="1" hidden="1">
      <c r="G173" s="83" t="s">
        <v>256</v>
      </c>
      <c r="H173" s="93" t="s">
        <v>279</v>
      </c>
      <c r="I173" s="85"/>
      <c r="J173" s="85"/>
      <c r="K173" s="85"/>
    </row>
    <row r="174" spans="7:11" ht="15.75" customHeight="1" hidden="1">
      <c r="G174" s="106" t="s">
        <v>257</v>
      </c>
      <c r="H174" s="107" t="s">
        <v>258</v>
      </c>
      <c r="I174" s="90">
        <f>I175+I178+I177+I179+I180+I181</f>
        <v>0</v>
      </c>
      <c r="J174" s="90">
        <f>J175+J178+J177</f>
        <v>0</v>
      </c>
      <c r="K174" s="90">
        <f>K175+K178+K177</f>
        <v>0</v>
      </c>
    </row>
    <row r="175" spans="7:11" ht="39" hidden="1">
      <c r="G175" s="83" t="s">
        <v>259</v>
      </c>
      <c r="H175" s="93" t="s">
        <v>260</v>
      </c>
      <c r="I175" s="87"/>
      <c r="J175" s="87"/>
      <c r="K175" s="87"/>
    </row>
    <row r="176" spans="7:11" ht="52.5" hidden="1">
      <c r="G176" s="83" t="s">
        <v>261</v>
      </c>
      <c r="H176" s="93" t="s">
        <v>262</v>
      </c>
      <c r="I176" s="87"/>
      <c r="J176" s="87"/>
      <c r="K176" s="87"/>
    </row>
    <row r="177" spans="7:11" ht="81" customHeight="1" hidden="1">
      <c r="G177" s="83" t="s">
        <v>285</v>
      </c>
      <c r="H177" s="93" t="s">
        <v>286</v>
      </c>
      <c r="I177" s="87"/>
      <c r="J177" s="87"/>
      <c r="K177" s="87"/>
    </row>
    <row r="178" spans="7:11" ht="94.5" customHeight="1" hidden="1">
      <c r="G178" s="91" t="s">
        <v>263</v>
      </c>
      <c r="H178" s="108" t="s">
        <v>280</v>
      </c>
      <c r="I178" s="87"/>
      <c r="J178" s="87"/>
      <c r="K178" s="87"/>
    </row>
    <row r="179" spans="7:11" ht="51" customHeight="1" hidden="1">
      <c r="G179" s="91" t="s">
        <v>458</v>
      </c>
      <c r="H179" s="108" t="s">
        <v>459</v>
      </c>
      <c r="I179" s="87"/>
      <c r="J179" s="87"/>
      <c r="K179" s="87"/>
    </row>
    <row r="180" spans="7:11" ht="72" customHeight="1" hidden="1">
      <c r="G180" s="91" t="s">
        <v>458</v>
      </c>
      <c r="H180" s="108" t="s">
        <v>460</v>
      </c>
      <c r="I180" s="87"/>
      <c r="J180" s="87"/>
      <c r="K180" s="87"/>
    </row>
    <row r="181" spans="7:11" ht="72" customHeight="1" hidden="1">
      <c r="G181" s="91" t="s">
        <v>458</v>
      </c>
      <c r="H181" s="179" t="s">
        <v>762</v>
      </c>
      <c r="I181" s="87"/>
      <c r="J181" s="87"/>
      <c r="K181" s="87"/>
    </row>
    <row r="182" spans="7:11" ht="14.25" customHeight="1">
      <c r="G182" s="81"/>
      <c r="H182" s="77" t="s">
        <v>264</v>
      </c>
      <c r="I182" s="78">
        <f>I19+I113</f>
        <v>5755849</v>
      </c>
      <c r="J182" s="78">
        <f>J19+J113</f>
        <v>0</v>
      </c>
      <c r="K182" s="78">
        <f>K19+K113</f>
        <v>0</v>
      </c>
    </row>
    <row r="184" spans="10:11" ht="12.75">
      <c r="J184" s="82"/>
      <c r="K184" s="82"/>
    </row>
  </sheetData>
  <sheetProtection/>
  <mergeCells count="18">
    <mergeCell ref="I7:K7"/>
    <mergeCell ref="I8:K8"/>
    <mergeCell ref="I9:K9"/>
    <mergeCell ref="J1:K1"/>
    <mergeCell ref="J2:K2"/>
    <mergeCell ref="H3:K3"/>
    <mergeCell ref="J4:K4"/>
    <mergeCell ref="I5:K5"/>
    <mergeCell ref="I6:K6"/>
    <mergeCell ref="G16:G18"/>
    <mergeCell ref="H16:H18"/>
    <mergeCell ref="I16:I18"/>
    <mergeCell ref="H10:K10"/>
    <mergeCell ref="J16:J18"/>
    <mergeCell ref="K16:K18"/>
    <mergeCell ref="H11:K11"/>
    <mergeCell ref="H12:K12"/>
    <mergeCell ref="G14:K14"/>
  </mergeCells>
  <printOptions/>
  <pageMargins left="0.7874015748031497" right="0.1968503937007874" top="0.1968503937007874" bottom="0.07874015748031496" header="0.15748031496062992" footer="0.2362204724409449"/>
  <pageSetup fitToHeight="0"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I421"/>
  <sheetViews>
    <sheetView view="pageBreakPreview" zoomScale="80" zoomScaleNormal="80" zoomScaleSheetLayoutView="80" workbookViewId="0" topLeftCell="A1">
      <selection activeCell="G5" sqref="G5:I5"/>
    </sheetView>
  </sheetViews>
  <sheetFormatPr defaultColWidth="9.125" defaultRowHeight="12.75"/>
  <cols>
    <col min="1" max="1" width="42.625" style="109" customWidth="1"/>
    <col min="2" max="2" width="8.375" style="109" customWidth="1"/>
    <col min="3" max="3" width="5.375" style="109" customWidth="1"/>
    <col min="4" max="4" width="5.50390625" style="109" customWidth="1"/>
    <col min="5" max="5" width="17.125" style="109" customWidth="1"/>
    <col min="6" max="6" width="7.625" style="109" customWidth="1"/>
    <col min="7" max="7" width="19.50390625" style="109" customWidth="1"/>
    <col min="8" max="8" width="20.125" style="109" customWidth="1"/>
    <col min="9" max="9" width="20.00390625" style="109" customWidth="1"/>
    <col min="10" max="16384" width="9.125" style="109" customWidth="1"/>
  </cols>
  <sheetData>
    <row r="1" spans="7:9" ht="15">
      <c r="G1" s="127"/>
      <c r="H1" s="203" t="s">
        <v>455</v>
      </c>
      <c r="I1" s="203"/>
    </row>
    <row r="2" spans="7:9" ht="15.75" customHeight="1">
      <c r="G2" s="127"/>
      <c r="H2" s="203" t="s">
        <v>289</v>
      </c>
      <c r="I2" s="203"/>
    </row>
    <row r="3" spans="7:9" ht="15.75" customHeight="1">
      <c r="G3" s="127"/>
      <c r="H3" s="203" t="s">
        <v>201</v>
      </c>
      <c r="I3" s="203"/>
    </row>
    <row r="4" spans="7:9" ht="15.75" customHeight="1">
      <c r="G4" s="127"/>
      <c r="H4" s="203" t="s">
        <v>788</v>
      </c>
      <c r="I4" s="203"/>
    </row>
    <row r="5" spans="7:9" ht="81.75" customHeight="1">
      <c r="G5" s="204" t="s">
        <v>454</v>
      </c>
      <c r="H5" s="204"/>
      <c r="I5" s="204"/>
    </row>
    <row r="6" spans="6:9" ht="15">
      <c r="F6" s="123"/>
      <c r="G6" s="199" t="s">
        <v>782</v>
      </c>
      <c r="H6" s="202"/>
      <c r="I6" s="202"/>
    </row>
    <row r="7" spans="6:9" ht="15">
      <c r="F7" s="123"/>
      <c r="G7" s="199" t="s">
        <v>289</v>
      </c>
      <c r="H7" s="202"/>
      <c r="I7" s="202"/>
    </row>
    <row r="8" spans="6:9" ht="15">
      <c r="F8" s="123"/>
      <c r="G8" s="199" t="s">
        <v>201</v>
      </c>
      <c r="H8" s="202"/>
      <c r="I8" s="202"/>
    </row>
    <row r="9" spans="1:9" ht="15">
      <c r="A9" s="122"/>
      <c r="B9" s="122"/>
      <c r="C9" s="121"/>
      <c r="D9" s="120"/>
      <c r="E9" s="120"/>
      <c r="F9" s="123"/>
      <c r="G9" s="198" t="s">
        <v>430</v>
      </c>
      <c r="H9" s="198"/>
      <c r="I9" s="198"/>
    </row>
    <row r="10" spans="1:9" ht="15">
      <c r="A10" s="122"/>
      <c r="B10" s="122"/>
      <c r="C10" s="121"/>
      <c r="D10" s="120"/>
      <c r="E10" s="120"/>
      <c r="F10" s="198" t="s">
        <v>429</v>
      </c>
      <c r="G10" s="198"/>
      <c r="H10" s="198"/>
      <c r="I10" s="198"/>
    </row>
    <row r="11" spans="1:9" ht="15">
      <c r="A11" s="122"/>
      <c r="B11" s="122"/>
      <c r="C11" s="121"/>
      <c r="D11" s="120"/>
      <c r="E11" s="120"/>
      <c r="F11" s="198" t="s">
        <v>269</v>
      </c>
      <c r="G11" s="198"/>
      <c r="H11" s="198"/>
      <c r="I11" s="198"/>
    </row>
    <row r="12" spans="1:9" ht="15">
      <c r="A12" s="122"/>
      <c r="B12" s="122"/>
      <c r="C12" s="121"/>
      <c r="D12" s="120"/>
      <c r="E12" s="120"/>
      <c r="F12" s="199" t="s">
        <v>270</v>
      </c>
      <c r="G12" s="199"/>
      <c r="H12" s="199"/>
      <c r="I12" s="199"/>
    </row>
    <row r="13" spans="1:9" ht="15">
      <c r="A13" s="119" t="s">
        <v>335</v>
      </c>
      <c r="B13" s="119" t="s">
        <v>335</v>
      </c>
      <c r="C13" s="119" t="s">
        <v>335</v>
      </c>
      <c r="D13" s="118" t="s">
        <v>335</v>
      </c>
      <c r="E13" s="118" t="s">
        <v>335</v>
      </c>
      <c r="F13" s="118" t="s">
        <v>335</v>
      </c>
      <c r="G13" s="206" t="s">
        <v>335</v>
      </c>
      <c r="H13" s="206"/>
      <c r="I13" s="206"/>
    </row>
    <row r="14" spans="1:9" ht="30.75" customHeight="1">
      <c r="A14" s="207" t="s">
        <v>428</v>
      </c>
      <c r="B14" s="207"/>
      <c r="C14" s="207"/>
      <c r="D14" s="207"/>
      <c r="E14" s="207"/>
      <c r="F14" s="207"/>
      <c r="G14" s="207"/>
      <c r="H14" s="207"/>
      <c r="I14" s="207"/>
    </row>
    <row r="15" spans="1:9" ht="15">
      <c r="A15" s="208" t="s">
        <v>427</v>
      </c>
      <c r="B15" s="208"/>
      <c r="C15" s="208"/>
      <c r="D15" s="208"/>
      <c r="E15" s="208"/>
      <c r="F15" s="208"/>
      <c r="G15" s="208"/>
      <c r="H15" s="208"/>
      <c r="I15" s="208"/>
    </row>
    <row r="16" spans="1:9" ht="15">
      <c r="A16" s="112" t="s">
        <v>426</v>
      </c>
      <c r="B16" s="112" t="s">
        <v>425</v>
      </c>
      <c r="C16" s="112" t="s">
        <v>424</v>
      </c>
      <c r="D16" s="112" t="s">
        <v>423</v>
      </c>
      <c r="E16" s="112" t="s">
        <v>422</v>
      </c>
      <c r="F16" s="112" t="s">
        <v>421</v>
      </c>
      <c r="G16" s="112" t="s">
        <v>420</v>
      </c>
      <c r="H16" s="112" t="s">
        <v>419</v>
      </c>
      <c r="I16" s="112" t="s">
        <v>418</v>
      </c>
    </row>
    <row r="17" spans="1:9" ht="15">
      <c r="A17" s="112" t="s">
        <v>7</v>
      </c>
      <c r="B17" s="112" t="s">
        <v>417</v>
      </c>
      <c r="C17" s="112" t="s">
        <v>416</v>
      </c>
      <c r="D17" s="112" t="s">
        <v>415</v>
      </c>
      <c r="E17" s="112" t="s">
        <v>414</v>
      </c>
      <c r="F17" s="112" t="s">
        <v>413</v>
      </c>
      <c r="G17" s="112" t="s">
        <v>412</v>
      </c>
      <c r="H17" s="112" t="s">
        <v>411</v>
      </c>
      <c r="I17" s="112" t="s">
        <v>410</v>
      </c>
    </row>
    <row r="18" spans="1:9" ht="30.75">
      <c r="A18" s="186" t="s">
        <v>785</v>
      </c>
      <c r="B18" s="187" t="s">
        <v>462</v>
      </c>
      <c r="C18" s="187" t="s">
        <v>335</v>
      </c>
      <c r="D18" s="187" t="s">
        <v>335</v>
      </c>
      <c r="E18" s="188" t="s">
        <v>335</v>
      </c>
      <c r="F18" s="188" t="s">
        <v>335</v>
      </c>
      <c r="G18" s="189">
        <f>G19</f>
        <v>68030.41</v>
      </c>
      <c r="H18" s="131"/>
      <c r="I18" s="131"/>
    </row>
    <row r="19" spans="1:9" ht="15">
      <c r="A19" s="190" t="s">
        <v>347</v>
      </c>
      <c r="B19" s="191" t="s">
        <v>462</v>
      </c>
      <c r="C19" s="191" t="s">
        <v>331</v>
      </c>
      <c r="D19" s="191" t="s">
        <v>335</v>
      </c>
      <c r="E19" s="191" t="s">
        <v>335</v>
      </c>
      <c r="F19" s="191" t="s">
        <v>335</v>
      </c>
      <c r="G19" s="192">
        <f>G20</f>
        <v>68030.41</v>
      </c>
      <c r="H19" s="131"/>
      <c r="I19" s="131"/>
    </row>
    <row r="20" spans="1:9" ht="62.25">
      <c r="A20" s="190" t="s">
        <v>463</v>
      </c>
      <c r="B20" s="191" t="s">
        <v>462</v>
      </c>
      <c r="C20" s="191" t="s">
        <v>331</v>
      </c>
      <c r="D20" s="191" t="s">
        <v>355</v>
      </c>
      <c r="E20" s="191" t="s">
        <v>335</v>
      </c>
      <c r="F20" s="191" t="s">
        <v>335</v>
      </c>
      <c r="G20" s="192">
        <f>G21</f>
        <v>68030.41</v>
      </c>
      <c r="H20" s="131"/>
      <c r="I20" s="131"/>
    </row>
    <row r="21" spans="1:9" ht="46.5">
      <c r="A21" s="193" t="s">
        <v>345</v>
      </c>
      <c r="B21" s="191" t="s">
        <v>462</v>
      </c>
      <c r="C21" s="191" t="s">
        <v>331</v>
      </c>
      <c r="D21" s="191" t="s">
        <v>355</v>
      </c>
      <c r="E21" s="191" t="s">
        <v>464</v>
      </c>
      <c r="F21" s="194" t="s">
        <v>335</v>
      </c>
      <c r="G21" s="192">
        <f>G22</f>
        <v>68030.41</v>
      </c>
      <c r="H21" s="131"/>
      <c r="I21" s="131"/>
    </row>
    <row r="22" spans="1:9" ht="93.75">
      <c r="A22" s="193" t="s">
        <v>340</v>
      </c>
      <c r="B22" s="191" t="s">
        <v>462</v>
      </c>
      <c r="C22" s="191" t="s">
        <v>331</v>
      </c>
      <c r="D22" s="191" t="s">
        <v>355</v>
      </c>
      <c r="E22" s="191" t="s">
        <v>464</v>
      </c>
      <c r="F22" s="191" t="s">
        <v>339</v>
      </c>
      <c r="G22" s="192">
        <f>G23</f>
        <v>68030.41</v>
      </c>
      <c r="H22" s="131"/>
      <c r="I22" s="131"/>
    </row>
    <row r="23" spans="1:9" ht="30.75">
      <c r="A23" s="193" t="s">
        <v>338</v>
      </c>
      <c r="B23" s="191" t="s">
        <v>462</v>
      </c>
      <c r="C23" s="191" t="s">
        <v>331</v>
      </c>
      <c r="D23" s="191" t="s">
        <v>355</v>
      </c>
      <c r="E23" s="191" t="s">
        <v>464</v>
      </c>
      <c r="F23" s="191" t="s">
        <v>337</v>
      </c>
      <c r="G23" s="192">
        <f>52250.7+15779.71</f>
        <v>68030.41</v>
      </c>
      <c r="H23" s="131"/>
      <c r="I23" s="131"/>
    </row>
    <row r="24" spans="1:9" ht="30.75">
      <c r="A24" s="117" t="s">
        <v>409</v>
      </c>
      <c r="B24" s="116" t="s">
        <v>403</v>
      </c>
      <c r="C24" s="116" t="s">
        <v>335</v>
      </c>
      <c r="D24" s="116" t="s">
        <v>335</v>
      </c>
      <c r="E24" s="115" t="s">
        <v>335</v>
      </c>
      <c r="F24" s="115" t="s">
        <v>335</v>
      </c>
      <c r="G24" s="110">
        <f>G25</f>
        <v>646411</v>
      </c>
      <c r="H24" s="110"/>
      <c r="I24" s="110"/>
    </row>
    <row r="25" spans="1:9" ht="15">
      <c r="A25" s="129" t="s">
        <v>408</v>
      </c>
      <c r="B25" s="112" t="s">
        <v>403</v>
      </c>
      <c r="C25" s="112" t="s">
        <v>404</v>
      </c>
      <c r="D25" s="112" t="s">
        <v>335</v>
      </c>
      <c r="E25" s="112" t="s">
        <v>335</v>
      </c>
      <c r="F25" s="112" t="s">
        <v>335</v>
      </c>
      <c r="G25" s="111">
        <f>G26+G75+G35+G61+G65</f>
        <v>646411</v>
      </c>
      <c r="H25" s="111"/>
      <c r="I25" s="111"/>
    </row>
    <row r="26" spans="1:9" ht="15" hidden="1">
      <c r="A26" s="129" t="s">
        <v>466</v>
      </c>
      <c r="B26" s="112" t="s">
        <v>403</v>
      </c>
      <c r="C26" s="112" t="s">
        <v>404</v>
      </c>
      <c r="D26" s="112" t="s">
        <v>331</v>
      </c>
      <c r="E26" s="112" t="s">
        <v>335</v>
      </c>
      <c r="F26" s="112" t="s">
        <v>335</v>
      </c>
      <c r="G26" s="111">
        <f>G27+G32</f>
        <v>0</v>
      </c>
      <c r="H26" s="111"/>
      <c r="I26" s="111"/>
    </row>
    <row r="27" spans="1:9" ht="37.5" customHeight="1" hidden="1">
      <c r="A27" s="163" t="s">
        <v>469</v>
      </c>
      <c r="B27" s="131" t="s">
        <v>403</v>
      </c>
      <c r="C27" s="131" t="s">
        <v>404</v>
      </c>
      <c r="D27" s="131" t="s">
        <v>331</v>
      </c>
      <c r="E27" s="131" t="s">
        <v>742</v>
      </c>
      <c r="F27" s="131"/>
      <c r="G27" s="111">
        <f>G28</f>
        <v>0</v>
      </c>
      <c r="H27" s="111"/>
      <c r="I27" s="111"/>
    </row>
    <row r="28" spans="1:9" ht="46.5" hidden="1">
      <c r="A28" s="132" t="s">
        <v>352</v>
      </c>
      <c r="B28" s="133" t="s">
        <v>403</v>
      </c>
      <c r="C28" s="133" t="s">
        <v>404</v>
      </c>
      <c r="D28" s="133" t="s">
        <v>331</v>
      </c>
      <c r="E28" s="133" t="s">
        <v>470</v>
      </c>
      <c r="F28" s="133" t="s">
        <v>351</v>
      </c>
      <c r="G28" s="111">
        <f>G29</f>
        <v>0</v>
      </c>
      <c r="H28" s="111"/>
      <c r="I28" s="111"/>
    </row>
    <row r="29" spans="1:9" ht="15" hidden="1">
      <c r="A29" s="132" t="s">
        <v>358</v>
      </c>
      <c r="B29" s="112" t="s">
        <v>403</v>
      </c>
      <c r="C29" s="112" t="s">
        <v>404</v>
      </c>
      <c r="D29" s="112" t="s">
        <v>331</v>
      </c>
      <c r="E29" s="131" t="s">
        <v>470</v>
      </c>
      <c r="F29" s="112">
        <v>610</v>
      </c>
      <c r="G29" s="111"/>
      <c r="H29" s="111"/>
      <c r="I29" s="111"/>
    </row>
    <row r="30" spans="1:9" ht="15.75" customHeight="1" hidden="1">
      <c r="A30" s="113" t="s">
        <v>352</v>
      </c>
      <c r="B30" s="112" t="s">
        <v>403</v>
      </c>
      <c r="C30" s="112" t="s">
        <v>404</v>
      </c>
      <c r="D30" s="112" t="s">
        <v>331</v>
      </c>
      <c r="E30" s="112" t="s">
        <v>468</v>
      </c>
      <c r="F30" s="112" t="s">
        <v>351</v>
      </c>
      <c r="G30" s="111"/>
      <c r="H30" s="111"/>
      <c r="I30" s="111"/>
    </row>
    <row r="31" spans="1:9" ht="30.75" customHeight="1" hidden="1">
      <c r="A31" s="113" t="s">
        <v>358</v>
      </c>
      <c r="B31" s="112" t="s">
        <v>403</v>
      </c>
      <c r="C31" s="112" t="s">
        <v>404</v>
      </c>
      <c r="D31" s="112" t="s">
        <v>331</v>
      </c>
      <c r="E31" s="112" t="s">
        <v>468</v>
      </c>
      <c r="F31" s="112" t="s">
        <v>356</v>
      </c>
      <c r="G31" s="111"/>
      <c r="H31" s="111"/>
      <c r="I31" s="111"/>
    </row>
    <row r="32" spans="1:9" ht="47.25" customHeight="1" hidden="1">
      <c r="A32" s="113" t="s">
        <v>469</v>
      </c>
      <c r="B32" s="112" t="s">
        <v>403</v>
      </c>
      <c r="C32" s="112" t="s">
        <v>404</v>
      </c>
      <c r="D32" s="112" t="s">
        <v>331</v>
      </c>
      <c r="E32" s="112" t="s">
        <v>470</v>
      </c>
      <c r="F32" s="114" t="s">
        <v>335</v>
      </c>
      <c r="G32" s="111">
        <f>G33</f>
        <v>0</v>
      </c>
      <c r="H32" s="111"/>
      <c r="I32" s="111"/>
    </row>
    <row r="33" spans="1:9" ht="68.25" customHeight="1" hidden="1">
      <c r="A33" s="113" t="s">
        <v>352</v>
      </c>
      <c r="B33" s="112" t="s">
        <v>403</v>
      </c>
      <c r="C33" s="112" t="s">
        <v>404</v>
      </c>
      <c r="D33" s="112" t="s">
        <v>331</v>
      </c>
      <c r="E33" s="112" t="s">
        <v>470</v>
      </c>
      <c r="F33" s="112" t="s">
        <v>351</v>
      </c>
      <c r="G33" s="111">
        <f>G34</f>
        <v>0</v>
      </c>
      <c r="H33" s="111"/>
      <c r="I33" s="111"/>
    </row>
    <row r="34" spans="1:9" ht="32.25" customHeight="1" hidden="1">
      <c r="A34" s="113" t="s">
        <v>358</v>
      </c>
      <c r="B34" s="112" t="s">
        <v>403</v>
      </c>
      <c r="C34" s="112" t="s">
        <v>404</v>
      </c>
      <c r="D34" s="112" t="s">
        <v>331</v>
      </c>
      <c r="E34" s="112" t="s">
        <v>470</v>
      </c>
      <c r="F34" s="112" t="s">
        <v>356</v>
      </c>
      <c r="G34" s="111"/>
      <c r="H34" s="111"/>
      <c r="I34" s="111"/>
    </row>
    <row r="35" spans="1:9" ht="25.5" customHeight="1">
      <c r="A35" s="129" t="s">
        <v>407</v>
      </c>
      <c r="B35" s="112" t="s">
        <v>403</v>
      </c>
      <c r="C35" s="112" t="s">
        <v>404</v>
      </c>
      <c r="D35" s="112" t="s">
        <v>348</v>
      </c>
      <c r="E35" s="112" t="s">
        <v>335</v>
      </c>
      <c r="F35" s="112" t="s">
        <v>335</v>
      </c>
      <c r="G35" s="111">
        <f>G45+G48</f>
        <v>728187.95</v>
      </c>
      <c r="H35" s="111"/>
      <c r="I35" s="111"/>
    </row>
    <row r="36" spans="1:9" ht="47.25" customHeight="1" hidden="1">
      <c r="A36" s="113" t="s">
        <v>471</v>
      </c>
      <c r="B36" s="112" t="s">
        <v>403</v>
      </c>
      <c r="C36" s="112" t="s">
        <v>404</v>
      </c>
      <c r="D36" s="112" t="s">
        <v>348</v>
      </c>
      <c r="E36" s="112" t="s">
        <v>472</v>
      </c>
      <c r="F36" s="114" t="s">
        <v>335</v>
      </c>
      <c r="G36" s="111"/>
      <c r="H36" s="111"/>
      <c r="I36" s="111"/>
    </row>
    <row r="37" spans="1:9" ht="31.5" customHeight="1" hidden="1">
      <c r="A37" s="113" t="s">
        <v>352</v>
      </c>
      <c r="B37" s="112" t="s">
        <v>403</v>
      </c>
      <c r="C37" s="112" t="s">
        <v>404</v>
      </c>
      <c r="D37" s="112" t="s">
        <v>348</v>
      </c>
      <c r="E37" s="112" t="s">
        <v>472</v>
      </c>
      <c r="F37" s="112" t="s">
        <v>351</v>
      </c>
      <c r="G37" s="111"/>
      <c r="H37" s="111"/>
      <c r="I37" s="111"/>
    </row>
    <row r="38" spans="1:9" ht="15.75" customHeight="1" hidden="1">
      <c r="A38" s="113" t="s">
        <v>358</v>
      </c>
      <c r="B38" s="112" t="s">
        <v>403</v>
      </c>
      <c r="C38" s="112" t="s">
        <v>404</v>
      </c>
      <c r="D38" s="112" t="s">
        <v>348</v>
      </c>
      <c r="E38" s="112" t="s">
        <v>472</v>
      </c>
      <c r="F38" s="112" t="s">
        <v>356</v>
      </c>
      <c r="G38" s="111"/>
      <c r="H38" s="111"/>
      <c r="I38" s="111"/>
    </row>
    <row r="39" spans="1:9" ht="31.5" customHeight="1" hidden="1">
      <c r="A39" s="113" t="s">
        <v>473</v>
      </c>
      <c r="B39" s="112" t="s">
        <v>403</v>
      </c>
      <c r="C39" s="112" t="s">
        <v>404</v>
      </c>
      <c r="D39" s="112" t="s">
        <v>348</v>
      </c>
      <c r="E39" s="112" t="s">
        <v>474</v>
      </c>
      <c r="F39" s="114" t="s">
        <v>335</v>
      </c>
      <c r="G39" s="111"/>
      <c r="H39" s="111"/>
      <c r="I39" s="111"/>
    </row>
    <row r="40" spans="1:9" ht="15.75" customHeight="1" hidden="1">
      <c r="A40" s="113" t="s">
        <v>352</v>
      </c>
      <c r="B40" s="112" t="s">
        <v>403</v>
      </c>
      <c r="C40" s="112" t="s">
        <v>404</v>
      </c>
      <c r="D40" s="112" t="s">
        <v>348</v>
      </c>
      <c r="E40" s="112" t="s">
        <v>474</v>
      </c>
      <c r="F40" s="112" t="s">
        <v>351</v>
      </c>
      <c r="G40" s="111"/>
      <c r="H40" s="111"/>
      <c r="I40" s="111"/>
    </row>
    <row r="41" spans="1:9" ht="31.5" customHeight="1" hidden="1">
      <c r="A41" s="113" t="s">
        <v>358</v>
      </c>
      <c r="B41" s="112" t="s">
        <v>403</v>
      </c>
      <c r="C41" s="112" t="s">
        <v>404</v>
      </c>
      <c r="D41" s="112" t="s">
        <v>348</v>
      </c>
      <c r="E41" s="112" t="s">
        <v>474</v>
      </c>
      <c r="F41" s="112" t="s">
        <v>356</v>
      </c>
      <c r="G41" s="111"/>
      <c r="H41" s="111"/>
      <c r="I41" s="111"/>
    </row>
    <row r="42" spans="1:9" ht="15.75" customHeight="1" hidden="1">
      <c r="A42" s="113" t="s">
        <v>475</v>
      </c>
      <c r="B42" s="112" t="s">
        <v>403</v>
      </c>
      <c r="C42" s="112" t="s">
        <v>404</v>
      </c>
      <c r="D42" s="112" t="s">
        <v>348</v>
      </c>
      <c r="E42" s="112" t="s">
        <v>476</v>
      </c>
      <c r="F42" s="114" t="s">
        <v>335</v>
      </c>
      <c r="G42" s="111"/>
      <c r="H42" s="111"/>
      <c r="I42" s="111"/>
    </row>
    <row r="43" spans="1:9" ht="15.75" customHeight="1" hidden="1">
      <c r="A43" s="113" t="s">
        <v>352</v>
      </c>
      <c r="B43" s="112" t="s">
        <v>403</v>
      </c>
      <c r="C43" s="112" t="s">
        <v>404</v>
      </c>
      <c r="D43" s="112" t="s">
        <v>348</v>
      </c>
      <c r="E43" s="112" t="s">
        <v>476</v>
      </c>
      <c r="F43" s="112" t="s">
        <v>351</v>
      </c>
      <c r="G43" s="111"/>
      <c r="H43" s="111"/>
      <c r="I43" s="111"/>
    </row>
    <row r="44" spans="1:9" ht="31.5" customHeight="1" hidden="1">
      <c r="A44" s="113" t="s">
        <v>358</v>
      </c>
      <c r="B44" s="112" t="s">
        <v>403</v>
      </c>
      <c r="C44" s="112" t="s">
        <v>404</v>
      </c>
      <c r="D44" s="112" t="s">
        <v>348</v>
      </c>
      <c r="E44" s="112" t="s">
        <v>476</v>
      </c>
      <c r="F44" s="112" t="s">
        <v>356</v>
      </c>
      <c r="G44" s="111"/>
      <c r="H44" s="111"/>
      <c r="I44" s="111"/>
    </row>
    <row r="45" spans="1:9" ht="156" hidden="1">
      <c r="A45" s="113" t="s">
        <v>477</v>
      </c>
      <c r="B45" s="112" t="s">
        <v>403</v>
      </c>
      <c r="C45" s="112" t="s">
        <v>404</v>
      </c>
      <c r="D45" s="112" t="s">
        <v>348</v>
      </c>
      <c r="E45" s="112" t="s">
        <v>478</v>
      </c>
      <c r="F45" s="114" t="s">
        <v>335</v>
      </c>
      <c r="G45" s="111">
        <f>G46</f>
        <v>0</v>
      </c>
      <c r="H45" s="111"/>
      <c r="I45" s="111"/>
    </row>
    <row r="46" spans="1:9" ht="74.25" customHeight="1" hidden="1">
      <c r="A46" s="113" t="s">
        <v>352</v>
      </c>
      <c r="B46" s="112" t="s">
        <v>403</v>
      </c>
      <c r="C46" s="112" t="s">
        <v>404</v>
      </c>
      <c r="D46" s="112" t="s">
        <v>348</v>
      </c>
      <c r="E46" s="112" t="s">
        <v>478</v>
      </c>
      <c r="F46" s="112" t="s">
        <v>351</v>
      </c>
      <c r="G46" s="111">
        <f>G47</f>
        <v>0</v>
      </c>
      <c r="H46" s="111"/>
      <c r="I46" s="111"/>
    </row>
    <row r="47" spans="1:9" ht="15" hidden="1">
      <c r="A47" s="113" t="s">
        <v>358</v>
      </c>
      <c r="B47" s="112" t="s">
        <v>403</v>
      </c>
      <c r="C47" s="112" t="s">
        <v>404</v>
      </c>
      <c r="D47" s="112" t="s">
        <v>348</v>
      </c>
      <c r="E47" s="112" t="s">
        <v>478</v>
      </c>
      <c r="F47" s="112" t="s">
        <v>356</v>
      </c>
      <c r="G47" s="111"/>
      <c r="H47" s="111"/>
      <c r="I47" s="111"/>
    </row>
    <row r="48" spans="1:9" ht="15">
      <c r="A48" s="113" t="s">
        <v>406</v>
      </c>
      <c r="B48" s="145" t="s">
        <v>403</v>
      </c>
      <c r="C48" s="112" t="s">
        <v>404</v>
      </c>
      <c r="D48" s="112" t="s">
        <v>348</v>
      </c>
      <c r="E48" s="112" t="s">
        <v>405</v>
      </c>
      <c r="F48" s="114" t="s">
        <v>335</v>
      </c>
      <c r="G48" s="111">
        <f>G49</f>
        <v>728187.95</v>
      </c>
      <c r="H48" s="111"/>
      <c r="I48" s="111"/>
    </row>
    <row r="49" spans="1:9" ht="63" customHeight="1">
      <c r="A49" s="113" t="s">
        <v>352</v>
      </c>
      <c r="B49" s="112" t="s">
        <v>403</v>
      </c>
      <c r="C49" s="112" t="s">
        <v>404</v>
      </c>
      <c r="D49" s="112" t="s">
        <v>348</v>
      </c>
      <c r="E49" s="112" t="s">
        <v>405</v>
      </c>
      <c r="F49" s="112" t="s">
        <v>351</v>
      </c>
      <c r="G49" s="111">
        <f>G50</f>
        <v>728187.95</v>
      </c>
      <c r="H49" s="111"/>
      <c r="I49" s="111"/>
    </row>
    <row r="50" spans="1:9" ht="39.75" customHeight="1">
      <c r="A50" s="113" t="s">
        <v>358</v>
      </c>
      <c r="B50" s="112" t="s">
        <v>403</v>
      </c>
      <c r="C50" s="112" t="s">
        <v>404</v>
      </c>
      <c r="D50" s="112" t="s">
        <v>348</v>
      </c>
      <c r="E50" s="112" t="s">
        <v>405</v>
      </c>
      <c r="F50" s="112" t="s">
        <v>356</v>
      </c>
      <c r="G50" s="111">
        <f>52752.6+229024.35+20000+230000+196411</f>
        <v>728187.95</v>
      </c>
      <c r="H50" s="111"/>
      <c r="I50" s="111"/>
    </row>
    <row r="51" spans="1:9" ht="15.75" customHeight="1" hidden="1">
      <c r="A51" s="113" t="s">
        <v>479</v>
      </c>
      <c r="B51" s="112" t="s">
        <v>403</v>
      </c>
      <c r="C51" s="112" t="s">
        <v>404</v>
      </c>
      <c r="D51" s="112" t="s">
        <v>348</v>
      </c>
      <c r="E51" s="112" t="s">
        <v>480</v>
      </c>
      <c r="F51" s="114" t="s">
        <v>335</v>
      </c>
      <c r="G51" s="111"/>
      <c r="H51" s="111"/>
      <c r="I51" s="111"/>
    </row>
    <row r="52" spans="1:9" ht="15.75" customHeight="1" hidden="1">
      <c r="A52" s="113" t="s">
        <v>352</v>
      </c>
      <c r="B52" s="112" t="s">
        <v>403</v>
      </c>
      <c r="C52" s="112" t="s">
        <v>404</v>
      </c>
      <c r="D52" s="112" t="s">
        <v>348</v>
      </c>
      <c r="E52" s="112" t="s">
        <v>480</v>
      </c>
      <c r="F52" s="112" t="s">
        <v>351</v>
      </c>
      <c r="G52" s="111"/>
      <c r="H52" s="111"/>
      <c r="I52" s="111"/>
    </row>
    <row r="53" spans="1:9" ht="78.75" customHeight="1" hidden="1">
      <c r="A53" s="132" t="s">
        <v>352</v>
      </c>
      <c r="B53" s="133" t="s">
        <v>403</v>
      </c>
      <c r="C53" s="133" t="s">
        <v>404</v>
      </c>
      <c r="D53" s="133" t="s">
        <v>348</v>
      </c>
      <c r="E53" s="133" t="s">
        <v>405</v>
      </c>
      <c r="F53" s="133" t="s">
        <v>351</v>
      </c>
      <c r="G53" s="111">
        <f>G54</f>
        <v>0</v>
      </c>
      <c r="H53" s="111"/>
      <c r="I53" s="111"/>
    </row>
    <row r="54" spans="1:9" ht="15" hidden="1">
      <c r="A54" s="113" t="s">
        <v>358</v>
      </c>
      <c r="B54" s="112" t="s">
        <v>403</v>
      </c>
      <c r="C54" s="112" t="s">
        <v>404</v>
      </c>
      <c r="D54" s="112" t="s">
        <v>348</v>
      </c>
      <c r="E54" s="112" t="s">
        <v>405</v>
      </c>
      <c r="F54" s="112" t="s">
        <v>356</v>
      </c>
      <c r="G54" s="111"/>
      <c r="H54" s="111"/>
      <c r="I54" s="111"/>
    </row>
    <row r="55" spans="1:9" ht="62.25" hidden="1">
      <c r="A55" s="113" t="s">
        <v>481</v>
      </c>
      <c r="B55" s="112" t="s">
        <v>403</v>
      </c>
      <c r="C55" s="112" t="s">
        <v>404</v>
      </c>
      <c r="D55" s="112" t="s">
        <v>348</v>
      </c>
      <c r="E55" s="112" t="s">
        <v>482</v>
      </c>
      <c r="F55" s="114" t="s">
        <v>335</v>
      </c>
      <c r="G55" s="111"/>
      <c r="H55" s="111"/>
      <c r="I55" s="111"/>
    </row>
    <row r="56" spans="1:9" ht="46.5" hidden="1">
      <c r="A56" s="113" t="s">
        <v>352</v>
      </c>
      <c r="B56" s="112" t="s">
        <v>403</v>
      </c>
      <c r="C56" s="112" t="s">
        <v>404</v>
      </c>
      <c r="D56" s="112" t="s">
        <v>348</v>
      </c>
      <c r="E56" s="112" t="s">
        <v>482</v>
      </c>
      <c r="F56" s="112" t="s">
        <v>351</v>
      </c>
      <c r="G56" s="111"/>
      <c r="H56" s="111"/>
      <c r="I56" s="111"/>
    </row>
    <row r="57" spans="1:9" ht="15" hidden="1">
      <c r="A57" s="113" t="s">
        <v>358</v>
      </c>
      <c r="B57" s="112" t="s">
        <v>403</v>
      </c>
      <c r="C57" s="112" t="s">
        <v>404</v>
      </c>
      <c r="D57" s="112" t="s">
        <v>348</v>
      </c>
      <c r="E57" s="112" t="s">
        <v>482</v>
      </c>
      <c r="F57" s="112" t="s">
        <v>356</v>
      </c>
      <c r="G57" s="111"/>
      <c r="H57" s="111"/>
      <c r="I57" s="111"/>
    </row>
    <row r="58" spans="1:9" ht="46.5" hidden="1">
      <c r="A58" s="113" t="s">
        <v>483</v>
      </c>
      <c r="B58" s="112" t="s">
        <v>403</v>
      </c>
      <c r="C58" s="112" t="s">
        <v>404</v>
      </c>
      <c r="D58" s="112" t="s">
        <v>348</v>
      </c>
      <c r="E58" s="112" t="s">
        <v>484</v>
      </c>
      <c r="F58" s="114" t="s">
        <v>335</v>
      </c>
      <c r="G58" s="111"/>
      <c r="H58" s="111"/>
      <c r="I58" s="111"/>
    </row>
    <row r="59" spans="1:9" ht="46.5" hidden="1">
      <c r="A59" s="113" t="s">
        <v>352</v>
      </c>
      <c r="B59" s="112" t="s">
        <v>403</v>
      </c>
      <c r="C59" s="112" t="s">
        <v>404</v>
      </c>
      <c r="D59" s="112" t="s">
        <v>348</v>
      </c>
      <c r="E59" s="112" t="s">
        <v>484</v>
      </c>
      <c r="F59" s="112" t="s">
        <v>351</v>
      </c>
      <c r="G59" s="111"/>
      <c r="H59" s="111"/>
      <c r="I59" s="111"/>
    </row>
    <row r="60" spans="1:9" ht="15" hidden="1">
      <c r="A60" s="113" t="s">
        <v>358</v>
      </c>
      <c r="B60" s="112" t="s">
        <v>403</v>
      </c>
      <c r="C60" s="112" t="s">
        <v>404</v>
      </c>
      <c r="D60" s="112" t="s">
        <v>348</v>
      </c>
      <c r="E60" s="112" t="s">
        <v>484</v>
      </c>
      <c r="F60" s="112" t="s">
        <v>356</v>
      </c>
      <c r="G60" s="111"/>
      <c r="H60" s="111"/>
      <c r="I60" s="111"/>
    </row>
    <row r="61" spans="1:9" ht="15">
      <c r="A61" s="129" t="s">
        <v>485</v>
      </c>
      <c r="B61" s="112" t="s">
        <v>403</v>
      </c>
      <c r="C61" s="112" t="s">
        <v>404</v>
      </c>
      <c r="D61" s="112" t="s">
        <v>355</v>
      </c>
      <c r="E61" s="112" t="s">
        <v>335</v>
      </c>
      <c r="F61" s="112" t="s">
        <v>335</v>
      </c>
      <c r="G61" s="111">
        <f>G62</f>
        <v>-60000</v>
      </c>
      <c r="H61" s="111"/>
      <c r="I61" s="111"/>
    </row>
    <row r="62" spans="1:9" ht="15">
      <c r="A62" s="113" t="s">
        <v>486</v>
      </c>
      <c r="B62" s="112" t="s">
        <v>403</v>
      </c>
      <c r="C62" s="112" t="s">
        <v>404</v>
      </c>
      <c r="D62" s="112" t="s">
        <v>355</v>
      </c>
      <c r="E62" s="112" t="s">
        <v>487</v>
      </c>
      <c r="F62" s="114" t="s">
        <v>335</v>
      </c>
      <c r="G62" s="111">
        <f>G63</f>
        <v>-60000</v>
      </c>
      <c r="H62" s="111"/>
      <c r="I62" s="111"/>
    </row>
    <row r="63" spans="1:9" ht="46.5">
      <c r="A63" s="113" t="s">
        <v>352</v>
      </c>
      <c r="B63" s="112" t="s">
        <v>403</v>
      </c>
      <c r="C63" s="112" t="s">
        <v>404</v>
      </c>
      <c r="D63" s="112" t="s">
        <v>355</v>
      </c>
      <c r="E63" s="112" t="s">
        <v>487</v>
      </c>
      <c r="F63" s="112" t="s">
        <v>351</v>
      </c>
      <c r="G63" s="111">
        <f>G64</f>
        <v>-60000</v>
      </c>
      <c r="H63" s="111"/>
      <c r="I63" s="111"/>
    </row>
    <row r="64" spans="1:9" ht="41.25" customHeight="1">
      <c r="A64" s="113" t="s">
        <v>358</v>
      </c>
      <c r="B64" s="112" t="s">
        <v>403</v>
      </c>
      <c r="C64" s="112" t="s">
        <v>404</v>
      </c>
      <c r="D64" s="112" t="s">
        <v>355</v>
      </c>
      <c r="E64" s="112" t="s">
        <v>487</v>
      </c>
      <c r="F64" s="112" t="s">
        <v>356</v>
      </c>
      <c r="G64" s="111">
        <f>-50000-10000</f>
        <v>-60000</v>
      </c>
      <c r="H64" s="111"/>
      <c r="I64" s="111"/>
    </row>
    <row r="65" spans="1:9" ht="35.25" customHeight="1">
      <c r="A65" s="129" t="s">
        <v>488</v>
      </c>
      <c r="B65" s="112" t="s">
        <v>403</v>
      </c>
      <c r="C65" s="112" t="s">
        <v>404</v>
      </c>
      <c r="D65" s="112" t="s">
        <v>404</v>
      </c>
      <c r="E65" s="112" t="s">
        <v>335</v>
      </c>
      <c r="F65" s="112" t="s">
        <v>335</v>
      </c>
      <c r="G65" s="111">
        <f>G66</f>
        <v>-229024.35</v>
      </c>
      <c r="H65" s="111"/>
      <c r="I65" s="111"/>
    </row>
    <row r="66" spans="1:9" ht="30.75">
      <c r="A66" s="113" t="s">
        <v>489</v>
      </c>
      <c r="B66" s="112" t="s">
        <v>403</v>
      </c>
      <c r="C66" s="112" t="s">
        <v>404</v>
      </c>
      <c r="D66" s="112" t="s">
        <v>404</v>
      </c>
      <c r="E66" s="112" t="s">
        <v>490</v>
      </c>
      <c r="F66" s="114" t="s">
        <v>335</v>
      </c>
      <c r="G66" s="111">
        <f>G67</f>
        <v>-229024.35</v>
      </c>
      <c r="H66" s="111"/>
      <c r="I66" s="111"/>
    </row>
    <row r="67" spans="1:9" ht="46.5">
      <c r="A67" s="113" t="s">
        <v>352</v>
      </c>
      <c r="B67" s="112" t="s">
        <v>403</v>
      </c>
      <c r="C67" s="112" t="s">
        <v>404</v>
      </c>
      <c r="D67" s="112" t="s">
        <v>404</v>
      </c>
      <c r="E67" s="112" t="s">
        <v>490</v>
      </c>
      <c r="F67" s="112" t="s">
        <v>351</v>
      </c>
      <c r="G67" s="111">
        <f>G68</f>
        <v>-229024.35</v>
      </c>
      <c r="H67" s="111"/>
      <c r="I67" s="111"/>
    </row>
    <row r="68" spans="1:9" ht="15">
      <c r="A68" s="113" t="s">
        <v>358</v>
      </c>
      <c r="B68" s="112" t="s">
        <v>403</v>
      </c>
      <c r="C68" s="112" t="s">
        <v>404</v>
      </c>
      <c r="D68" s="112" t="s">
        <v>404</v>
      </c>
      <c r="E68" s="112" t="s">
        <v>490</v>
      </c>
      <c r="F68" s="112" t="s">
        <v>356</v>
      </c>
      <c r="G68" s="111">
        <v>-229024.35</v>
      </c>
      <c r="H68" s="111"/>
      <c r="I68" s="111"/>
    </row>
    <row r="69" spans="1:9" ht="30.75" hidden="1">
      <c r="A69" s="113" t="s">
        <v>740</v>
      </c>
      <c r="B69" s="161"/>
      <c r="C69" s="161"/>
      <c r="D69" s="161"/>
      <c r="E69" s="161" t="s">
        <v>734</v>
      </c>
      <c r="F69" s="112"/>
      <c r="G69" s="111">
        <f>G70</f>
        <v>0</v>
      </c>
      <c r="H69" s="111"/>
      <c r="I69" s="111"/>
    </row>
    <row r="70" spans="1:9" ht="46.5" hidden="1">
      <c r="A70" s="132" t="s">
        <v>352</v>
      </c>
      <c r="B70" s="161" t="str">
        <f aca="true" t="shared" si="0" ref="B70:D71">B48</f>
        <v>003</v>
      </c>
      <c r="C70" s="161" t="str">
        <f t="shared" si="0"/>
        <v>07</v>
      </c>
      <c r="D70" s="161" t="str">
        <f t="shared" si="0"/>
        <v>02</v>
      </c>
      <c r="E70" s="145" t="s">
        <v>734</v>
      </c>
      <c r="F70" s="112">
        <v>610</v>
      </c>
      <c r="G70" s="111">
        <f>G71</f>
        <v>0</v>
      </c>
      <c r="H70" s="111"/>
      <c r="I70" s="111"/>
    </row>
    <row r="71" spans="1:9" ht="36.75" customHeight="1" hidden="1">
      <c r="A71" s="113" t="s">
        <v>358</v>
      </c>
      <c r="B71" s="161" t="str">
        <f t="shared" si="0"/>
        <v>003</v>
      </c>
      <c r="C71" s="161" t="str">
        <f t="shared" si="0"/>
        <v>07</v>
      </c>
      <c r="D71" s="161" t="str">
        <f t="shared" si="0"/>
        <v>02</v>
      </c>
      <c r="E71" s="145" t="s">
        <v>734</v>
      </c>
      <c r="F71" s="112">
        <v>610</v>
      </c>
      <c r="G71" s="111"/>
      <c r="H71" s="111"/>
      <c r="I71" s="111"/>
    </row>
    <row r="72" spans="1:9" ht="29.25" customHeight="1" hidden="1">
      <c r="A72" s="113" t="s">
        <v>407</v>
      </c>
      <c r="B72" s="161" t="str">
        <f aca="true" t="shared" si="1" ref="B72:D74">B50</f>
        <v>003</v>
      </c>
      <c r="C72" s="161" t="str">
        <f t="shared" si="1"/>
        <v>07</v>
      </c>
      <c r="D72" s="161" t="str">
        <f t="shared" si="1"/>
        <v>02</v>
      </c>
      <c r="E72" s="112"/>
      <c r="F72" s="112"/>
      <c r="G72" s="111">
        <f>G73</f>
        <v>0</v>
      </c>
      <c r="H72" s="111"/>
      <c r="I72" s="111"/>
    </row>
    <row r="73" spans="1:9" ht="69" customHeight="1" hidden="1">
      <c r="A73" s="132" t="s">
        <v>352</v>
      </c>
      <c r="B73" s="161" t="str">
        <f t="shared" si="1"/>
        <v>003</v>
      </c>
      <c r="C73" s="161" t="str">
        <f t="shared" si="1"/>
        <v>07</v>
      </c>
      <c r="D73" s="161" t="str">
        <f t="shared" si="1"/>
        <v>02</v>
      </c>
      <c r="E73" s="145" t="s">
        <v>734</v>
      </c>
      <c r="F73" s="112">
        <v>610</v>
      </c>
      <c r="G73" s="111">
        <f>G74</f>
        <v>0</v>
      </c>
      <c r="H73" s="111"/>
      <c r="I73" s="111"/>
    </row>
    <row r="74" spans="1:9" ht="40.5" customHeight="1" hidden="1">
      <c r="A74" s="157" t="s">
        <v>736</v>
      </c>
      <c r="B74" s="161" t="str">
        <f t="shared" si="1"/>
        <v>003</v>
      </c>
      <c r="C74" s="161" t="str">
        <f t="shared" si="1"/>
        <v>07</v>
      </c>
      <c r="D74" s="161" t="str">
        <f t="shared" si="1"/>
        <v>02</v>
      </c>
      <c r="E74" s="145" t="s">
        <v>734</v>
      </c>
      <c r="F74" s="112">
        <v>610</v>
      </c>
      <c r="G74" s="111">
        <v>0</v>
      </c>
      <c r="H74" s="111"/>
      <c r="I74" s="111"/>
    </row>
    <row r="75" spans="1:9" ht="36.75" customHeight="1">
      <c r="A75" s="129" t="s">
        <v>491</v>
      </c>
      <c r="B75" s="112" t="s">
        <v>403</v>
      </c>
      <c r="C75" s="112" t="s">
        <v>404</v>
      </c>
      <c r="D75" s="112" t="s">
        <v>492</v>
      </c>
      <c r="E75" s="112" t="s">
        <v>335</v>
      </c>
      <c r="F75" s="112" t="s">
        <v>335</v>
      </c>
      <c r="G75" s="111">
        <f>G79+G82+G110+G91+G95+G101+G107</f>
        <v>207247.4</v>
      </c>
      <c r="H75" s="111"/>
      <c r="I75" s="111"/>
    </row>
    <row r="76" spans="1:9" ht="140.25" hidden="1">
      <c r="A76" s="113" t="s">
        <v>493</v>
      </c>
      <c r="B76" s="112" t="s">
        <v>403</v>
      </c>
      <c r="C76" s="112" t="s">
        <v>404</v>
      </c>
      <c r="D76" s="112" t="s">
        <v>492</v>
      </c>
      <c r="E76" s="112" t="s">
        <v>494</v>
      </c>
      <c r="F76" s="114" t="s">
        <v>335</v>
      </c>
      <c r="G76" s="111"/>
      <c r="H76" s="111"/>
      <c r="I76" s="111"/>
    </row>
    <row r="77" spans="1:9" ht="46.5" hidden="1">
      <c r="A77" s="113" t="s">
        <v>352</v>
      </c>
      <c r="B77" s="112" t="s">
        <v>403</v>
      </c>
      <c r="C77" s="112" t="s">
        <v>404</v>
      </c>
      <c r="D77" s="112" t="s">
        <v>492</v>
      </c>
      <c r="E77" s="112" t="s">
        <v>494</v>
      </c>
      <c r="F77" s="112" t="s">
        <v>351</v>
      </c>
      <c r="G77" s="111"/>
      <c r="H77" s="111"/>
      <c r="I77" s="111"/>
    </row>
    <row r="78" spans="1:9" ht="15" hidden="1">
      <c r="A78" s="113" t="s">
        <v>358</v>
      </c>
      <c r="B78" s="112" t="s">
        <v>403</v>
      </c>
      <c r="C78" s="112" t="s">
        <v>404</v>
      </c>
      <c r="D78" s="112" t="s">
        <v>492</v>
      </c>
      <c r="E78" s="112" t="s">
        <v>494</v>
      </c>
      <c r="F78" s="112" t="s">
        <v>356</v>
      </c>
      <c r="G78" s="111"/>
      <c r="H78" s="111"/>
      <c r="I78" s="111"/>
    </row>
    <row r="79" spans="1:9" ht="54.75" customHeight="1" hidden="1">
      <c r="A79" s="134" t="s">
        <v>722</v>
      </c>
      <c r="B79" s="112" t="s">
        <v>403</v>
      </c>
      <c r="C79" s="112" t="s">
        <v>404</v>
      </c>
      <c r="D79" s="112" t="s">
        <v>492</v>
      </c>
      <c r="E79" s="131" t="s">
        <v>725</v>
      </c>
      <c r="F79" s="114" t="s">
        <v>335</v>
      </c>
      <c r="G79" s="111">
        <f>G80</f>
        <v>0</v>
      </c>
      <c r="H79" s="111"/>
      <c r="I79" s="111"/>
    </row>
    <row r="80" spans="1:9" ht="93.75" hidden="1">
      <c r="A80" s="164" t="s">
        <v>340</v>
      </c>
      <c r="B80" s="112" t="s">
        <v>403</v>
      </c>
      <c r="C80" s="112" t="s">
        <v>404</v>
      </c>
      <c r="D80" s="112" t="s">
        <v>492</v>
      </c>
      <c r="E80" s="131" t="s">
        <v>725</v>
      </c>
      <c r="F80" s="112" t="s">
        <v>339</v>
      </c>
      <c r="G80" s="111">
        <f>G81</f>
        <v>0</v>
      </c>
      <c r="H80" s="111"/>
      <c r="I80" s="111"/>
    </row>
    <row r="81" spans="1:9" ht="30.75" hidden="1">
      <c r="A81" s="164" t="s">
        <v>338</v>
      </c>
      <c r="B81" s="112" t="s">
        <v>403</v>
      </c>
      <c r="C81" s="112" t="s">
        <v>404</v>
      </c>
      <c r="D81" s="112" t="s">
        <v>492</v>
      </c>
      <c r="E81" s="131" t="s">
        <v>725</v>
      </c>
      <c r="F81" s="112" t="s">
        <v>337</v>
      </c>
      <c r="G81" s="111"/>
      <c r="H81" s="111"/>
      <c r="I81" s="111"/>
    </row>
    <row r="82" spans="1:9" ht="30.75">
      <c r="A82" s="113" t="s">
        <v>496</v>
      </c>
      <c r="B82" s="112" t="s">
        <v>403</v>
      </c>
      <c r="C82" s="112" t="s">
        <v>404</v>
      </c>
      <c r="D82" s="112" t="s">
        <v>492</v>
      </c>
      <c r="E82" s="112" t="s">
        <v>497</v>
      </c>
      <c r="F82" s="114" t="s">
        <v>335</v>
      </c>
      <c r="G82" s="111">
        <f>G83</f>
        <v>60000</v>
      </c>
      <c r="H82" s="111"/>
      <c r="I82" s="111"/>
    </row>
    <row r="83" spans="1:9" ht="46.5">
      <c r="A83" s="113" t="s">
        <v>352</v>
      </c>
      <c r="B83" s="112" t="s">
        <v>403</v>
      </c>
      <c r="C83" s="112" t="s">
        <v>404</v>
      </c>
      <c r="D83" s="112" t="s">
        <v>492</v>
      </c>
      <c r="E83" s="112" t="s">
        <v>497</v>
      </c>
      <c r="F83" s="112" t="s">
        <v>351</v>
      </c>
      <c r="G83" s="111">
        <f>G84</f>
        <v>60000</v>
      </c>
      <c r="H83" s="111"/>
      <c r="I83" s="111"/>
    </row>
    <row r="84" spans="1:9" ht="15">
      <c r="A84" s="113" t="s">
        <v>358</v>
      </c>
      <c r="B84" s="112" t="s">
        <v>403</v>
      </c>
      <c r="C84" s="112" t="s">
        <v>404</v>
      </c>
      <c r="D84" s="112" t="s">
        <v>492</v>
      </c>
      <c r="E84" s="112" t="s">
        <v>497</v>
      </c>
      <c r="F84" s="112" t="s">
        <v>356</v>
      </c>
      <c r="G84" s="111">
        <v>60000</v>
      </c>
      <c r="H84" s="111"/>
      <c r="I84" s="111"/>
    </row>
    <row r="85" spans="1:9" ht="46.5" hidden="1">
      <c r="A85" s="113" t="s">
        <v>498</v>
      </c>
      <c r="B85" s="112" t="s">
        <v>403</v>
      </c>
      <c r="C85" s="112" t="s">
        <v>404</v>
      </c>
      <c r="D85" s="112" t="s">
        <v>492</v>
      </c>
      <c r="E85" s="112" t="s">
        <v>499</v>
      </c>
      <c r="F85" s="114" t="s">
        <v>335</v>
      </c>
      <c r="G85" s="111"/>
      <c r="H85" s="111"/>
      <c r="I85" s="111"/>
    </row>
    <row r="86" spans="1:9" ht="93.75" hidden="1">
      <c r="A86" s="113" t="s">
        <v>340</v>
      </c>
      <c r="B86" s="112" t="s">
        <v>403</v>
      </c>
      <c r="C86" s="112" t="s">
        <v>404</v>
      </c>
      <c r="D86" s="112" t="s">
        <v>492</v>
      </c>
      <c r="E86" s="112" t="s">
        <v>499</v>
      </c>
      <c r="F86" s="112" t="s">
        <v>339</v>
      </c>
      <c r="G86" s="111"/>
      <c r="H86" s="111"/>
      <c r="I86" s="111"/>
    </row>
    <row r="87" spans="1:9" ht="30.75" hidden="1">
      <c r="A87" s="113" t="s">
        <v>500</v>
      </c>
      <c r="B87" s="112" t="s">
        <v>403</v>
      </c>
      <c r="C87" s="112" t="s">
        <v>404</v>
      </c>
      <c r="D87" s="112" t="s">
        <v>492</v>
      </c>
      <c r="E87" s="112" t="s">
        <v>499</v>
      </c>
      <c r="F87" s="112" t="s">
        <v>501</v>
      </c>
      <c r="G87" s="111"/>
      <c r="H87" s="111"/>
      <c r="I87" s="111"/>
    </row>
    <row r="88" spans="1:9" ht="30.75" hidden="1">
      <c r="A88" s="113" t="s">
        <v>338</v>
      </c>
      <c r="B88" s="112" t="s">
        <v>403</v>
      </c>
      <c r="C88" s="112" t="s">
        <v>404</v>
      </c>
      <c r="D88" s="112" t="s">
        <v>492</v>
      </c>
      <c r="E88" s="112" t="s">
        <v>499</v>
      </c>
      <c r="F88" s="112" t="s">
        <v>337</v>
      </c>
      <c r="G88" s="111"/>
      <c r="H88" s="111"/>
      <c r="I88" s="111"/>
    </row>
    <row r="89" spans="1:9" ht="46.5" hidden="1">
      <c r="A89" s="113" t="s">
        <v>344</v>
      </c>
      <c r="B89" s="112" t="s">
        <v>403</v>
      </c>
      <c r="C89" s="112" t="s">
        <v>404</v>
      </c>
      <c r="D89" s="112" t="s">
        <v>492</v>
      </c>
      <c r="E89" s="112" t="s">
        <v>499</v>
      </c>
      <c r="F89" s="112" t="s">
        <v>343</v>
      </c>
      <c r="G89" s="111"/>
      <c r="H89" s="111"/>
      <c r="I89" s="111"/>
    </row>
    <row r="90" spans="1:9" ht="46.5" hidden="1">
      <c r="A90" s="113" t="s">
        <v>342</v>
      </c>
      <c r="B90" s="112" t="s">
        <v>403</v>
      </c>
      <c r="C90" s="112" t="s">
        <v>404</v>
      </c>
      <c r="D90" s="112" t="s">
        <v>492</v>
      </c>
      <c r="E90" s="112" t="s">
        <v>499</v>
      </c>
      <c r="F90" s="112" t="s">
        <v>341</v>
      </c>
      <c r="G90" s="111"/>
      <c r="H90" s="111"/>
      <c r="I90" s="111"/>
    </row>
    <row r="91" spans="1:9" ht="30.75">
      <c r="A91" s="113" t="s">
        <v>336</v>
      </c>
      <c r="B91" s="112" t="s">
        <v>403</v>
      </c>
      <c r="C91" s="112" t="s">
        <v>404</v>
      </c>
      <c r="D91" s="112" t="s">
        <v>492</v>
      </c>
      <c r="E91" s="112" t="s">
        <v>502</v>
      </c>
      <c r="F91" s="114" t="s">
        <v>335</v>
      </c>
      <c r="G91" s="111">
        <f>G92</f>
        <v>200000</v>
      </c>
      <c r="H91" s="111"/>
      <c r="I91" s="111"/>
    </row>
    <row r="92" spans="1:9" ht="15">
      <c r="A92" s="113" t="s">
        <v>334</v>
      </c>
      <c r="B92" s="112" t="s">
        <v>403</v>
      </c>
      <c r="C92" s="112" t="s">
        <v>404</v>
      </c>
      <c r="D92" s="112" t="s">
        <v>492</v>
      </c>
      <c r="E92" s="112" t="s">
        <v>502</v>
      </c>
      <c r="F92" s="112" t="s">
        <v>333</v>
      </c>
      <c r="G92" s="111">
        <f>G93</f>
        <v>200000</v>
      </c>
      <c r="H92" s="111"/>
      <c r="I92" s="111"/>
    </row>
    <row r="93" spans="1:9" ht="46.5">
      <c r="A93" s="134" t="s">
        <v>769</v>
      </c>
      <c r="B93" s="131" t="s">
        <v>403</v>
      </c>
      <c r="C93" s="131" t="s">
        <v>404</v>
      </c>
      <c r="D93" s="131" t="s">
        <v>492</v>
      </c>
      <c r="E93" s="131" t="s">
        <v>502</v>
      </c>
      <c r="F93" s="131">
        <v>830</v>
      </c>
      <c r="G93" s="111">
        <v>200000</v>
      </c>
      <c r="H93" s="111"/>
      <c r="I93" s="111"/>
    </row>
    <row r="94" spans="1:9" ht="15">
      <c r="A94" s="113" t="s">
        <v>332</v>
      </c>
      <c r="B94" s="112" t="s">
        <v>403</v>
      </c>
      <c r="C94" s="112" t="s">
        <v>404</v>
      </c>
      <c r="D94" s="112" t="s">
        <v>492</v>
      </c>
      <c r="E94" s="112" t="s">
        <v>502</v>
      </c>
      <c r="F94" s="112" t="s">
        <v>329</v>
      </c>
      <c r="G94" s="111"/>
      <c r="H94" s="111"/>
      <c r="I94" s="111"/>
    </row>
    <row r="95" spans="1:9" ht="30.75">
      <c r="A95" s="113" t="s">
        <v>503</v>
      </c>
      <c r="B95" s="112" t="s">
        <v>403</v>
      </c>
      <c r="C95" s="112" t="s">
        <v>404</v>
      </c>
      <c r="D95" s="112" t="s">
        <v>492</v>
      </c>
      <c r="E95" s="112" t="s">
        <v>504</v>
      </c>
      <c r="F95" s="114" t="s">
        <v>335</v>
      </c>
      <c r="G95" s="111">
        <f>G96</f>
        <v>-52357.1</v>
      </c>
      <c r="H95" s="111"/>
      <c r="I95" s="111"/>
    </row>
    <row r="96" spans="1:9" ht="46.5">
      <c r="A96" s="113" t="s">
        <v>352</v>
      </c>
      <c r="B96" s="112" t="s">
        <v>403</v>
      </c>
      <c r="C96" s="112" t="s">
        <v>404</v>
      </c>
      <c r="D96" s="112" t="s">
        <v>492</v>
      </c>
      <c r="E96" s="112" t="s">
        <v>504</v>
      </c>
      <c r="F96" s="112" t="s">
        <v>351</v>
      </c>
      <c r="G96" s="111">
        <f>G97</f>
        <v>-52357.1</v>
      </c>
      <c r="H96" s="111"/>
      <c r="I96" s="111"/>
    </row>
    <row r="97" spans="1:9" ht="15">
      <c r="A97" s="113" t="s">
        <v>358</v>
      </c>
      <c r="B97" s="112" t="s">
        <v>403</v>
      </c>
      <c r="C97" s="112" t="s">
        <v>404</v>
      </c>
      <c r="D97" s="112" t="s">
        <v>492</v>
      </c>
      <c r="E97" s="112" t="s">
        <v>504</v>
      </c>
      <c r="F97" s="112" t="s">
        <v>356</v>
      </c>
      <c r="G97" s="111">
        <v>-52357.1</v>
      </c>
      <c r="H97" s="111"/>
      <c r="I97" s="111"/>
    </row>
    <row r="98" spans="1:9" ht="30.75" hidden="1">
      <c r="A98" s="113" t="s">
        <v>505</v>
      </c>
      <c r="B98" s="112" t="s">
        <v>403</v>
      </c>
      <c r="C98" s="112" t="s">
        <v>404</v>
      </c>
      <c r="D98" s="112" t="s">
        <v>492</v>
      </c>
      <c r="E98" s="112" t="s">
        <v>506</v>
      </c>
      <c r="F98" s="114" t="s">
        <v>335</v>
      </c>
      <c r="G98" s="111"/>
      <c r="H98" s="111"/>
      <c r="I98" s="111"/>
    </row>
    <row r="99" spans="1:9" ht="46.5" hidden="1">
      <c r="A99" s="113" t="s">
        <v>352</v>
      </c>
      <c r="B99" s="112" t="s">
        <v>403</v>
      </c>
      <c r="C99" s="112" t="s">
        <v>404</v>
      </c>
      <c r="D99" s="112" t="s">
        <v>492</v>
      </c>
      <c r="E99" s="112" t="s">
        <v>506</v>
      </c>
      <c r="F99" s="112" t="s">
        <v>351</v>
      </c>
      <c r="G99" s="111"/>
      <c r="H99" s="111"/>
      <c r="I99" s="111"/>
    </row>
    <row r="100" spans="1:9" ht="15" hidden="1">
      <c r="A100" s="113" t="s">
        <v>358</v>
      </c>
      <c r="B100" s="112" t="s">
        <v>403</v>
      </c>
      <c r="C100" s="112" t="s">
        <v>404</v>
      </c>
      <c r="D100" s="112" t="s">
        <v>492</v>
      </c>
      <c r="E100" s="112" t="s">
        <v>506</v>
      </c>
      <c r="F100" s="112" t="s">
        <v>356</v>
      </c>
      <c r="G100" s="111"/>
      <c r="H100" s="111"/>
      <c r="I100" s="111"/>
    </row>
    <row r="101" spans="1:9" ht="30.75">
      <c r="A101" s="113" t="s">
        <v>507</v>
      </c>
      <c r="B101" s="112" t="s">
        <v>403</v>
      </c>
      <c r="C101" s="112" t="s">
        <v>404</v>
      </c>
      <c r="D101" s="112" t="s">
        <v>492</v>
      </c>
      <c r="E101" s="112" t="s">
        <v>508</v>
      </c>
      <c r="F101" s="114" t="s">
        <v>335</v>
      </c>
      <c r="G101" s="111">
        <f>G102</f>
        <v>-220</v>
      </c>
      <c r="H101" s="111"/>
      <c r="I101" s="111"/>
    </row>
    <row r="102" spans="1:9" ht="46.5">
      <c r="A102" s="113" t="s">
        <v>352</v>
      </c>
      <c r="B102" s="112" t="s">
        <v>403</v>
      </c>
      <c r="C102" s="112" t="s">
        <v>404</v>
      </c>
      <c r="D102" s="112" t="s">
        <v>492</v>
      </c>
      <c r="E102" s="112" t="s">
        <v>508</v>
      </c>
      <c r="F102" s="112" t="s">
        <v>351</v>
      </c>
      <c r="G102" s="111">
        <f>G103</f>
        <v>-220</v>
      </c>
      <c r="H102" s="111"/>
      <c r="I102" s="111"/>
    </row>
    <row r="103" spans="1:9" ht="15">
      <c r="A103" s="113" t="s">
        <v>358</v>
      </c>
      <c r="B103" s="112" t="s">
        <v>403</v>
      </c>
      <c r="C103" s="112" t="s">
        <v>404</v>
      </c>
      <c r="D103" s="112" t="s">
        <v>492</v>
      </c>
      <c r="E103" s="112" t="s">
        <v>508</v>
      </c>
      <c r="F103" s="112" t="s">
        <v>356</v>
      </c>
      <c r="G103" s="111">
        <v>-220</v>
      </c>
      <c r="H103" s="111"/>
      <c r="I103" s="111"/>
    </row>
    <row r="104" spans="1:9" ht="46.5" hidden="1">
      <c r="A104" s="113" t="s">
        <v>509</v>
      </c>
      <c r="B104" s="112" t="s">
        <v>403</v>
      </c>
      <c r="C104" s="112" t="s">
        <v>404</v>
      </c>
      <c r="D104" s="112" t="s">
        <v>492</v>
      </c>
      <c r="E104" s="112" t="s">
        <v>510</v>
      </c>
      <c r="F104" s="114" t="s">
        <v>335</v>
      </c>
      <c r="G104" s="111"/>
      <c r="H104" s="111"/>
      <c r="I104" s="111"/>
    </row>
    <row r="105" spans="1:9" ht="46.5" hidden="1">
      <c r="A105" s="113" t="s">
        <v>352</v>
      </c>
      <c r="B105" s="112" t="s">
        <v>403</v>
      </c>
      <c r="C105" s="112" t="s">
        <v>404</v>
      </c>
      <c r="D105" s="112" t="s">
        <v>492</v>
      </c>
      <c r="E105" s="112" t="s">
        <v>510</v>
      </c>
      <c r="F105" s="112" t="s">
        <v>351</v>
      </c>
      <c r="G105" s="111"/>
      <c r="H105" s="111"/>
      <c r="I105" s="111"/>
    </row>
    <row r="106" spans="1:9" ht="15" hidden="1">
      <c r="A106" s="113" t="s">
        <v>358</v>
      </c>
      <c r="B106" s="112" t="s">
        <v>403</v>
      </c>
      <c r="C106" s="112" t="s">
        <v>404</v>
      </c>
      <c r="D106" s="112" t="s">
        <v>492</v>
      </c>
      <c r="E106" s="112" t="s">
        <v>510</v>
      </c>
      <c r="F106" s="112" t="s">
        <v>356</v>
      </c>
      <c r="G106" s="111"/>
      <c r="H106" s="111"/>
      <c r="I106" s="111"/>
    </row>
    <row r="107" spans="1:9" ht="46.5">
      <c r="A107" s="113" t="s">
        <v>511</v>
      </c>
      <c r="B107" s="112" t="s">
        <v>403</v>
      </c>
      <c r="C107" s="112" t="s">
        <v>404</v>
      </c>
      <c r="D107" s="112" t="s">
        <v>492</v>
      </c>
      <c r="E107" s="112" t="s">
        <v>512</v>
      </c>
      <c r="F107" s="114" t="s">
        <v>335</v>
      </c>
      <c r="G107" s="111">
        <f>G108</f>
        <v>-175.5</v>
      </c>
      <c r="H107" s="111"/>
      <c r="I107" s="111"/>
    </row>
    <row r="108" spans="1:9" ht="46.5">
      <c r="A108" s="113" t="s">
        <v>352</v>
      </c>
      <c r="B108" s="112" t="s">
        <v>403</v>
      </c>
      <c r="C108" s="112" t="s">
        <v>404</v>
      </c>
      <c r="D108" s="112" t="s">
        <v>492</v>
      </c>
      <c r="E108" s="112" t="s">
        <v>512</v>
      </c>
      <c r="F108" s="112" t="s">
        <v>351</v>
      </c>
      <c r="G108" s="111">
        <f>G109</f>
        <v>-175.5</v>
      </c>
      <c r="H108" s="111"/>
      <c r="I108" s="111"/>
    </row>
    <row r="109" spans="1:9" ht="15">
      <c r="A109" s="113" t="s">
        <v>358</v>
      </c>
      <c r="B109" s="112" t="s">
        <v>403</v>
      </c>
      <c r="C109" s="112" t="s">
        <v>404</v>
      </c>
      <c r="D109" s="112" t="s">
        <v>492</v>
      </c>
      <c r="E109" s="112" t="s">
        <v>512</v>
      </c>
      <c r="F109" s="112" t="s">
        <v>356</v>
      </c>
      <c r="G109" s="111">
        <v>-175.5</v>
      </c>
      <c r="H109" s="111"/>
      <c r="I109" s="111"/>
    </row>
    <row r="110" spans="1:9" ht="60" customHeight="1" hidden="1">
      <c r="A110" s="157" t="s">
        <v>778</v>
      </c>
      <c r="B110" s="131" t="s">
        <v>403</v>
      </c>
      <c r="C110" s="131" t="s">
        <v>404</v>
      </c>
      <c r="D110" s="131" t="s">
        <v>492</v>
      </c>
      <c r="E110" s="131" t="s">
        <v>777</v>
      </c>
      <c r="F110" s="114" t="s">
        <v>335</v>
      </c>
      <c r="G110" s="111">
        <f>G111</f>
        <v>0</v>
      </c>
      <c r="H110" s="111"/>
      <c r="I110" s="111"/>
    </row>
    <row r="111" spans="1:9" ht="46.5" hidden="1">
      <c r="A111" s="157" t="s">
        <v>352</v>
      </c>
      <c r="B111" s="131" t="s">
        <v>403</v>
      </c>
      <c r="C111" s="131" t="s">
        <v>404</v>
      </c>
      <c r="D111" s="131" t="s">
        <v>492</v>
      </c>
      <c r="E111" s="131" t="s">
        <v>777</v>
      </c>
      <c r="F111" s="131" t="s">
        <v>351</v>
      </c>
      <c r="G111" s="111">
        <f>G112</f>
        <v>0</v>
      </c>
      <c r="H111" s="111"/>
      <c r="I111" s="111"/>
    </row>
    <row r="112" spans="1:9" ht="15" hidden="1">
      <c r="A112" s="157" t="s">
        <v>358</v>
      </c>
      <c r="B112" s="131" t="s">
        <v>403</v>
      </c>
      <c r="C112" s="131" t="s">
        <v>404</v>
      </c>
      <c r="D112" s="131" t="s">
        <v>492</v>
      </c>
      <c r="E112" s="131" t="s">
        <v>777</v>
      </c>
      <c r="F112" s="131" t="s">
        <v>356</v>
      </c>
      <c r="G112" s="111"/>
      <c r="H112" s="111"/>
      <c r="I112" s="111"/>
    </row>
    <row r="113" spans="1:9" ht="15" hidden="1">
      <c r="A113" s="129" t="s">
        <v>513</v>
      </c>
      <c r="B113" s="112" t="s">
        <v>403</v>
      </c>
      <c r="C113" s="112" t="s">
        <v>353</v>
      </c>
      <c r="D113" s="112" t="s">
        <v>335</v>
      </c>
      <c r="E113" s="112" t="s">
        <v>335</v>
      </c>
      <c r="F113" s="112" t="s">
        <v>335</v>
      </c>
      <c r="G113" s="111"/>
      <c r="H113" s="111"/>
      <c r="I113" s="111"/>
    </row>
    <row r="114" spans="1:9" ht="15" hidden="1">
      <c r="A114" s="129" t="s">
        <v>514</v>
      </c>
      <c r="B114" s="112" t="s">
        <v>403</v>
      </c>
      <c r="C114" s="112" t="s">
        <v>353</v>
      </c>
      <c r="D114" s="112" t="s">
        <v>354</v>
      </c>
      <c r="E114" s="112" t="s">
        <v>335</v>
      </c>
      <c r="F114" s="112" t="s">
        <v>335</v>
      </c>
      <c r="G114" s="111"/>
      <c r="H114" s="111"/>
      <c r="I114" s="111"/>
    </row>
    <row r="115" spans="1:9" ht="78" hidden="1">
      <c r="A115" s="113" t="s">
        <v>515</v>
      </c>
      <c r="B115" s="112" t="s">
        <v>403</v>
      </c>
      <c r="C115" s="112" t="s">
        <v>353</v>
      </c>
      <c r="D115" s="112" t="s">
        <v>354</v>
      </c>
      <c r="E115" s="112" t="s">
        <v>516</v>
      </c>
      <c r="F115" s="114" t="s">
        <v>335</v>
      </c>
      <c r="G115" s="111"/>
      <c r="H115" s="111"/>
      <c r="I115" s="111"/>
    </row>
    <row r="116" spans="1:9" ht="30.75" hidden="1">
      <c r="A116" s="113" t="s">
        <v>517</v>
      </c>
      <c r="B116" s="112" t="s">
        <v>403</v>
      </c>
      <c r="C116" s="112" t="s">
        <v>353</v>
      </c>
      <c r="D116" s="112" t="s">
        <v>354</v>
      </c>
      <c r="E116" s="112" t="s">
        <v>516</v>
      </c>
      <c r="F116" s="112" t="s">
        <v>518</v>
      </c>
      <c r="G116" s="111"/>
      <c r="H116" s="111"/>
      <c r="I116" s="111"/>
    </row>
    <row r="117" spans="1:9" ht="46.5" hidden="1">
      <c r="A117" s="113" t="s">
        <v>519</v>
      </c>
      <c r="B117" s="112" t="s">
        <v>403</v>
      </c>
      <c r="C117" s="112" t="s">
        <v>353</v>
      </c>
      <c r="D117" s="112" t="s">
        <v>354</v>
      </c>
      <c r="E117" s="112" t="s">
        <v>516</v>
      </c>
      <c r="F117" s="112" t="s">
        <v>520</v>
      </c>
      <c r="G117" s="111"/>
      <c r="H117" s="111"/>
      <c r="I117" s="111"/>
    </row>
    <row r="118" spans="1:9" ht="46.5">
      <c r="A118" s="117" t="s">
        <v>402</v>
      </c>
      <c r="B118" s="116" t="s">
        <v>396</v>
      </c>
      <c r="C118" s="116" t="s">
        <v>335</v>
      </c>
      <c r="D118" s="116" t="s">
        <v>335</v>
      </c>
      <c r="E118" s="115" t="s">
        <v>335</v>
      </c>
      <c r="F118" s="115" t="s">
        <v>335</v>
      </c>
      <c r="G118" s="110">
        <f>G119+G133+G125+G127</f>
        <v>153844.59</v>
      </c>
      <c r="H118" s="110"/>
      <c r="I118" s="110"/>
    </row>
    <row r="119" spans="1:9" ht="15">
      <c r="A119" s="129" t="s">
        <v>347</v>
      </c>
      <c r="B119" s="112" t="s">
        <v>396</v>
      </c>
      <c r="C119" s="112" t="s">
        <v>331</v>
      </c>
      <c r="D119" s="112" t="s">
        <v>335</v>
      </c>
      <c r="E119" s="112" t="s">
        <v>335</v>
      </c>
      <c r="F119" s="112" t="s">
        <v>335</v>
      </c>
      <c r="G119" s="111">
        <f>G120</f>
        <v>153844.59</v>
      </c>
      <c r="H119" s="111"/>
      <c r="I119" s="111"/>
    </row>
    <row r="120" spans="1:9" ht="15">
      <c r="A120" s="129" t="s">
        <v>372</v>
      </c>
      <c r="B120" s="112" t="s">
        <v>396</v>
      </c>
      <c r="C120" s="112" t="s">
        <v>331</v>
      </c>
      <c r="D120" s="112" t="s">
        <v>371</v>
      </c>
      <c r="E120" s="112" t="s">
        <v>335</v>
      </c>
      <c r="F120" s="112" t="s">
        <v>335</v>
      </c>
      <c r="G120" s="111">
        <f>G121+G130+G125+G127</f>
        <v>153844.59</v>
      </c>
      <c r="H120" s="111"/>
      <c r="I120" s="111"/>
    </row>
    <row r="121" spans="1:9" ht="46.5">
      <c r="A121" s="193" t="s">
        <v>345</v>
      </c>
      <c r="B121" s="191" t="s">
        <v>396</v>
      </c>
      <c r="C121" s="191" t="s">
        <v>331</v>
      </c>
      <c r="D121" s="191" t="s">
        <v>371</v>
      </c>
      <c r="E121" s="191" t="s">
        <v>521</v>
      </c>
      <c r="F121" s="194" t="s">
        <v>335</v>
      </c>
      <c r="G121" s="111">
        <f>G122</f>
        <v>153844.59</v>
      </c>
      <c r="H121" s="111"/>
      <c r="I121" s="111"/>
    </row>
    <row r="122" spans="1:9" ht="120.75" customHeight="1">
      <c r="A122" s="193" t="s">
        <v>340</v>
      </c>
      <c r="B122" s="191" t="s">
        <v>396</v>
      </c>
      <c r="C122" s="191" t="s">
        <v>331</v>
      </c>
      <c r="D122" s="191" t="s">
        <v>371</v>
      </c>
      <c r="E122" s="191" t="s">
        <v>521</v>
      </c>
      <c r="F122" s="191" t="s">
        <v>339</v>
      </c>
      <c r="G122" s="111">
        <f>G123</f>
        <v>153844.59</v>
      </c>
      <c r="H122" s="111"/>
      <c r="I122" s="111"/>
    </row>
    <row r="123" spans="1:9" ht="30.75">
      <c r="A123" s="193" t="s">
        <v>338</v>
      </c>
      <c r="B123" s="191" t="s">
        <v>396</v>
      </c>
      <c r="C123" s="191" t="s">
        <v>331</v>
      </c>
      <c r="D123" s="191" t="s">
        <v>371</v>
      </c>
      <c r="E123" s="191" t="s">
        <v>521</v>
      </c>
      <c r="F123" s="191" t="s">
        <v>337</v>
      </c>
      <c r="G123" s="111">
        <f>118160.21+35684.38</f>
        <v>153844.59</v>
      </c>
      <c r="H123" s="111"/>
      <c r="I123" s="111"/>
    </row>
    <row r="124" spans="1:9" ht="68.25" customHeight="1" hidden="1">
      <c r="A124" s="164" t="s">
        <v>345</v>
      </c>
      <c r="B124" s="131" t="s">
        <v>396</v>
      </c>
      <c r="C124" s="131" t="s">
        <v>331</v>
      </c>
      <c r="D124" s="131" t="s">
        <v>371</v>
      </c>
      <c r="E124" s="131" t="s">
        <v>521</v>
      </c>
      <c r="F124" s="131"/>
      <c r="G124" s="111">
        <f>G125</f>
        <v>0</v>
      </c>
      <c r="H124" s="111"/>
      <c r="I124" s="111"/>
    </row>
    <row r="125" spans="1:9" ht="46.5" hidden="1">
      <c r="A125" s="113" t="s">
        <v>344</v>
      </c>
      <c r="B125" s="112" t="s">
        <v>396</v>
      </c>
      <c r="C125" s="112" t="s">
        <v>331</v>
      </c>
      <c r="D125" s="112" t="s">
        <v>371</v>
      </c>
      <c r="E125" s="112" t="s">
        <v>521</v>
      </c>
      <c r="F125" s="112" t="s">
        <v>343</v>
      </c>
      <c r="G125" s="111">
        <f>G126</f>
        <v>0</v>
      </c>
      <c r="H125" s="111"/>
      <c r="I125" s="111"/>
    </row>
    <row r="126" spans="1:9" ht="46.5" hidden="1">
      <c r="A126" s="113" t="s">
        <v>342</v>
      </c>
      <c r="B126" s="112" t="s">
        <v>396</v>
      </c>
      <c r="C126" s="112" t="s">
        <v>331</v>
      </c>
      <c r="D126" s="112" t="s">
        <v>371</v>
      </c>
      <c r="E126" s="112" t="s">
        <v>521</v>
      </c>
      <c r="F126" s="112" t="s">
        <v>341</v>
      </c>
      <c r="G126" s="111"/>
      <c r="H126" s="111"/>
      <c r="I126" s="111"/>
    </row>
    <row r="127" spans="1:9" ht="30.75" hidden="1">
      <c r="A127" s="157" t="s">
        <v>336</v>
      </c>
      <c r="B127" s="161" t="s">
        <v>396</v>
      </c>
      <c r="C127" s="131" t="s">
        <v>331</v>
      </c>
      <c r="D127" s="131" t="s">
        <v>371</v>
      </c>
      <c r="E127" s="161" t="s">
        <v>522</v>
      </c>
      <c r="F127" s="161"/>
      <c r="G127" s="111">
        <f>G128</f>
        <v>0</v>
      </c>
      <c r="H127" s="111"/>
      <c r="I127" s="111"/>
    </row>
    <row r="128" spans="1:9" ht="15" hidden="1">
      <c r="A128" s="157" t="s">
        <v>334</v>
      </c>
      <c r="B128" s="161" t="s">
        <v>396</v>
      </c>
      <c r="C128" s="131" t="s">
        <v>331</v>
      </c>
      <c r="D128" s="131" t="s">
        <v>371</v>
      </c>
      <c r="E128" s="161" t="s">
        <v>522</v>
      </c>
      <c r="F128" s="161" t="s">
        <v>333</v>
      </c>
      <c r="G128" s="111">
        <f>G129</f>
        <v>0</v>
      </c>
      <c r="H128" s="111"/>
      <c r="I128" s="111"/>
    </row>
    <row r="129" spans="1:9" ht="15" hidden="1">
      <c r="A129" s="157" t="s">
        <v>332</v>
      </c>
      <c r="B129" s="161" t="s">
        <v>396</v>
      </c>
      <c r="C129" s="131" t="s">
        <v>331</v>
      </c>
      <c r="D129" s="131" t="s">
        <v>371</v>
      </c>
      <c r="E129" s="161" t="s">
        <v>522</v>
      </c>
      <c r="F129" s="161" t="s">
        <v>329</v>
      </c>
      <c r="G129" s="111"/>
      <c r="H129" s="111"/>
      <c r="I129" s="111"/>
    </row>
    <row r="130" spans="1:9" ht="52.5" customHeight="1" hidden="1">
      <c r="A130" s="134" t="s">
        <v>722</v>
      </c>
      <c r="B130" s="136" t="s">
        <v>396</v>
      </c>
      <c r="C130" s="133" t="s">
        <v>331</v>
      </c>
      <c r="D130" s="133" t="s">
        <v>371</v>
      </c>
      <c r="E130" s="136" t="s">
        <v>725</v>
      </c>
      <c r="F130" s="133"/>
      <c r="G130" s="111">
        <f>G131</f>
        <v>0</v>
      </c>
      <c r="H130" s="111"/>
      <c r="I130" s="111"/>
    </row>
    <row r="131" spans="1:9" ht="93.75" hidden="1">
      <c r="A131" s="164" t="s">
        <v>340</v>
      </c>
      <c r="B131" s="136" t="s">
        <v>396</v>
      </c>
      <c r="C131" s="133" t="s">
        <v>331</v>
      </c>
      <c r="D131" s="133" t="s">
        <v>371</v>
      </c>
      <c r="E131" s="136" t="s">
        <v>725</v>
      </c>
      <c r="F131" s="133">
        <v>100</v>
      </c>
      <c r="G131" s="111">
        <f>G132</f>
        <v>0</v>
      </c>
      <c r="H131" s="111"/>
      <c r="I131" s="111"/>
    </row>
    <row r="132" spans="1:9" ht="30.75" hidden="1">
      <c r="A132" s="164" t="s">
        <v>338</v>
      </c>
      <c r="B132" s="136" t="s">
        <v>396</v>
      </c>
      <c r="C132" s="133" t="s">
        <v>331</v>
      </c>
      <c r="D132" s="133" t="s">
        <v>371</v>
      </c>
      <c r="E132" s="136" t="s">
        <v>725</v>
      </c>
      <c r="F132" s="133">
        <v>120</v>
      </c>
      <c r="G132" s="111"/>
      <c r="H132" s="111"/>
      <c r="I132" s="111"/>
    </row>
    <row r="133" spans="1:9" ht="15" hidden="1">
      <c r="A133" s="180" t="s">
        <v>369</v>
      </c>
      <c r="B133" s="116" t="s">
        <v>396</v>
      </c>
      <c r="C133" s="116" t="s">
        <v>354</v>
      </c>
      <c r="D133" s="116" t="s">
        <v>335</v>
      </c>
      <c r="E133" s="116" t="s">
        <v>335</v>
      </c>
      <c r="F133" s="116" t="s">
        <v>335</v>
      </c>
      <c r="G133" s="110">
        <f>G138+G134</f>
        <v>0</v>
      </c>
      <c r="H133" s="110"/>
      <c r="I133" s="110"/>
    </row>
    <row r="134" spans="1:9" ht="15" hidden="1">
      <c r="A134" s="182" t="s">
        <v>562</v>
      </c>
      <c r="B134" s="183" t="s">
        <v>396</v>
      </c>
      <c r="C134" s="184" t="s">
        <v>354</v>
      </c>
      <c r="D134" s="184" t="s">
        <v>540</v>
      </c>
      <c r="E134" s="184"/>
      <c r="F134" s="184"/>
      <c r="G134" s="110">
        <f>G136</f>
        <v>0</v>
      </c>
      <c r="H134" s="110"/>
      <c r="I134" s="110"/>
    </row>
    <row r="135" spans="1:9" ht="46.5" hidden="1">
      <c r="A135" s="134" t="s">
        <v>763</v>
      </c>
      <c r="B135" s="136" t="s">
        <v>396</v>
      </c>
      <c r="C135" s="161" t="s">
        <v>354</v>
      </c>
      <c r="D135" s="161" t="s">
        <v>540</v>
      </c>
      <c r="E135" s="161" t="s">
        <v>770</v>
      </c>
      <c r="F135" s="161"/>
      <c r="G135" s="111">
        <f>G136</f>
        <v>0</v>
      </c>
      <c r="H135" s="111"/>
      <c r="I135" s="111"/>
    </row>
    <row r="136" spans="1:9" ht="47.25" customHeight="1" hidden="1">
      <c r="A136" s="157" t="s">
        <v>344</v>
      </c>
      <c r="B136" s="136" t="s">
        <v>396</v>
      </c>
      <c r="C136" s="161" t="s">
        <v>354</v>
      </c>
      <c r="D136" s="161" t="s">
        <v>540</v>
      </c>
      <c r="E136" s="161" t="s">
        <v>770</v>
      </c>
      <c r="F136" s="161" t="s">
        <v>343</v>
      </c>
      <c r="G136" s="111">
        <f>G137</f>
        <v>0</v>
      </c>
      <c r="H136" s="111"/>
      <c r="I136" s="111"/>
    </row>
    <row r="137" spans="1:9" ht="55.5" customHeight="1" hidden="1">
      <c r="A137" s="157" t="s">
        <v>342</v>
      </c>
      <c r="B137" s="131" t="s">
        <v>396</v>
      </c>
      <c r="C137" s="161" t="s">
        <v>354</v>
      </c>
      <c r="D137" s="161" t="s">
        <v>540</v>
      </c>
      <c r="E137" s="161" t="s">
        <v>770</v>
      </c>
      <c r="F137" s="161" t="s">
        <v>341</v>
      </c>
      <c r="G137" s="111"/>
      <c r="H137" s="111"/>
      <c r="I137" s="111"/>
    </row>
    <row r="138" spans="1:9" ht="30.75" hidden="1">
      <c r="A138" s="181" t="s">
        <v>368</v>
      </c>
      <c r="B138" s="116" t="s">
        <v>396</v>
      </c>
      <c r="C138" s="116" t="s">
        <v>354</v>
      </c>
      <c r="D138" s="116" t="s">
        <v>366</v>
      </c>
      <c r="E138" s="116" t="s">
        <v>335</v>
      </c>
      <c r="F138" s="116" t="s">
        <v>335</v>
      </c>
      <c r="G138" s="110">
        <f>G139+G142+G145</f>
        <v>0</v>
      </c>
      <c r="H138" s="110"/>
      <c r="I138" s="110"/>
    </row>
    <row r="139" spans="1:9" ht="46.5" hidden="1">
      <c r="A139" s="113" t="s">
        <v>523</v>
      </c>
      <c r="B139" s="112" t="s">
        <v>396</v>
      </c>
      <c r="C139" s="112" t="s">
        <v>354</v>
      </c>
      <c r="D139" s="112" t="s">
        <v>366</v>
      </c>
      <c r="E139" s="112" t="s">
        <v>524</v>
      </c>
      <c r="F139" s="114" t="s">
        <v>335</v>
      </c>
      <c r="G139" s="111"/>
      <c r="H139" s="111"/>
      <c r="I139" s="111"/>
    </row>
    <row r="140" spans="1:9" ht="46.5" hidden="1">
      <c r="A140" s="113" t="s">
        <v>344</v>
      </c>
      <c r="B140" s="112" t="s">
        <v>396</v>
      </c>
      <c r="C140" s="112" t="s">
        <v>354</v>
      </c>
      <c r="D140" s="112" t="s">
        <v>366</v>
      </c>
      <c r="E140" s="112" t="s">
        <v>524</v>
      </c>
      <c r="F140" s="112" t="s">
        <v>343</v>
      </c>
      <c r="G140" s="111"/>
      <c r="H140" s="111"/>
      <c r="I140" s="111"/>
    </row>
    <row r="141" spans="1:9" ht="46.5" hidden="1">
      <c r="A141" s="113" t="s">
        <v>342</v>
      </c>
      <c r="B141" s="112" t="s">
        <v>396</v>
      </c>
      <c r="C141" s="112" t="s">
        <v>354</v>
      </c>
      <c r="D141" s="112" t="s">
        <v>366</v>
      </c>
      <c r="E141" s="112" t="s">
        <v>524</v>
      </c>
      <c r="F141" s="112" t="s">
        <v>341</v>
      </c>
      <c r="G141" s="111"/>
      <c r="H141" s="111"/>
      <c r="I141" s="111"/>
    </row>
    <row r="142" spans="1:9" ht="30.75" hidden="1">
      <c r="A142" s="113" t="s">
        <v>401</v>
      </c>
      <c r="B142" s="112" t="s">
        <v>396</v>
      </c>
      <c r="C142" s="112" t="s">
        <v>354</v>
      </c>
      <c r="D142" s="112" t="s">
        <v>366</v>
      </c>
      <c r="E142" s="112" t="s">
        <v>400</v>
      </c>
      <c r="F142" s="114" t="s">
        <v>335</v>
      </c>
      <c r="G142" s="111">
        <f>G143</f>
        <v>0</v>
      </c>
      <c r="H142" s="111"/>
      <c r="I142" s="111"/>
    </row>
    <row r="143" spans="1:9" ht="46.5" hidden="1">
      <c r="A143" s="113" t="s">
        <v>344</v>
      </c>
      <c r="B143" s="112" t="s">
        <v>396</v>
      </c>
      <c r="C143" s="112" t="s">
        <v>354</v>
      </c>
      <c r="D143" s="112" t="s">
        <v>366</v>
      </c>
      <c r="E143" s="112" t="s">
        <v>400</v>
      </c>
      <c r="F143" s="112" t="s">
        <v>343</v>
      </c>
      <c r="G143" s="111">
        <f>G144</f>
        <v>0</v>
      </c>
      <c r="H143" s="111"/>
      <c r="I143" s="111"/>
    </row>
    <row r="144" spans="1:9" ht="46.5" hidden="1">
      <c r="A144" s="113" t="s">
        <v>342</v>
      </c>
      <c r="B144" s="112" t="s">
        <v>396</v>
      </c>
      <c r="C144" s="112" t="s">
        <v>354</v>
      </c>
      <c r="D144" s="112" t="s">
        <v>366</v>
      </c>
      <c r="E144" s="112" t="s">
        <v>400</v>
      </c>
      <c r="F144" s="112" t="s">
        <v>341</v>
      </c>
      <c r="G144" s="111"/>
      <c r="H144" s="111"/>
      <c r="I144" s="111"/>
    </row>
    <row r="145" spans="1:9" ht="62.25" hidden="1">
      <c r="A145" s="113" t="s">
        <v>399</v>
      </c>
      <c r="B145" s="112" t="s">
        <v>396</v>
      </c>
      <c r="C145" s="112" t="s">
        <v>354</v>
      </c>
      <c r="D145" s="112" t="s">
        <v>366</v>
      </c>
      <c r="E145" s="112" t="s">
        <v>398</v>
      </c>
      <c r="F145" s="114" t="s">
        <v>335</v>
      </c>
      <c r="G145" s="111">
        <f>G146</f>
        <v>0</v>
      </c>
      <c r="H145" s="111"/>
      <c r="I145" s="111"/>
    </row>
    <row r="146" spans="1:9" ht="46.5" hidden="1">
      <c r="A146" s="113" t="s">
        <v>344</v>
      </c>
      <c r="B146" s="112" t="s">
        <v>396</v>
      </c>
      <c r="C146" s="112" t="s">
        <v>354</v>
      </c>
      <c r="D146" s="112" t="s">
        <v>366</v>
      </c>
      <c r="E146" s="112" t="s">
        <v>398</v>
      </c>
      <c r="F146" s="112" t="s">
        <v>343</v>
      </c>
      <c r="G146" s="111">
        <f>G147</f>
        <v>0</v>
      </c>
      <c r="H146" s="111"/>
      <c r="I146" s="111"/>
    </row>
    <row r="147" spans="1:9" ht="46.5" hidden="1">
      <c r="A147" s="113" t="s">
        <v>342</v>
      </c>
      <c r="B147" s="112" t="s">
        <v>396</v>
      </c>
      <c r="C147" s="112" t="s">
        <v>354</v>
      </c>
      <c r="D147" s="112" t="s">
        <v>366</v>
      </c>
      <c r="E147" s="112" t="s">
        <v>398</v>
      </c>
      <c r="F147" s="112" t="s">
        <v>341</v>
      </c>
      <c r="G147" s="111"/>
      <c r="H147" s="111"/>
      <c r="I147" s="111"/>
    </row>
    <row r="148" spans="1:9" ht="30.75" hidden="1">
      <c r="A148" s="113" t="s">
        <v>397</v>
      </c>
      <c r="B148" s="112" t="s">
        <v>396</v>
      </c>
      <c r="C148" s="112" t="s">
        <v>354</v>
      </c>
      <c r="D148" s="112" t="s">
        <v>366</v>
      </c>
      <c r="E148" s="112" t="s">
        <v>395</v>
      </c>
      <c r="F148" s="114" t="s">
        <v>335</v>
      </c>
      <c r="G148" s="111"/>
      <c r="H148" s="111"/>
      <c r="I148" s="111"/>
    </row>
    <row r="149" spans="1:9" ht="46.5" hidden="1">
      <c r="A149" s="113" t="s">
        <v>344</v>
      </c>
      <c r="B149" s="112" t="s">
        <v>396</v>
      </c>
      <c r="C149" s="112" t="s">
        <v>354</v>
      </c>
      <c r="D149" s="112" t="s">
        <v>366</v>
      </c>
      <c r="E149" s="112" t="s">
        <v>395</v>
      </c>
      <c r="F149" s="112" t="s">
        <v>343</v>
      </c>
      <c r="G149" s="111"/>
      <c r="H149" s="111"/>
      <c r="I149" s="111"/>
    </row>
    <row r="150" spans="1:9" ht="46.5" hidden="1">
      <c r="A150" s="113" t="s">
        <v>342</v>
      </c>
      <c r="B150" s="112" t="s">
        <v>396</v>
      </c>
      <c r="C150" s="112" t="s">
        <v>354</v>
      </c>
      <c r="D150" s="112" t="s">
        <v>366</v>
      </c>
      <c r="E150" s="112" t="s">
        <v>395</v>
      </c>
      <c r="F150" s="112" t="s">
        <v>341</v>
      </c>
      <c r="G150" s="111"/>
      <c r="H150" s="111"/>
      <c r="I150" s="111"/>
    </row>
    <row r="151" spans="1:9" ht="30.75">
      <c r="A151" s="117" t="s">
        <v>394</v>
      </c>
      <c r="B151" s="116" t="s">
        <v>378</v>
      </c>
      <c r="C151" s="116" t="s">
        <v>335</v>
      </c>
      <c r="D151" s="116" t="s">
        <v>335</v>
      </c>
      <c r="E151" s="115" t="s">
        <v>335</v>
      </c>
      <c r="F151" s="115" t="s">
        <v>335</v>
      </c>
      <c r="G151" s="110">
        <f>G152+G179+G176</f>
        <v>4636023</v>
      </c>
      <c r="H151" s="110"/>
      <c r="I151" s="110"/>
    </row>
    <row r="152" spans="1:9" ht="15">
      <c r="A152" s="129" t="s">
        <v>347</v>
      </c>
      <c r="B152" s="112" t="s">
        <v>378</v>
      </c>
      <c r="C152" s="112" t="s">
        <v>331</v>
      </c>
      <c r="D152" s="112" t="s">
        <v>335</v>
      </c>
      <c r="E152" s="112" t="s">
        <v>335</v>
      </c>
      <c r="F152" s="112" t="s">
        <v>335</v>
      </c>
      <c r="G152" s="111">
        <f>G153+G163</f>
        <v>2000000</v>
      </c>
      <c r="H152" s="111"/>
      <c r="I152" s="111"/>
    </row>
    <row r="153" spans="1:9" ht="62.25" hidden="1">
      <c r="A153" s="129" t="s">
        <v>346</v>
      </c>
      <c r="B153" s="112" t="s">
        <v>378</v>
      </c>
      <c r="C153" s="112" t="s">
        <v>331</v>
      </c>
      <c r="D153" s="112" t="s">
        <v>330</v>
      </c>
      <c r="E153" s="112" t="s">
        <v>335</v>
      </c>
      <c r="F153" s="112" t="s">
        <v>335</v>
      </c>
      <c r="G153" s="111">
        <f>G154+G157</f>
        <v>0</v>
      </c>
      <c r="H153" s="111"/>
      <c r="I153" s="111"/>
    </row>
    <row r="154" spans="1:9" ht="46.5" hidden="1">
      <c r="A154" s="157" t="s">
        <v>345</v>
      </c>
      <c r="B154" s="137" t="s">
        <v>378</v>
      </c>
      <c r="C154" s="133" t="s">
        <v>331</v>
      </c>
      <c r="D154" s="133" t="s">
        <v>330</v>
      </c>
      <c r="E154" s="136" t="s">
        <v>779</v>
      </c>
      <c r="F154" s="133"/>
      <c r="G154" s="111">
        <f>G155</f>
        <v>0</v>
      </c>
      <c r="H154" s="111"/>
      <c r="I154" s="111"/>
    </row>
    <row r="155" spans="1:9" ht="93.75" hidden="1">
      <c r="A155" s="164" t="s">
        <v>340</v>
      </c>
      <c r="B155" s="137" t="s">
        <v>378</v>
      </c>
      <c r="C155" s="133" t="s">
        <v>331</v>
      </c>
      <c r="D155" s="133" t="s">
        <v>330</v>
      </c>
      <c r="E155" s="136" t="s">
        <v>779</v>
      </c>
      <c r="F155" s="133">
        <v>100</v>
      </c>
      <c r="G155" s="111">
        <f>G156</f>
        <v>0</v>
      </c>
      <c r="H155" s="111"/>
      <c r="I155" s="111"/>
    </row>
    <row r="156" spans="1:9" ht="30.75" hidden="1">
      <c r="A156" s="164" t="s">
        <v>338</v>
      </c>
      <c r="B156" s="137" t="s">
        <v>378</v>
      </c>
      <c r="C156" s="133" t="s">
        <v>331</v>
      </c>
      <c r="D156" s="133" t="s">
        <v>330</v>
      </c>
      <c r="E156" s="136" t="s">
        <v>779</v>
      </c>
      <c r="F156" s="133">
        <v>120</v>
      </c>
      <c r="G156" s="111"/>
      <c r="H156" s="111"/>
      <c r="I156" s="111"/>
    </row>
    <row r="157" spans="1:9" ht="52.5" customHeight="1" hidden="1">
      <c r="A157" s="138" t="s">
        <v>722</v>
      </c>
      <c r="B157" s="139" t="s">
        <v>378</v>
      </c>
      <c r="C157" s="133" t="s">
        <v>331</v>
      </c>
      <c r="D157" s="133" t="s">
        <v>330</v>
      </c>
      <c r="E157" s="136" t="s">
        <v>725</v>
      </c>
      <c r="F157" s="133"/>
      <c r="G157" s="111">
        <f>G158</f>
        <v>0</v>
      </c>
      <c r="H157" s="111"/>
      <c r="I157" s="111"/>
    </row>
    <row r="158" spans="1:9" ht="93.75" hidden="1">
      <c r="A158" s="164" t="s">
        <v>340</v>
      </c>
      <c r="B158" s="139" t="s">
        <v>378</v>
      </c>
      <c r="C158" s="133" t="s">
        <v>331</v>
      </c>
      <c r="D158" s="133" t="s">
        <v>330</v>
      </c>
      <c r="E158" s="136" t="s">
        <v>725</v>
      </c>
      <c r="F158" s="133">
        <v>100</v>
      </c>
      <c r="G158" s="111">
        <f>G159</f>
        <v>0</v>
      </c>
      <c r="H158" s="111"/>
      <c r="I158" s="111"/>
    </row>
    <row r="159" spans="1:9" ht="30.75" hidden="1">
      <c r="A159" s="164" t="s">
        <v>338</v>
      </c>
      <c r="B159" s="139" t="s">
        <v>378</v>
      </c>
      <c r="C159" s="133" t="s">
        <v>331</v>
      </c>
      <c r="D159" s="133" t="s">
        <v>330</v>
      </c>
      <c r="E159" s="136" t="s">
        <v>725</v>
      </c>
      <c r="F159" s="133">
        <v>120</v>
      </c>
      <c r="G159" s="111"/>
      <c r="H159" s="111"/>
      <c r="I159" s="111"/>
    </row>
    <row r="160" spans="1:9" ht="30.75" hidden="1">
      <c r="A160" s="113" t="s">
        <v>336</v>
      </c>
      <c r="B160" s="112" t="s">
        <v>378</v>
      </c>
      <c r="C160" s="112" t="s">
        <v>331</v>
      </c>
      <c r="D160" s="112" t="s">
        <v>330</v>
      </c>
      <c r="E160" s="112" t="s">
        <v>393</v>
      </c>
      <c r="F160" s="114" t="s">
        <v>335</v>
      </c>
      <c r="G160" s="111"/>
      <c r="H160" s="111"/>
      <c r="I160" s="111"/>
    </row>
    <row r="161" spans="1:9" ht="15" hidden="1">
      <c r="A161" s="113" t="s">
        <v>334</v>
      </c>
      <c r="B161" s="112" t="s">
        <v>378</v>
      </c>
      <c r="C161" s="112" t="s">
        <v>331</v>
      </c>
      <c r="D161" s="112" t="s">
        <v>330</v>
      </c>
      <c r="E161" s="112" t="s">
        <v>393</v>
      </c>
      <c r="F161" s="112" t="s">
        <v>333</v>
      </c>
      <c r="G161" s="111"/>
      <c r="H161" s="111"/>
      <c r="I161" s="111"/>
    </row>
    <row r="162" spans="1:9" ht="15" hidden="1">
      <c r="A162" s="113" t="s">
        <v>332</v>
      </c>
      <c r="B162" s="112" t="s">
        <v>378</v>
      </c>
      <c r="C162" s="112" t="s">
        <v>331</v>
      </c>
      <c r="D162" s="112" t="s">
        <v>330</v>
      </c>
      <c r="E162" s="112" t="s">
        <v>393</v>
      </c>
      <c r="F162" s="112" t="s">
        <v>329</v>
      </c>
      <c r="G162" s="111"/>
      <c r="H162" s="111"/>
      <c r="I162" s="111"/>
    </row>
    <row r="163" spans="1:9" ht="15">
      <c r="A163" s="129" t="s">
        <v>392</v>
      </c>
      <c r="B163" s="112" t="s">
        <v>378</v>
      </c>
      <c r="C163" s="112" t="s">
        <v>331</v>
      </c>
      <c r="D163" s="112" t="s">
        <v>349</v>
      </c>
      <c r="E163" s="112" t="s">
        <v>335</v>
      </c>
      <c r="F163" s="112" t="s">
        <v>335</v>
      </c>
      <c r="G163" s="111">
        <f>G164</f>
        <v>2000000</v>
      </c>
      <c r="H163" s="111"/>
      <c r="I163" s="111"/>
    </row>
    <row r="164" spans="1:9" ht="15">
      <c r="A164" s="113" t="s">
        <v>391</v>
      </c>
      <c r="B164" s="112" t="s">
        <v>378</v>
      </c>
      <c r="C164" s="112" t="s">
        <v>331</v>
      </c>
      <c r="D164" s="112" t="s">
        <v>349</v>
      </c>
      <c r="E164" s="112" t="s">
        <v>390</v>
      </c>
      <c r="F164" s="114" t="s">
        <v>335</v>
      </c>
      <c r="G164" s="111">
        <f>G165</f>
        <v>2000000</v>
      </c>
      <c r="H164" s="111"/>
      <c r="I164" s="111"/>
    </row>
    <row r="165" spans="1:9" ht="15">
      <c r="A165" s="113" t="s">
        <v>334</v>
      </c>
      <c r="B165" s="112" t="s">
        <v>378</v>
      </c>
      <c r="C165" s="112" t="s">
        <v>331</v>
      </c>
      <c r="D165" s="112" t="s">
        <v>349</v>
      </c>
      <c r="E165" s="112" t="s">
        <v>390</v>
      </c>
      <c r="F165" s="112" t="s">
        <v>333</v>
      </c>
      <c r="G165" s="111">
        <f>G166</f>
        <v>2000000</v>
      </c>
      <c r="H165" s="111"/>
      <c r="I165" s="111"/>
    </row>
    <row r="166" spans="1:9" ht="15">
      <c r="A166" s="113" t="s">
        <v>388</v>
      </c>
      <c r="B166" s="112" t="s">
        <v>378</v>
      </c>
      <c r="C166" s="112" t="s">
        <v>331</v>
      </c>
      <c r="D166" s="112" t="s">
        <v>349</v>
      </c>
      <c r="E166" s="112" t="s">
        <v>390</v>
      </c>
      <c r="F166" s="112" t="s">
        <v>386</v>
      </c>
      <c r="G166" s="111">
        <v>2000000</v>
      </c>
      <c r="H166" s="111"/>
      <c r="I166" s="111"/>
    </row>
    <row r="167" spans="1:9" ht="15" hidden="1">
      <c r="A167" s="129" t="s">
        <v>372</v>
      </c>
      <c r="B167" s="112" t="s">
        <v>378</v>
      </c>
      <c r="C167" s="112" t="s">
        <v>331</v>
      </c>
      <c r="D167" s="112" t="s">
        <v>371</v>
      </c>
      <c r="E167" s="112" t="s">
        <v>335</v>
      </c>
      <c r="F167" s="112" t="s">
        <v>335</v>
      </c>
      <c r="G167" s="111"/>
      <c r="H167" s="111"/>
      <c r="I167" s="111"/>
    </row>
    <row r="168" spans="1:9" ht="15" hidden="1">
      <c r="A168" s="113" t="s">
        <v>389</v>
      </c>
      <c r="B168" s="112" t="s">
        <v>378</v>
      </c>
      <c r="C168" s="112" t="s">
        <v>331</v>
      </c>
      <c r="D168" s="112" t="s">
        <v>371</v>
      </c>
      <c r="E168" s="112" t="s">
        <v>387</v>
      </c>
      <c r="F168" s="114" t="s">
        <v>335</v>
      </c>
      <c r="G168" s="111"/>
      <c r="H168" s="111"/>
      <c r="I168" s="111"/>
    </row>
    <row r="169" spans="1:9" ht="15" hidden="1">
      <c r="A169" s="113" t="s">
        <v>334</v>
      </c>
      <c r="B169" s="112" t="s">
        <v>378</v>
      </c>
      <c r="C169" s="112" t="s">
        <v>331</v>
      </c>
      <c r="D169" s="112" t="s">
        <v>371</v>
      </c>
      <c r="E169" s="112" t="s">
        <v>387</v>
      </c>
      <c r="F169" s="112" t="s">
        <v>333</v>
      </c>
      <c r="G169" s="111"/>
      <c r="H169" s="111"/>
      <c r="I169" s="111"/>
    </row>
    <row r="170" spans="1:9" ht="15" hidden="1">
      <c r="A170" s="113" t="s">
        <v>388</v>
      </c>
      <c r="B170" s="112" t="s">
        <v>378</v>
      </c>
      <c r="C170" s="112" t="s">
        <v>331</v>
      </c>
      <c r="D170" s="112" t="s">
        <v>371</v>
      </c>
      <c r="E170" s="112" t="s">
        <v>387</v>
      </c>
      <c r="F170" s="112" t="s">
        <v>386</v>
      </c>
      <c r="G170" s="111"/>
      <c r="H170" s="111"/>
      <c r="I170" s="111"/>
    </row>
    <row r="171" spans="1:9" ht="46.5" hidden="1">
      <c r="A171" s="129" t="s">
        <v>385</v>
      </c>
      <c r="B171" s="112" t="s">
        <v>378</v>
      </c>
      <c r="C171" s="112" t="s">
        <v>370</v>
      </c>
      <c r="D171" s="112" t="s">
        <v>335</v>
      </c>
      <c r="E171" s="112" t="s">
        <v>335</v>
      </c>
      <c r="F171" s="112" t="s">
        <v>335</v>
      </c>
      <c r="G171" s="111"/>
      <c r="H171" s="111"/>
      <c r="I171" s="111"/>
    </row>
    <row r="172" spans="1:9" ht="46.5" hidden="1">
      <c r="A172" s="129" t="s">
        <v>384</v>
      </c>
      <c r="B172" s="112" t="s">
        <v>378</v>
      </c>
      <c r="C172" s="112" t="s">
        <v>370</v>
      </c>
      <c r="D172" s="112" t="s">
        <v>331</v>
      </c>
      <c r="E172" s="112" t="s">
        <v>335</v>
      </c>
      <c r="F172" s="112" t="s">
        <v>335</v>
      </c>
      <c r="G172" s="111"/>
      <c r="H172" s="111"/>
      <c r="I172" s="111"/>
    </row>
    <row r="173" spans="1:9" ht="93.75" hidden="1">
      <c r="A173" s="113" t="s">
        <v>383</v>
      </c>
      <c r="B173" s="112" t="s">
        <v>378</v>
      </c>
      <c r="C173" s="112" t="s">
        <v>370</v>
      </c>
      <c r="D173" s="112" t="s">
        <v>331</v>
      </c>
      <c r="E173" s="112" t="s">
        <v>382</v>
      </c>
      <c r="F173" s="114" t="s">
        <v>335</v>
      </c>
      <c r="G173" s="111"/>
      <c r="H173" s="111"/>
      <c r="I173" s="111"/>
    </row>
    <row r="174" spans="1:9" ht="15" hidden="1">
      <c r="A174" s="113" t="s">
        <v>364</v>
      </c>
      <c r="B174" s="112" t="s">
        <v>378</v>
      </c>
      <c r="C174" s="112" t="s">
        <v>370</v>
      </c>
      <c r="D174" s="112" t="s">
        <v>331</v>
      </c>
      <c r="E174" s="112" t="s">
        <v>382</v>
      </c>
      <c r="F174" s="112" t="s">
        <v>363</v>
      </c>
      <c r="G174" s="111"/>
      <c r="H174" s="111"/>
      <c r="I174" s="111"/>
    </row>
    <row r="175" spans="1:9" ht="15" hidden="1">
      <c r="A175" s="113" t="s">
        <v>379</v>
      </c>
      <c r="B175" s="112" t="s">
        <v>378</v>
      </c>
      <c r="C175" s="112" t="s">
        <v>370</v>
      </c>
      <c r="D175" s="112" t="s">
        <v>331</v>
      </c>
      <c r="E175" s="112" t="s">
        <v>382</v>
      </c>
      <c r="F175" s="112" t="s">
        <v>376</v>
      </c>
      <c r="G175" s="111"/>
      <c r="H175" s="111"/>
      <c r="I175" s="111"/>
    </row>
    <row r="176" spans="1:9" ht="15" hidden="1">
      <c r="A176" s="157" t="s">
        <v>391</v>
      </c>
      <c r="B176" s="131" t="s">
        <v>378</v>
      </c>
      <c r="C176" s="161" t="s">
        <v>353</v>
      </c>
      <c r="D176" s="161" t="s">
        <v>354</v>
      </c>
      <c r="E176" s="131" t="s">
        <v>390</v>
      </c>
      <c r="F176" s="161"/>
      <c r="G176" s="111">
        <f>G177</f>
        <v>0</v>
      </c>
      <c r="H176" s="111"/>
      <c r="I176" s="111"/>
    </row>
    <row r="177" spans="1:9" ht="15" hidden="1">
      <c r="A177" s="157" t="s">
        <v>334</v>
      </c>
      <c r="B177" s="131" t="s">
        <v>378</v>
      </c>
      <c r="C177" s="161" t="s">
        <v>353</v>
      </c>
      <c r="D177" s="161" t="s">
        <v>354</v>
      </c>
      <c r="E177" s="131" t="s">
        <v>390</v>
      </c>
      <c r="F177" s="161" t="s">
        <v>333</v>
      </c>
      <c r="G177" s="111">
        <f>G178</f>
        <v>0</v>
      </c>
      <c r="H177" s="111"/>
      <c r="I177" s="111"/>
    </row>
    <row r="178" spans="1:9" ht="15" hidden="1">
      <c r="A178" s="134" t="s">
        <v>766</v>
      </c>
      <c r="B178" s="131" t="s">
        <v>378</v>
      </c>
      <c r="C178" s="161" t="s">
        <v>353</v>
      </c>
      <c r="D178" s="161" t="s">
        <v>354</v>
      </c>
      <c r="E178" s="131" t="s">
        <v>390</v>
      </c>
      <c r="F178" s="161" t="s">
        <v>765</v>
      </c>
      <c r="G178" s="111"/>
      <c r="H178" s="111"/>
      <c r="I178" s="111"/>
    </row>
    <row r="179" spans="1:9" ht="46.5">
      <c r="A179" s="157" t="s">
        <v>385</v>
      </c>
      <c r="B179" s="112" t="s">
        <v>378</v>
      </c>
      <c r="C179" s="112" t="s">
        <v>370</v>
      </c>
      <c r="D179" s="145" t="s">
        <v>432</v>
      </c>
      <c r="E179" s="112"/>
      <c r="F179" s="112"/>
      <c r="G179" s="111">
        <f>G180+G185</f>
        <v>2636023</v>
      </c>
      <c r="H179" s="111"/>
      <c r="I179" s="111"/>
    </row>
    <row r="180" spans="1:9" ht="15">
      <c r="A180" s="129" t="s">
        <v>381</v>
      </c>
      <c r="B180" s="112" t="s">
        <v>378</v>
      </c>
      <c r="C180" s="112" t="s">
        <v>370</v>
      </c>
      <c r="D180" s="112" t="s">
        <v>348</v>
      </c>
      <c r="E180" s="112" t="s">
        <v>335</v>
      </c>
      <c r="F180" s="112" t="s">
        <v>335</v>
      </c>
      <c r="G180" s="111">
        <f>G181</f>
        <v>2636023</v>
      </c>
      <c r="H180" s="111"/>
      <c r="I180" s="111"/>
    </row>
    <row r="181" spans="1:9" ht="30.75">
      <c r="A181" s="113" t="s">
        <v>380</v>
      </c>
      <c r="B181" s="112" t="s">
        <v>378</v>
      </c>
      <c r="C181" s="112" t="s">
        <v>370</v>
      </c>
      <c r="D181" s="112" t="s">
        <v>348</v>
      </c>
      <c r="E181" s="112" t="s">
        <v>377</v>
      </c>
      <c r="F181" s="114" t="s">
        <v>335</v>
      </c>
      <c r="G181" s="111">
        <f>G182</f>
        <v>2636023</v>
      </c>
      <c r="H181" s="111"/>
      <c r="I181" s="111"/>
    </row>
    <row r="182" spans="1:9" ht="15">
      <c r="A182" s="113" t="s">
        <v>364</v>
      </c>
      <c r="B182" s="112" t="s">
        <v>378</v>
      </c>
      <c r="C182" s="112" t="s">
        <v>370</v>
      </c>
      <c r="D182" s="112" t="s">
        <v>348</v>
      </c>
      <c r="E182" s="112" t="s">
        <v>377</v>
      </c>
      <c r="F182" s="112" t="s">
        <v>363</v>
      </c>
      <c r="G182" s="111">
        <f>G183</f>
        <v>2636023</v>
      </c>
      <c r="H182" s="111"/>
      <c r="I182" s="111"/>
    </row>
    <row r="183" spans="1:9" ht="15">
      <c r="A183" s="113" t="s">
        <v>379</v>
      </c>
      <c r="B183" s="112" t="s">
        <v>378</v>
      </c>
      <c r="C183" s="112" t="s">
        <v>370</v>
      </c>
      <c r="D183" s="112" t="s">
        <v>348</v>
      </c>
      <c r="E183" s="112" t="s">
        <v>377</v>
      </c>
      <c r="F183" s="112" t="s">
        <v>376</v>
      </c>
      <c r="G183" s="111">
        <v>2636023</v>
      </c>
      <c r="H183" s="111"/>
      <c r="I183" s="111"/>
    </row>
    <row r="184" spans="1:9" ht="30.75" hidden="1">
      <c r="A184" s="158" t="s">
        <v>729</v>
      </c>
      <c r="B184" s="137" t="s">
        <v>378</v>
      </c>
      <c r="C184" s="140">
        <v>14</v>
      </c>
      <c r="D184" s="141" t="s">
        <v>355</v>
      </c>
      <c r="E184" s="112"/>
      <c r="F184" s="112"/>
      <c r="G184" s="111">
        <f>G185</f>
        <v>0</v>
      </c>
      <c r="H184" s="111"/>
      <c r="I184" s="111"/>
    </row>
    <row r="185" spans="1:9" ht="46.5" hidden="1">
      <c r="A185" s="135" t="s">
        <v>727</v>
      </c>
      <c r="B185" s="137" t="s">
        <v>378</v>
      </c>
      <c r="C185" s="140">
        <v>14</v>
      </c>
      <c r="D185" s="141" t="s">
        <v>355</v>
      </c>
      <c r="E185" s="133" t="s">
        <v>728</v>
      </c>
      <c r="F185" s="133"/>
      <c r="G185" s="111">
        <f>G186</f>
        <v>0</v>
      </c>
      <c r="H185" s="111"/>
      <c r="I185" s="111"/>
    </row>
    <row r="186" spans="1:9" ht="15" hidden="1">
      <c r="A186" s="157" t="s">
        <v>364</v>
      </c>
      <c r="B186" s="137" t="s">
        <v>378</v>
      </c>
      <c r="C186" s="140">
        <v>14</v>
      </c>
      <c r="D186" s="141" t="s">
        <v>355</v>
      </c>
      <c r="E186" s="133" t="s">
        <v>728</v>
      </c>
      <c r="F186" s="133">
        <v>500</v>
      </c>
      <c r="G186" s="111">
        <f>G187</f>
        <v>0</v>
      </c>
      <c r="H186" s="111"/>
      <c r="I186" s="111"/>
    </row>
    <row r="187" spans="1:9" ht="15" hidden="1">
      <c r="A187" s="135" t="s">
        <v>258</v>
      </c>
      <c r="B187" s="137" t="s">
        <v>378</v>
      </c>
      <c r="C187" s="140">
        <v>14</v>
      </c>
      <c r="D187" s="141" t="s">
        <v>355</v>
      </c>
      <c r="E187" s="133" t="s">
        <v>728</v>
      </c>
      <c r="F187" s="133">
        <v>540</v>
      </c>
      <c r="G187" s="111"/>
      <c r="H187" s="111"/>
      <c r="I187" s="111"/>
    </row>
    <row r="188" spans="1:9" ht="30.75">
      <c r="A188" s="117" t="s">
        <v>375</v>
      </c>
      <c r="B188" s="116" t="s">
        <v>350</v>
      </c>
      <c r="C188" s="116" t="s">
        <v>335</v>
      </c>
      <c r="D188" s="116" t="s">
        <v>335</v>
      </c>
      <c r="E188" s="115" t="s">
        <v>335</v>
      </c>
      <c r="F188" s="115" t="s">
        <v>335</v>
      </c>
      <c r="G188" s="110">
        <f>G249+G285+G290+G355+G189+G313</f>
        <v>149980</v>
      </c>
      <c r="H188" s="110"/>
      <c r="I188" s="110"/>
    </row>
    <row r="189" spans="1:9" ht="15">
      <c r="A189" s="129" t="s">
        <v>347</v>
      </c>
      <c r="B189" s="112" t="s">
        <v>350</v>
      </c>
      <c r="C189" s="112" t="s">
        <v>331</v>
      </c>
      <c r="D189" s="112" t="s">
        <v>335</v>
      </c>
      <c r="E189" s="112" t="s">
        <v>335</v>
      </c>
      <c r="F189" s="112" t="s">
        <v>335</v>
      </c>
      <c r="G189" s="111">
        <f>G190+G229</f>
        <v>149980</v>
      </c>
      <c r="H189" s="111"/>
      <c r="I189" s="111"/>
    </row>
    <row r="190" spans="1:9" ht="78" hidden="1">
      <c r="A190" s="129" t="s">
        <v>374</v>
      </c>
      <c r="B190" s="112" t="s">
        <v>350</v>
      </c>
      <c r="C190" s="112" t="s">
        <v>331</v>
      </c>
      <c r="D190" s="112" t="s">
        <v>354</v>
      </c>
      <c r="E190" s="112" t="s">
        <v>335</v>
      </c>
      <c r="F190" s="112" t="s">
        <v>335</v>
      </c>
      <c r="G190" s="111">
        <f>G191+G194+G217+G214</f>
        <v>0</v>
      </c>
      <c r="H190" s="111"/>
      <c r="I190" s="111"/>
    </row>
    <row r="191" spans="1:9" ht="46.5" hidden="1">
      <c r="A191" s="135" t="s">
        <v>727</v>
      </c>
      <c r="B191" s="137" t="s">
        <v>350</v>
      </c>
      <c r="C191" s="133" t="s">
        <v>331</v>
      </c>
      <c r="D191" s="133" t="s">
        <v>354</v>
      </c>
      <c r="E191" s="133" t="s">
        <v>730</v>
      </c>
      <c r="F191" s="133"/>
      <c r="G191" s="111">
        <f>G192</f>
        <v>0</v>
      </c>
      <c r="H191" s="111"/>
      <c r="I191" s="111"/>
    </row>
    <row r="192" spans="1:9" ht="93.75" hidden="1">
      <c r="A192" s="164" t="s">
        <v>340</v>
      </c>
      <c r="B192" s="137" t="s">
        <v>350</v>
      </c>
      <c r="C192" s="133" t="s">
        <v>331</v>
      </c>
      <c r="D192" s="133" t="s">
        <v>354</v>
      </c>
      <c r="E192" s="133" t="s">
        <v>730</v>
      </c>
      <c r="F192" s="133">
        <v>100</v>
      </c>
      <c r="G192" s="111">
        <f>G193</f>
        <v>0</v>
      </c>
      <c r="H192" s="111"/>
      <c r="I192" s="111"/>
    </row>
    <row r="193" spans="1:9" ht="30.75" hidden="1">
      <c r="A193" s="164" t="s">
        <v>338</v>
      </c>
      <c r="B193" s="137" t="s">
        <v>350</v>
      </c>
      <c r="C193" s="133" t="s">
        <v>331</v>
      </c>
      <c r="D193" s="133" t="s">
        <v>354</v>
      </c>
      <c r="E193" s="133" t="s">
        <v>730</v>
      </c>
      <c r="F193" s="133">
        <v>120</v>
      </c>
      <c r="G193" s="111"/>
      <c r="H193" s="111"/>
      <c r="I193" s="111"/>
    </row>
    <row r="194" spans="1:9" ht="49.5" customHeight="1" hidden="1">
      <c r="A194" s="143" t="s">
        <v>722</v>
      </c>
      <c r="B194" s="142" t="s">
        <v>350</v>
      </c>
      <c r="C194" s="133" t="s">
        <v>331</v>
      </c>
      <c r="D194" s="133" t="s">
        <v>354</v>
      </c>
      <c r="E194" s="133" t="s">
        <v>725</v>
      </c>
      <c r="F194" s="133"/>
      <c r="G194" s="111">
        <f>G195</f>
        <v>0</v>
      </c>
      <c r="H194" s="111"/>
      <c r="I194" s="111"/>
    </row>
    <row r="195" spans="1:9" ht="93.75" hidden="1">
      <c r="A195" s="164" t="s">
        <v>340</v>
      </c>
      <c r="B195" s="142" t="s">
        <v>350</v>
      </c>
      <c r="C195" s="133" t="s">
        <v>331</v>
      </c>
      <c r="D195" s="133" t="s">
        <v>354</v>
      </c>
      <c r="E195" s="133" t="s">
        <v>725</v>
      </c>
      <c r="F195" s="133">
        <v>100</v>
      </c>
      <c r="G195" s="111">
        <f>G196</f>
        <v>0</v>
      </c>
      <c r="H195" s="111"/>
      <c r="I195" s="111"/>
    </row>
    <row r="196" spans="1:9" ht="30.75" hidden="1">
      <c r="A196" s="164" t="s">
        <v>338</v>
      </c>
      <c r="B196" s="142" t="s">
        <v>350</v>
      </c>
      <c r="C196" s="133" t="s">
        <v>331</v>
      </c>
      <c r="D196" s="133" t="s">
        <v>354</v>
      </c>
      <c r="E196" s="133" t="s">
        <v>725</v>
      </c>
      <c r="F196" s="133">
        <v>120</v>
      </c>
      <c r="G196" s="111"/>
      <c r="H196" s="111"/>
      <c r="I196" s="111"/>
    </row>
    <row r="197" spans="1:9" ht="93.75" hidden="1">
      <c r="A197" s="113" t="s">
        <v>340</v>
      </c>
      <c r="B197" s="112" t="s">
        <v>350</v>
      </c>
      <c r="C197" s="112" t="s">
        <v>331</v>
      </c>
      <c r="D197" s="112" t="s">
        <v>354</v>
      </c>
      <c r="E197" s="112" t="s">
        <v>527</v>
      </c>
      <c r="F197" s="112" t="s">
        <v>339</v>
      </c>
      <c r="G197" s="111"/>
      <c r="H197" s="111"/>
      <c r="I197" s="111"/>
    </row>
    <row r="198" spans="1:9" ht="30.75" hidden="1">
      <c r="A198" s="113" t="s">
        <v>338</v>
      </c>
      <c r="B198" s="112" t="s">
        <v>350</v>
      </c>
      <c r="C198" s="112" t="s">
        <v>331</v>
      </c>
      <c r="D198" s="112" t="s">
        <v>354</v>
      </c>
      <c r="E198" s="112" t="s">
        <v>527</v>
      </c>
      <c r="F198" s="112" t="s">
        <v>337</v>
      </c>
      <c r="G198" s="111"/>
      <c r="H198" s="111"/>
      <c r="I198" s="111"/>
    </row>
    <row r="199" spans="1:9" ht="46.5" hidden="1">
      <c r="A199" s="113" t="s">
        <v>344</v>
      </c>
      <c r="B199" s="112" t="s">
        <v>350</v>
      </c>
      <c r="C199" s="112" t="s">
        <v>331</v>
      </c>
      <c r="D199" s="112" t="s">
        <v>354</v>
      </c>
      <c r="E199" s="112" t="s">
        <v>527</v>
      </c>
      <c r="F199" s="112" t="s">
        <v>343</v>
      </c>
      <c r="G199" s="111"/>
      <c r="H199" s="111"/>
      <c r="I199" s="111"/>
    </row>
    <row r="200" spans="1:9" ht="46.5" hidden="1">
      <c r="A200" s="113" t="s">
        <v>342</v>
      </c>
      <c r="B200" s="112" t="s">
        <v>350</v>
      </c>
      <c r="C200" s="112" t="s">
        <v>331</v>
      </c>
      <c r="D200" s="112" t="s">
        <v>354</v>
      </c>
      <c r="E200" s="112" t="s">
        <v>527</v>
      </c>
      <c r="F200" s="112" t="s">
        <v>341</v>
      </c>
      <c r="G200" s="111"/>
      <c r="H200" s="111"/>
      <c r="I200" s="111"/>
    </row>
    <row r="201" spans="1:9" ht="250.5" hidden="1">
      <c r="A201" s="113" t="s">
        <v>528</v>
      </c>
      <c r="B201" s="112" t="s">
        <v>350</v>
      </c>
      <c r="C201" s="112" t="s">
        <v>331</v>
      </c>
      <c r="D201" s="112" t="s">
        <v>354</v>
      </c>
      <c r="E201" s="112" t="s">
        <v>529</v>
      </c>
      <c r="F201" s="114" t="s">
        <v>335</v>
      </c>
      <c r="G201" s="111"/>
      <c r="H201" s="111"/>
      <c r="I201" s="111"/>
    </row>
    <row r="202" spans="1:9" ht="15" hidden="1">
      <c r="A202" s="113" t="s">
        <v>364</v>
      </c>
      <c r="B202" s="112" t="s">
        <v>350</v>
      </c>
      <c r="C202" s="112" t="s">
        <v>331</v>
      </c>
      <c r="D202" s="112" t="s">
        <v>354</v>
      </c>
      <c r="E202" s="112" t="s">
        <v>529</v>
      </c>
      <c r="F202" s="112" t="s">
        <v>363</v>
      </c>
      <c r="G202" s="111"/>
      <c r="H202" s="111"/>
      <c r="I202" s="111"/>
    </row>
    <row r="203" spans="1:9" ht="15" hidden="1">
      <c r="A203" s="113" t="s">
        <v>530</v>
      </c>
      <c r="B203" s="112" t="s">
        <v>350</v>
      </c>
      <c r="C203" s="112" t="s">
        <v>331</v>
      </c>
      <c r="D203" s="112" t="s">
        <v>354</v>
      </c>
      <c r="E203" s="112" t="s">
        <v>529</v>
      </c>
      <c r="F203" s="112" t="s">
        <v>531</v>
      </c>
      <c r="G203" s="111"/>
      <c r="H203" s="111"/>
      <c r="I203" s="111"/>
    </row>
    <row r="204" spans="1:9" ht="109.5" hidden="1">
      <c r="A204" s="113" t="s">
        <v>532</v>
      </c>
      <c r="B204" s="112" t="s">
        <v>350</v>
      </c>
      <c r="C204" s="112" t="s">
        <v>331</v>
      </c>
      <c r="D204" s="112" t="s">
        <v>354</v>
      </c>
      <c r="E204" s="112" t="s">
        <v>533</v>
      </c>
      <c r="F204" s="114" t="s">
        <v>335</v>
      </c>
      <c r="G204" s="111"/>
      <c r="H204" s="111"/>
      <c r="I204" s="111"/>
    </row>
    <row r="205" spans="1:9" ht="93.75" hidden="1">
      <c r="A205" s="113" t="s">
        <v>340</v>
      </c>
      <c r="B205" s="112" t="s">
        <v>350</v>
      </c>
      <c r="C205" s="112" t="s">
        <v>331</v>
      </c>
      <c r="D205" s="112" t="s">
        <v>354</v>
      </c>
      <c r="E205" s="112" t="s">
        <v>533</v>
      </c>
      <c r="F205" s="112" t="s">
        <v>339</v>
      </c>
      <c r="G205" s="111"/>
      <c r="H205" s="111"/>
      <c r="I205" s="111"/>
    </row>
    <row r="206" spans="1:9" ht="30.75" hidden="1">
      <c r="A206" s="113" t="s">
        <v>338</v>
      </c>
      <c r="B206" s="112" t="s">
        <v>350</v>
      </c>
      <c r="C206" s="112" t="s">
        <v>331</v>
      </c>
      <c r="D206" s="112" t="s">
        <v>354</v>
      </c>
      <c r="E206" s="112" t="s">
        <v>533</v>
      </c>
      <c r="F206" s="112" t="s">
        <v>337</v>
      </c>
      <c r="G206" s="111"/>
      <c r="H206" s="111"/>
      <c r="I206" s="111"/>
    </row>
    <row r="207" spans="1:9" ht="46.5" hidden="1">
      <c r="A207" s="113" t="s">
        <v>344</v>
      </c>
      <c r="B207" s="112" t="s">
        <v>350</v>
      </c>
      <c r="C207" s="112" t="s">
        <v>331</v>
      </c>
      <c r="D207" s="112" t="s">
        <v>354</v>
      </c>
      <c r="E207" s="112" t="s">
        <v>533</v>
      </c>
      <c r="F207" s="112" t="s">
        <v>343</v>
      </c>
      <c r="G207" s="111"/>
      <c r="H207" s="111"/>
      <c r="I207" s="111"/>
    </row>
    <row r="208" spans="1:9" ht="46.5" hidden="1">
      <c r="A208" s="113" t="s">
        <v>342</v>
      </c>
      <c r="B208" s="112" t="s">
        <v>350</v>
      </c>
      <c r="C208" s="112" t="s">
        <v>331</v>
      </c>
      <c r="D208" s="112" t="s">
        <v>354</v>
      </c>
      <c r="E208" s="112" t="s">
        <v>533</v>
      </c>
      <c r="F208" s="112" t="s">
        <v>341</v>
      </c>
      <c r="G208" s="111"/>
      <c r="H208" s="111"/>
      <c r="I208" s="111"/>
    </row>
    <row r="209" spans="1:9" ht="78" hidden="1">
      <c r="A209" s="113" t="s">
        <v>534</v>
      </c>
      <c r="B209" s="112" t="s">
        <v>350</v>
      </c>
      <c r="C209" s="112" t="s">
        <v>331</v>
      </c>
      <c r="D209" s="112" t="s">
        <v>354</v>
      </c>
      <c r="E209" s="112" t="s">
        <v>535</v>
      </c>
      <c r="F209" s="114" t="s">
        <v>335</v>
      </c>
      <c r="G209" s="111"/>
      <c r="H209" s="111"/>
      <c r="I209" s="111"/>
    </row>
    <row r="210" spans="1:9" ht="93.75" hidden="1">
      <c r="A210" s="113" t="s">
        <v>340</v>
      </c>
      <c r="B210" s="112" t="s">
        <v>350</v>
      </c>
      <c r="C210" s="112" t="s">
        <v>331</v>
      </c>
      <c r="D210" s="112" t="s">
        <v>354</v>
      </c>
      <c r="E210" s="112" t="s">
        <v>535</v>
      </c>
      <c r="F210" s="112" t="s">
        <v>339</v>
      </c>
      <c r="G210" s="111"/>
      <c r="H210" s="111"/>
      <c r="I210" s="111"/>
    </row>
    <row r="211" spans="1:9" ht="30.75" hidden="1">
      <c r="A211" s="113" t="s">
        <v>338</v>
      </c>
      <c r="B211" s="112" t="s">
        <v>350</v>
      </c>
      <c r="C211" s="112" t="s">
        <v>331</v>
      </c>
      <c r="D211" s="112" t="s">
        <v>354</v>
      </c>
      <c r="E211" s="112" t="s">
        <v>535</v>
      </c>
      <c r="F211" s="112" t="s">
        <v>337</v>
      </c>
      <c r="G211" s="111"/>
      <c r="H211" s="111"/>
      <c r="I211" s="111"/>
    </row>
    <row r="212" spans="1:9" ht="46.5" hidden="1">
      <c r="A212" s="113" t="s">
        <v>344</v>
      </c>
      <c r="B212" s="112" t="s">
        <v>350</v>
      </c>
      <c r="C212" s="112" t="s">
        <v>331</v>
      </c>
      <c r="D212" s="112" t="s">
        <v>354</v>
      </c>
      <c r="E212" s="112" t="s">
        <v>535</v>
      </c>
      <c r="F212" s="112" t="s">
        <v>343</v>
      </c>
      <c r="G212" s="111"/>
      <c r="H212" s="111"/>
      <c r="I212" s="111"/>
    </row>
    <row r="213" spans="1:9" ht="46.5" hidden="1">
      <c r="A213" s="113" t="s">
        <v>342</v>
      </c>
      <c r="B213" s="112" t="s">
        <v>350</v>
      </c>
      <c r="C213" s="112" t="s">
        <v>331</v>
      </c>
      <c r="D213" s="112" t="s">
        <v>354</v>
      </c>
      <c r="E213" s="112" t="s">
        <v>535</v>
      </c>
      <c r="F213" s="112" t="s">
        <v>341</v>
      </c>
      <c r="G213" s="111"/>
      <c r="H213" s="111"/>
      <c r="I213" s="111"/>
    </row>
    <row r="214" spans="1:9" ht="62.25" hidden="1">
      <c r="A214" s="113" t="s">
        <v>536</v>
      </c>
      <c r="B214" s="112" t="s">
        <v>350</v>
      </c>
      <c r="C214" s="112" t="s">
        <v>331</v>
      </c>
      <c r="D214" s="112" t="s">
        <v>354</v>
      </c>
      <c r="E214" s="112" t="s">
        <v>537</v>
      </c>
      <c r="F214" s="114" t="s">
        <v>335</v>
      </c>
      <c r="G214" s="111">
        <f>G215</f>
        <v>0</v>
      </c>
      <c r="H214" s="111"/>
      <c r="I214" s="111"/>
    </row>
    <row r="215" spans="1:9" ht="93.75" hidden="1">
      <c r="A215" s="113" t="s">
        <v>340</v>
      </c>
      <c r="B215" s="112" t="s">
        <v>350</v>
      </c>
      <c r="C215" s="112" t="s">
        <v>331</v>
      </c>
      <c r="D215" s="112" t="s">
        <v>354</v>
      </c>
      <c r="E215" s="112" t="s">
        <v>537</v>
      </c>
      <c r="F215" s="112" t="s">
        <v>339</v>
      </c>
      <c r="G215" s="111">
        <f>G216</f>
        <v>0</v>
      </c>
      <c r="H215" s="111"/>
      <c r="I215" s="111"/>
    </row>
    <row r="216" spans="1:9" ht="30.75" hidden="1">
      <c r="A216" s="113" t="s">
        <v>338</v>
      </c>
      <c r="B216" s="112" t="s">
        <v>350</v>
      </c>
      <c r="C216" s="112" t="s">
        <v>331</v>
      </c>
      <c r="D216" s="112" t="s">
        <v>354</v>
      </c>
      <c r="E216" s="112" t="s">
        <v>537</v>
      </c>
      <c r="F216" s="112" t="s">
        <v>337</v>
      </c>
      <c r="G216" s="111">
        <v>0</v>
      </c>
      <c r="H216" s="111"/>
      <c r="I216" s="111"/>
    </row>
    <row r="217" spans="1:9" ht="46.5" hidden="1">
      <c r="A217" s="113" t="s">
        <v>345</v>
      </c>
      <c r="B217" s="112" t="s">
        <v>350</v>
      </c>
      <c r="C217" s="112" t="s">
        <v>331</v>
      </c>
      <c r="D217" s="112" t="s">
        <v>354</v>
      </c>
      <c r="E217" s="112" t="s">
        <v>373</v>
      </c>
      <c r="F217" s="114" t="s">
        <v>335</v>
      </c>
      <c r="G217" s="111">
        <f>G218</f>
        <v>0</v>
      </c>
      <c r="H217" s="111"/>
      <c r="I217" s="111"/>
    </row>
    <row r="218" spans="1:9" ht="93.75" hidden="1">
      <c r="A218" s="113" t="s">
        <v>340</v>
      </c>
      <c r="B218" s="112" t="s">
        <v>350</v>
      </c>
      <c r="C218" s="112" t="s">
        <v>331</v>
      </c>
      <c r="D218" s="112" t="s">
        <v>354</v>
      </c>
      <c r="E218" s="112" t="s">
        <v>373</v>
      </c>
      <c r="F218" s="112" t="s">
        <v>339</v>
      </c>
      <c r="G218" s="111">
        <f>G219</f>
        <v>0</v>
      </c>
      <c r="H218" s="111"/>
      <c r="I218" s="111"/>
    </row>
    <row r="219" spans="1:9" ht="30.75" hidden="1">
      <c r="A219" s="113" t="s">
        <v>338</v>
      </c>
      <c r="B219" s="112" t="s">
        <v>350</v>
      </c>
      <c r="C219" s="112" t="s">
        <v>331</v>
      </c>
      <c r="D219" s="112" t="s">
        <v>354</v>
      </c>
      <c r="E219" s="112" t="s">
        <v>373</v>
      </c>
      <c r="F219" s="112" t="s">
        <v>337</v>
      </c>
      <c r="G219" s="111"/>
      <c r="H219" s="111"/>
      <c r="I219" s="111"/>
    </row>
    <row r="220" spans="1:9" ht="46.5" hidden="1">
      <c r="A220" s="113" t="s">
        <v>344</v>
      </c>
      <c r="B220" s="112" t="s">
        <v>350</v>
      </c>
      <c r="C220" s="112" t="s">
        <v>331</v>
      </c>
      <c r="D220" s="112" t="s">
        <v>354</v>
      </c>
      <c r="E220" s="112" t="s">
        <v>373</v>
      </c>
      <c r="F220" s="112" t="s">
        <v>343</v>
      </c>
      <c r="G220" s="111"/>
      <c r="H220" s="111"/>
      <c r="I220" s="111"/>
    </row>
    <row r="221" spans="1:9" ht="46.5" hidden="1">
      <c r="A221" s="113" t="s">
        <v>342</v>
      </c>
      <c r="B221" s="112" t="s">
        <v>350</v>
      </c>
      <c r="C221" s="112" t="s">
        <v>331</v>
      </c>
      <c r="D221" s="112" t="s">
        <v>354</v>
      </c>
      <c r="E221" s="112" t="s">
        <v>373</v>
      </c>
      <c r="F221" s="112" t="s">
        <v>341</v>
      </c>
      <c r="G221" s="111"/>
      <c r="H221" s="111"/>
      <c r="I221" s="111"/>
    </row>
    <row r="222" spans="1:9" ht="30.75" hidden="1">
      <c r="A222" s="113" t="s">
        <v>336</v>
      </c>
      <c r="B222" s="112" t="s">
        <v>350</v>
      </c>
      <c r="C222" s="112" t="s">
        <v>331</v>
      </c>
      <c r="D222" s="112" t="s">
        <v>354</v>
      </c>
      <c r="E222" s="112" t="s">
        <v>538</v>
      </c>
      <c r="F222" s="114" t="s">
        <v>335</v>
      </c>
      <c r="G222" s="111"/>
      <c r="H222" s="111"/>
      <c r="I222" s="111"/>
    </row>
    <row r="223" spans="1:9" ht="15" hidden="1">
      <c r="A223" s="113" t="s">
        <v>334</v>
      </c>
      <c r="B223" s="112" t="s">
        <v>350</v>
      </c>
      <c r="C223" s="112" t="s">
        <v>331</v>
      </c>
      <c r="D223" s="112" t="s">
        <v>354</v>
      </c>
      <c r="E223" s="112" t="s">
        <v>538</v>
      </c>
      <c r="F223" s="112" t="s">
        <v>333</v>
      </c>
      <c r="G223" s="111"/>
      <c r="H223" s="111"/>
      <c r="I223" s="111"/>
    </row>
    <row r="224" spans="1:9" ht="15" hidden="1">
      <c r="A224" s="113" t="s">
        <v>332</v>
      </c>
      <c r="B224" s="112" t="s">
        <v>350</v>
      </c>
      <c r="C224" s="112" t="s">
        <v>331</v>
      </c>
      <c r="D224" s="112" t="s">
        <v>354</v>
      </c>
      <c r="E224" s="112" t="s">
        <v>538</v>
      </c>
      <c r="F224" s="112" t="s">
        <v>329</v>
      </c>
      <c r="G224" s="111"/>
      <c r="H224" s="111"/>
      <c r="I224" s="111"/>
    </row>
    <row r="225" spans="1:9" ht="15" hidden="1">
      <c r="A225" s="129" t="s">
        <v>539</v>
      </c>
      <c r="B225" s="112" t="s">
        <v>350</v>
      </c>
      <c r="C225" s="112" t="s">
        <v>331</v>
      </c>
      <c r="D225" s="112" t="s">
        <v>540</v>
      </c>
      <c r="E225" s="112" t="s">
        <v>335</v>
      </c>
      <c r="F225" s="112" t="s">
        <v>335</v>
      </c>
      <c r="G225" s="111"/>
      <c r="H225" s="111"/>
      <c r="I225" s="111"/>
    </row>
    <row r="226" spans="1:9" ht="78" hidden="1">
      <c r="A226" s="113" t="s">
        <v>541</v>
      </c>
      <c r="B226" s="112" t="s">
        <v>350</v>
      </c>
      <c r="C226" s="112" t="s">
        <v>331</v>
      </c>
      <c r="D226" s="112" t="s">
        <v>540</v>
      </c>
      <c r="E226" s="112" t="s">
        <v>542</v>
      </c>
      <c r="F226" s="114" t="s">
        <v>335</v>
      </c>
      <c r="G226" s="111"/>
      <c r="H226" s="111"/>
      <c r="I226" s="111"/>
    </row>
    <row r="227" spans="1:9" ht="46.5" hidden="1">
      <c r="A227" s="113" t="s">
        <v>344</v>
      </c>
      <c r="B227" s="112" t="s">
        <v>350</v>
      </c>
      <c r="C227" s="112" t="s">
        <v>331</v>
      </c>
      <c r="D227" s="112" t="s">
        <v>540</v>
      </c>
      <c r="E227" s="112" t="s">
        <v>542</v>
      </c>
      <c r="F227" s="112" t="s">
        <v>343</v>
      </c>
      <c r="G227" s="111"/>
      <c r="H227" s="111"/>
      <c r="I227" s="111"/>
    </row>
    <row r="228" spans="1:9" ht="46.5" hidden="1">
      <c r="A228" s="113" t="s">
        <v>342</v>
      </c>
      <c r="B228" s="112" t="s">
        <v>350</v>
      </c>
      <c r="C228" s="112" t="s">
        <v>331</v>
      </c>
      <c r="D228" s="112" t="s">
        <v>540</v>
      </c>
      <c r="E228" s="112" t="s">
        <v>542</v>
      </c>
      <c r="F228" s="112" t="s">
        <v>341</v>
      </c>
      <c r="G228" s="111"/>
      <c r="H228" s="111"/>
      <c r="I228" s="111"/>
    </row>
    <row r="229" spans="1:9" ht="15">
      <c r="A229" s="129" t="s">
        <v>372</v>
      </c>
      <c r="B229" s="112" t="s">
        <v>350</v>
      </c>
      <c r="C229" s="112" t="s">
        <v>331</v>
      </c>
      <c r="D229" s="112" t="s">
        <v>371</v>
      </c>
      <c r="E229" s="112" t="s">
        <v>335</v>
      </c>
      <c r="F229" s="112" t="s">
        <v>335</v>
      </c>
      <c r="G229" s="111">
        <f>G241</f>
        <v>149980</v>
      </c>
      <c r="H229" s="111"/>
      <c r="I229" s="111"/>
    </row>
    <row r="230" spans="1:9" ht="46.5" hidden="1">
      <c r="A230" s="113" t="s">
        <v>543</v>
      </c>
      <c r="B230" s="112" t="s">
        <v>350</v>
      </c>
      <c r="C230" s="112" t="s">
        <v>331</v>
      </c>
      <c r="D230" s="112" t="s">
        <v>371</v>
      </c>
      <c r="E230" s="112" t="s">
        <v>544</v>
      </c>
      <c r="F230" s="114" t="s">
        <v>335</v>
      </c>
      <c r="G230" s="111"/>
      <c r="H230" s="111"/>
      <c r="I230" s="111"/>
    </row>
    <row r="231" spans="1:9" ht="46.5" hidden="1">
      <c r="A231" s="113" t="s">
        <v>352</v>
      </c>
      <c r="B231" s="112" t="s">
        <v>350</v>
      </c>
      <c r="C231" s="112" t="s">
        <v>331</v>
      </c>
      <c r="D231" s="112" t="s">
        <v>371</v>
      </c>
      <c r="E231" s="112" t="s">
        <v>544</v>
      </c>
      <c r="F231" s="112" t="s">
        <v>351</v>
      </c>
      <c r="G231" s="111"/>
      <c r="H231" s="111"/>
      <c r="I231" s="111"/>
    </row>
    <row r="232" spans="1:9" ht="15" hidden="1">
      <c r="A232" s="113" t="s">
        <v>358</v>
      </c>
      <c r="B232" s="112" t="s">
        <v>350</v>
      </c>
      <c r="C232" s="112" t="s">
        <v>331</v>
      </c>
      <c r="D232" s="112" t="s">
        <v>371</v>
      </c>
      <c r="E232" s="112" t="s">
        <v>544</v>
      </c>
      <c r="F232" s="112" t="s">
        <v>356</v>
      </c>
      <c r="G232" s="111"/>
      <c r="H232" s="111"/>
      <c r="I232" s="111"/>
    </row>
    <row r="233" spans="1:9" ht="30.75" hidden="1">
      <c r="A233" s="113" t="s">
        <v>545</v>
      </c>
      <c r="B233" s="112" t="s">
        <v>350</v>
      </c>
      <c r="C233" s="112" t="s">
        <v>331</v>
      </c>
      <c r="D233" s="112" t="s">
        <v>371</v>
      </c>
      <c r="E233" s="112" t="s">
        <v>546</v>
      </c>
      <c r="F233" s="114" t="s">
        <v>335</v>
      </c>
      <c r="G233" s="111"/>
      <c r="H233" s="111"/>
      <c r="I233" s="111"/>
    </row>
    <row r="234" spans="1:9" ht="15" hidden="1">
      <c r="A234" s="113" t="s">
        <v>334</v>
      </c>
      <c r="B234" s="112" t="s">
        <v>350</v>
      </c>
      <c r="C234" s="112" t="s">
        <v>331</v>
      </c>
      <c r="D234" s="112" t="s">
        <v>371</v>
      </c>
      <c r="E234" s="112" t="s">
        <v>546</v>
      </c>
      <c r="F234" s="112" t="s">
        <v>333</v>
      </c>
      <c r="G234" s="111"/>
      <c r="H234" s="111"/>
      <c r="I234" s="111"/>
    </row>
    <row r="235" spans="1:9" ht="15" hidden="1">
      <c r="A235" s="113" t="s">
        <v>332</v>
      </c>
      <c r="B235" s="112" t="s">
        <v>350</v>
      </c>
      <c r="C235" s="112" t="s">
        <v>331</v>
      </c>
      <c r="D235" s="112" t="s">
        <v>371</v>
      </c>
      <c r="E235" s="112" t="s">
        <v>546</v>
      </c>
      <c r="F235" s="112" t="s">
        <v>329</v>
      </c>
      <c r="G235" s="111"/>
      <c r="H235" s="111"/>
      <c r="I235" s="111"/>
    </row>
    <row r="236" spans="1:9" ht="93.75" hidden="1">
      <c r="A236" s="113" t="s">
        <v>547</v>
      </c>
      <c r="B236" s="112" t="s">
        <v>350</v>
      </c>
      <c r="C236" s="112" t="s">
        <v>331</v>
      </c>
      <c r="D236" s="112" t="s">
        <v>371</v>
      </c>
      <c r="E236" s="112" t="s">
        <v>548</v>
      </c>
      <c r="F236" s="114" t="s">
        <v>335</v>
      </c>
      <c r="G236" s="111"/>
      <c r="H236" s="111"/>
      <c r="I236" s="111"/>
    </row>
    <row r="237" spans="1:9" ht="93.75" hidden="1">
      <c r="A237" s="113" t="s">
        <v>340</v>
      </c>
      <c r="B237" s="112" t="s">
        <v>350</v>
      </c>
      <c r="C237" s="112" t="s">
        <v>331</v>
      </c>
      <c r="D237" s="112" t="s">
        <v>371</v>
      </c>
      <c r="E237" s="112" t="s">
        <v>548</v>
      </c>
      <c r="F237" s="112" t="s">
        <v>339</v>
      </c>
      <c r="G237" s="111"/>
      <c r="H237" s="111"/>
      <c r="I237" s="111"/>
    </row>
    <row r="238" spans="1:9" ht="30.75" hidden="1">
      <c r="A238" s="113" t="s">
        <v>338</v>
      </c>
      <c r="B238" s="112" t="s">
        <v>350</v>
      </c>
      <c r="C238" s="112" t="s">
        <v>331</v>
      </c>
      <c r="D238" s="112" t="s">
        <v>371</v>
      </c>
      <c r="E238" s="112" t="s">
        <v>548</v>
      </c>
      <c r="F238" s="112" t="s">
        <v>337</v>
      </c>
      <c r="G238" s="111"/>
      <c r="H238" s="111"/>
      <c r="I238" s="111"/>
    </row>
    <row r="239" spans="1:9" ht="46.5" hidden="1">
      <c r="A239" s="113" t="s">
        <v>344</v>
      </c>
      <c r="B239" s="112" t="s">
        <v>350</v>
      </c>
      <c r="C239" s="112" t="s">
        <v>331</v>
      </c>
      <c r="D239" s="112" t="s">
        <v>371</v>
      </c>
      <c r="E239" s="112" t="s">
        <v>548</v>
      </c>
      <c r="F239" s="112" t="s">
        <v>343</v>
      </c>
      <c r="G239" s="111"/>
      <c r="H239" s="111"/>
      <c r="I239" s="111"/>
    </row>
    <row r="240" spans="1:9" ht="46.5" hidden="1">
      <c r="A240" s="113" t="s">
        <v>342</v>
      </c>
      <c r="B240" s="112" t="s">
        <v>350</v>
      </c>
      <c r="C240" s="112" t="s">
        <v>331</v>
      </c>
      <c r="D240" s="112" t="s">
        <v>371</v>
      </c>
      <c r="E240" s="112" t="s">
        <v>548</v>
      </c>
      <c r="F240" s="112" t="s">
        <v>341</v>
      </c>
      <c r="G240" s="111"/>
      <c r="H240" s="111"/>
      <c r="I240" s="111"/>
    </row>
    <row r="241" spans="1:9" ht="46.5">
      <c r="A241" s="157" t="s">
        <v>786</v>
      </c>
      <c r="B241" s="131" t="s">
        <v>350</v>
      </c>
      <c r="C241" s="131" t="s">
        <v>331</v>
      </c>
      <c r="D241" s="131" t="s">
        <v>371</v>
      </c>
      <c r="E241" s="131" t="s">
        <v>787</v>
      </c>
      <c r="F241" s="131"/>
      <c r="G241" s="111">
        <f>G242</f>
        <v>149980</v>
      </c>
      <c r="H241" s="111"/>
      <c r="I241" s="111"/>
    </row>
    <row r="242" spans="1:9" ht="46.5">
      <c r="A242" s="157" t="s">
        <v>344</v>
      </c>
      <c r="B242" s="131" t="s">
        <v>350</v>
      </c>
      <c r="C242" s="131" t="s">
        <v>331</v>
      </c>
      <c r="D242" s="131" t="s">
        <v>371</v>
      </c>
      <c r="E242" s="131" t="s">
        <v>787</v>
      </c>
      <c r="F242" s="131">
        <v>200</v>
      </c>
      <c r="G242" s="111">
        <f>G243</f>
        <v>149980</v>
      </c>
      <c r="H242" s="111"/>
      <c r="I242" s="111"/>
    </row>
    <row r="243" spans="1:9" ht="46.5">
      <c r="A243" s="157" t="s">
        <v>342</v>
      </c>
      <c r="B243" s="131" t="s">
        <v>350</v>
      </c>
      <c r="C243" s="131" t="s">
        <v>331</v>
      </c>
      <c r="D243" s="131" t="s">
        <v>371</v>
      </c>
      <c r="E243" s="131" t="s">
        <v>787</v>
      </c>
      <c r="F243" s="131">
        <v>240</v>
      </c>
      <c r="G243" s="111">
        <v>149980</v>
      </c>
      <c r="H243" s="111"/>
      <c r="I243" s="111"/>
    </row>
    <row r="244" spans="1:9" ht="15" hidden="1">
      <c r="A244" s="129" t="s">
        <v>549</v>
      </c>
      <c r="B244" s="112" t="s">
        <v>350</v>
      </c>
      <c r="C244" s="112" t="s">
        <v>348</v>
      </c>
      <c r="D244" s="112" t="s">
        <v>335</v>
      </c>
      <c r="E244" s="112" t="s">
        <v>335</v>
      </c>
      <c r="F244" s="112" t="s">
        <v>335</v>
      </c>
      <c r="G244" s="111"/>
      <c r="H244" s="111"/>
      <c r="I244" s="111"/>
    </row>
    <row r="245" spans="1:9" ht="30.75" hidden="1">
      <c r="A245" s="129" t="s">
        <v>550</v>
      </c>
      <c r="B245" s="112" t="s">
        <v>350</v>
      </c>
      <c r="C245" s="112" t="s">
        <v>348</v>
      </c>
      <c r="D245" s="112" t="s">
        <v>355</v>
      </c>
      <c r="E245" s="112" t="s">
        <v>335</v>
      </c>
      <c r="F245" s="112" t="s">
        <v>335</v>
      </c>
      <c r="G245" s="111"/>
      <c r="H245" s="111"/>
      <c r="I245" s="111"/>
    </row>
    <row r="246" spans="1:9" ht="62.25" hidden="1">
      <c r="A246" s="113" t="s">
        <v>551</v>
      </c>
      <c r="B246" s="112" t="s">
        <v>350</v>
      </c>
      <c r="C246" s="112" t="s">
        <v>348</v>
      </c>
      <c r="D246" s="112" t="s">
        <v>355</v>
      </c>
      <c r="E246" s="112" t="s">
        <v>552</v>
      </c>
      <c r="F246" s="114" t="s">
        <v>335</v>
      </c>
      <c r="G246" s="111"/>
      <c r="H246" s="111"/>
      <c r="I246" s="111"/>
    </row>
    <row r="247" spans="1:9" ht="15" hidden="1">
      <c r="A247" s="113" t="s">
        <v>364</v>
      </c>
      <c r="B247" s="112" t="s">
        <v>350</v>
      </c>
      <c r="C247" s="112" t="s">
        <v>348</v>
      </c>
      <c r="D247" s="112" t="s">
        <v>355</v>
      </c>
      <c r="E247" s="112" t="s">
        <v>552</v>
      </c>
      <c r="F247" s="112" t="s">
        <v>363</v>
      </c>
      <c r="G247" s="111"/>
      <c r="H247" s="111"/>
      <c r="I247" s="111"/>
    </row>
    <row r="248" spans="1:9" ht="15" hidden="1">
      <c r="A248" s="113" t="s">
        <v>530</v>
      </c>
      <c r="B248" s="112" t="s">
        <v>350</v>
      </c>
      <c r="C248" s="112" t="s">
        <v>348</v>
      </c>
      <c r="D248" s="112" t="s">
        <v>355</v>
      </c>
      <c r="E248" s="112" t="s">
        <v>552</v>
      </c>
      <c r="F248" s="112" t="s">
        <v>531</v>
      </c>
      <c r="G248" s="111"/>
      <c r="H248" s="111"/>
      <c r="I248" s="111"/>
    </row>
    <row r="249" spans="1:9" ht="30.75" hidden="1">
      <c r="A249" s="129" t="s">
        <v>553</v>
      </c>
      <c r="B249" s="112" t="s">
        <v>350</v>
      </c>
      <c r="C249" s="112" t="s">
        <v>355</v>
      </c>
      <c r="D249" s="112" t="s">
        <v>335</v>
      </c>
      <c r="E249" s="112" t="s">
        <v>335</v>
      </c>
      <c r="F249" s="112" t="s">
        <v>335</v>
      </c>
      <c r="G249" s="111">
        <f>G282</f>
        <v>0</v>
      </c>
      <c r="H249" s="111"/>
      <c r="I249" s="111"/>
    </row>
    <row r="250" spans="1:9" ht="62.25" hidden="1">
      <c r="A250" s="129" t="s">
        <v>554</v>
      </c>
      <c r="B250" s="112" t="s">
        <v>350</v>
      </c>
      <c r="C250" s="112" t="s">
        <v>355</v>
      </c>
      <c r="D250" s="112" t="s">
        <v>353</v>
      </c>
      <c r="E250" s="112" t="s">
        <v>335</v>
      </c>
      <c r="F250" s="112" t="s">
        <v>335</v>
      </c>
      <c r="G250" s="111">
        <f>G254</f>
        <v>0</v>
      </c>
      <c r="H250" s="111"/>
      <c r="I250" s="111"/>
    </row>
    <row r="251" spans="1:9" ht="15" hidden="1">
      <c r="A251" s="113" t="s">
        <v>555</v>
      </c>
      <c r="B251" s="112" t="s">
        <v>350</v>
      </c>
      <c r="C251" s="112" t="s">
        <v>355</v>
      </c>
      <c r="D251" s="112" t="s">
        <v>353</v>
      </c>
      <c r="E251" s="112" t="s">
        <v>556</v>
      </c>
      <c r="F251" s="114" t="s">
        <v>335</v>
      </c>
      <c r="G251" s="111"/>
      <c r="H251" s="111"/>
      <c r="I251" s="111"/>
    </row>
    <row r="252" spans="1:9" ht="93.75" hidden="1">
      <c r="A252" s="113" t="s">
        <v>340</v>
      </c>
      <c r="B252" s="112" t="s">
        <v>350</v>
      </c>
      <c r="C252" s="112" t="s">
        <v>355</v>
      </c>
      <c r="D252" s="112" t="s">
        <v>353</v>
      </c>
      <c r="E252" s="112" t="s">
        <v>556</v>
      </c>
      <c r="F252" s="112" t="s">
        <v>339</v>
      </c>
      <c r="G252" s="111"/>
      <c r="H252" s="111"/>
      <c r="I252" s="111"/>
    </row>
    <row r="253" spans="1:9" ht="30.75" hidden="1">
      <c r="A253" s="113" t="s">
        <v>500</v>
      </c>
      <c r="B253" s="112" t="s">
        <v>350</v>
      </c>
      <c r="C253" s="112" t="s">
        <v>355</v>
      </c>
      <c r="D253" s="112" t="s">
        <v>353</v>
      </c>
      <c r="E253" s="112" t="s">
        <v>556</v>
      </c>
      <c r="F253" s="112" t="s">
        <v>501</v>
      </c>
      <c r="G253" s="111"/>
      <c r="H253" s="111"/>
      <c r="I253" s="111"/>
    </row>
    <row r="254" spans="1:9" ht="46.5" hidden="1">
      <c r="A254" s="132" t="s">
        <v>344</v>
      </c>
      <c r="B254" s="133" t="s">
        <v>350</v>
      </c>
      <c r="C254" s="133" t="s">
        <v>355</v>
      </c>
      <c r="D254" s="133" t="s">
        <v>353</v>
      </c>
      <c r="E254" s="133" t="s">
        <v>556</v>
      </c>
      <c r="F254" s="133" t="s">
        <v>343</v>
      </c>
      <c r="G254" s="111">
        <f>G255</f>
        <v>0</v>
      </c>
      <c r="H254" s="111"/>
      <c r="I254" s="111"/>
    </row>
    <row r="255" spans="1:9" ht="46.5" hidden="1">
      <c r="A255" s="132" t="s">
        <v>342</v>
      </c>
      <c r="B255" s="133" t="s">
        <v>350</v>
      </c>
      <c r="C255" s="133" t="s">
        <v>355</v>
      </c>
      <c r="D255" s="133" t="s">
        <v>353</v>
      </c>
      <c r="E255" s="133" t="s">
        <v>556</v>
      </c>
      <c r="F255" s="133" t="s">
        <v>341</v>
      </c>
      <c r="G255" s="111"/>
      <c r="H255" s="111"/>
      <c r="I255" s="111"/>
    </row>
    <row r="256" spans="1:9" ht="30.75" hidden="1">
      <c r="A256" s="113" t="s">
        <v>336</v>
      </c>
      <c r="B256" s="112" t="s">
        <v>350</v>
      </c>
      <c r="C256" s="112" t="s">
        <v>355</v>
      </c>
      <c r="D256" s="112" t="s">
        <v>353</v>
      </c>
      <c r="E256" s="112" t="s">
        <v>538</v>
      </c>
      <c r="F256" s="114" t="s">
        <v>335</v>
      </c>
      <c r="G256" s="111"/>
      <c r="H256" s="111"/>
      <c r="I256" s="111"/>
    </row>
    <row r="257" spans="1:9" ht="15" hidden="1">
      <c r="A257" s="113" t="s">
        <v>334</v>
      </c>
      <c r="B257" s="112" t="s">
        <v>350</v>
      </c>
      <c r="C257" s="112" t="s">
        <v>355</v>
      </c>
      <c r="D257" s="112" t="s">
        <v>353</v>
      </c>
      <c r="E257" s="112" t="s">
        <v>538</v>
      </c>
      <c r="F257" s="112" t="s">
        <v>333</v>
      </c>
      <c r="G257" s="111"/>
      <c r="H257" s="111"/>
      <c r="I257" s="111"/>
    </row>
    <row r="258" spans="1:9" ht="15" hidden="1">
      <c r="A258" s="113" t="s">
        <v>332</v>
      </c>
      <c r="B258" s="112" t="s">
        <v>350</v>
      </c>
      <c r="C258" s="112" t="s">
        <v>355</v>
      </c>
      <c r="D258" s="112" t="s">
        <v>353</v>
      </c>
      <c r="E258" s="112" t="s">
        <v>538</v>
      </c>
      <c r="F258" s="112" t="s">
        <v>329</v>
      </c>
      <c r="G258" s="111"/>
      <c r="H258" s="111"/>
      <c r="I258" s="111"/>
    </row>
    <row r="259" spans="1:9" ht="46.5" hidden="1">
      <c r="A259" s="129" t="s">
        <v>557</v>
      </c>
      <c r="B259" s="112" t="s">
        <v>350</v>
      </c>
      <c r="C259" s="112" t="s">
        <v>355</v>
      </c>
      <c r="D259" s="112" t="s">
        <v>370</v>
      </c>
      <c r="E259" s="112" t="s">
        <v>335</v>
      </c>
      <c r="F259" s="112" t="s">
        <v>335</v>
      </c>
      <c r="G259" s="111"/>
      <c r="H259" s="111"/>
      <c r="I259" s="111"/>
    </row>
    <row r="260" spans="1:9" ht="46.5" hidden="1">
      <c r="A260" s="113" t="s">
        <v>558</v>
      </c>
      <c r="B260" s="112" t="s">
        <v>350</v>
      </c>
      <c r="C260" s="112" t="s">
        <v>355</v>
      </c>
      <c r="D260" s="112" t="s">
        <v>370</v>
      </c>
      <c r="E260" s="112" t="s">
        <v>559</v>
      </c>
      <c r="F260" s="114" t="s">
        <v>335</v>
      </c>
      <c r="G260" s="111"/>
      <c r="H260" s="111"/>
      <c r="I260" s="111"/>
    </row>
    <row r="261" spans="1:9" ht="46.5" hidden="1">
      <c r="A261" s="113" t="s">
        <v>344</v>
      </c>
      <c r="B261" s="112" t="s">
        <v>350</v>
      </c>
      <c r="C261" s="112" t="s">
        <v>355</v>
      </c>
      <c r="D261" s="112" t="s">
        <v>370</v>
      </c>
      <c r="E261" s="112" t="s">
        <v>559</v>
      </c>
      <c r="F261" s="112" t="s">
        <v>343</v>
      </c>
      <c r="G261" s="111"/>
      <c r="H261" s="111"/>
      <c r="I261" s="111"/>
    </row>
    <row r="262" spans="1:9" ht="46.5" hidden="1">
      <c r="A262" s="113" t="s">
        <v>342</v>
      </c>
      <c r="B262" s="112" t="s">
        <v>350</v>
      </c>
      <c r="C262" s="112" t="s">
        <v>355</v>
      </c>
      <c r="D262" s="112" t="s">
        <v>370</v>
      </c>
      <c r="E262" s="112" t="s">
        <v>559</v>
      </c>
      <c r="F262" s="112" t="s">
        <v>341</v>
      </c>
      <c r="G262" s="111"/>
      <c r="H262" s="111"/>
      <c r="I262" s="111"/>
    </row>
    <row r="263" spans="1:9" ht="93.75" hidden="1">
      <c r="A263" s="113" t="s">
        <v>560</v>
      </c>
      <c r="B263" s="112" t="s">
        <v>350</v>
      </c>
      <c r="C263" s="112" t="s">
        <v>355</v>
      </c>
      <c r="D263" s="112" t="s">
        <v>370</v>
      </c>
      <c r="E263" s="112" t="s">
        <v>561</v>
      </c>
      <c r="F263" s="114" t="s">
        <v>335</v>
      </c>
      <c r="G263" s="111"/>
      <c r="H263" s="111"/>
      <c r="I263" s="111"/>
    </row>
    <row r="264" spans="1:9" ht="46.5" hidden="1">
      <c r="A264" s="113" t="s">
        <v>344</v>
      </c>
      <c r="B264" s="112" t="s">
        <v>350</v>
      </c>
      <c r="C264" s="112" t="s">
        <v>355</v>
      </c>
      <c r="D264" s="112" t="s">
        <v>370</v>
      </c>
      <c r="E264" s="112" t="s">
        <v>561</v>
      </c>
      <c r="F264" s="112" t="s">
        <v>343</v>
      </c>
      <c r="G264" s="111"/>
      <c r="H264" s="111"/>
      <c r="I264" s="111"/>
    </row>
    <row r="265" spans="1:9" ht="46.5" hidden="1">
      <c r="A265" s="113" t="s">
        <v>342</v>
      </c>
      <c r="B265" s="112" t="s">
        <v>350</v>
      </c>
      <c r="C265" s="112" t="s">
        <v>355</v>
      </c>
      <c r="D265" s="112" t="s">
        <v>370</v>
      </c>
      <c r="E265" s="112" t="s">
        <v>561</v>
      </c>
      <c r="F265" s="112" t="s">
        <v>341</v>
      </c>
      <c r="G265" s="111"/>
      <c r="H265" s="111"/>
      <c r="I265" s="111"/>
    </row>
    <row r="266" spans="1:9" ht="15">
      <c r="A266" s="129" t="s">
        <v>369</v>
      </c>
      <c r="B266" s="112" t="s">
        <v>350</v>
      </c>
      <c r="C266" s="112" t="s">
        <v>354</v>
      </c>
      <c r="D266" s="112" t="s">
        <v>335</v>
      </c>
      <c r="E266" s="112" t="s">
        <v>335</v>
      </c>
      <c r="F266" s="112" t="s">
        <v>335</v>
      </c>
      <c r="G266" s="111"/>
      <c r="H266" s="111">
        <f>H271+H275</f>
        <v>0</v>
      </c>
      <c r="I266" s="111"/>
    </row>
    <row r="267" spans="1:9" ht="15" hidden="1">
      <c r="A267" s="129" t="s">
        <v>562</v>
      </c>
      <c r="B267" s="112" t="s">
        <v>350</v>
      </c>
      <c r="C267" s="112" t="s">
        <v>354</v>
      </c>
      <c r="D267" s="112" t="s">
        <v>540</v>
      </c>
      <c r="E267" s="112" t="s">
        <v>335</v>
      </c>
      <c r="F267" s="112" t="s">
        <v>335</v>
      </c>
      <c r="G267" s="111"/>
      <c r="H267" s="111"/>
      <c r="I267" s="111"/>
    </row>
    <row r="268" spans="1:9" ht="171.75" hidden="1">
      <c r="A268" s="113" t="s">
        <v>563</v>
      </c>
      <c r="B268" s="112" t="s">
        <v>350</v>
      </c>
      <c r="C268" s="112" t="s">
        <v>354</v>
      </c>
      <c r="D268" s="112" t="s">
        <v>540</v>
      </c>
      <c r="E268" s="112" t="s">
        <v>564</v>
      </c>
      <c r="F268" s="114" t="s">
        <v>335</v>
      </c>
      <c r="G268" s="111"/>
      <c r="H268" s="111"/>
      <c r="I268" s="111"/>
    </row>
    <row r="269" spans="1:9" ht="46.5" hidden="1">
      <c r="A269" s="113" t="s">
        <v>344</v>
      </c>
      <c r="B269" s="112" t="s">
        <v>350</v>
      </c>
      <c r="C269" s="112" t="s">
        <v>354</v>
      </c>
      <c r="D269" s="112" t="s">
        <v>540</v>
      </c>
      <c r="E269" s="112" t="s">
        <v>564</v>
      </c>
      <c r="F269" s="112" t="s">
        <v>343</v>
      </c>
      <c r="G269" s="111"/>
      <c r="H269" s="111"/>
      <c r="I269" s="111"/>
    </row>
    <row r="270" spans="1:9" ht="46.5" hidden="1">
      <c r="A270" s="113" t="s">
        <v>342</v>
      </c>
      <c r="B270" s="112" t="s">
        <v>350</v>
      </c>
      <c r="C270" s="112" t="s">
        <v>354</v>
      </c>
      <c r="D270" s="112" t="s">
        <v>540</v>
      </c>
      <c r="E270" s="112" t="s">
        <v>564</v>
      </c>
      <c r="F270" s="112" t="s">
        <v>341</v>
      </c>
      <c r="G270" s="111"/>
      <c r="H270" s="111"/>
      <c r="I270" s="111"/>
    </row>
    <row r="271" spans="1:9" ht="15">
      <c r="A271" s="129" t="s">
        <v>565</v>
      </c>
      <c r="B271" s="112" t="s">
        <v>350</v>
      </c>
      <c r="C271" s="112" t="s">
        <v>354</v>
      </c>
      <c r="D271" s="112" t="s">
        <v>357</v>
      </c>
      <c r="E271" s="112" t="s">
        <v>335</v>
      </c>
      <c r="F271" s="112" t="s">
        <v>335</v>
      </c>
      <c r="G271" s="111"/>
      <c r="H271" s="111">
        <f>H272</f>
        <v>12878929.62</v>
      </c>
      <c r="I271" s="111"/>
    </row>
    <row r="272" spans="1:9" ht="109.5">
      <c r="A272" s="113" t="s">
        <v>566</v>
      </c>
      <c r="B272" s="112" t="s">
        <v>350</v>
      </c>
      <c r="C272" s="112" t="s">
        <v>354</v>
      </c>
      <c r="D272" s="112" t="s">
        <v>357</v>
      </c>
      <c r="E272" s="112" t="s">
        <v>567</v>
      </c>
      <c r="F272" s="114" t="s">
        <v>335</v>
      </c>
      <c r="G272" s="111"/>
      <c r="H272" s="111">
        <f>H273</f>
        <v>12878929.62</v>
      </c>
      <c r="I272" s="111"/>
    </row>
    <row r="273" spans="1:9" ht="15">
      <c r="A273" s="113" t="s">
        <v>334</v>
      </c>
      <c r="B273" s="112" t="s">
        <v>350</v>
      </c>
      <c r="C273" s="112" t="s">
        <v>354</v>
      </c>
      <c r="D273" s="112" t="s">
        <v>357</v>
      </c>
      <c r="E273" s="112" t="s">
        <v>567</v>
      </c>
      <c r="F273" s="112" t="s">
        <v>333</v>
      </c>
      <c r="G273" s="111"/>
      <c r="H273" s="111">
        <f>H274</f>
        <v>12878929.62</v>
      </c>
      <c r="I273" s="111"/>
    </row>
    <row r="274" spans="1:9" ht="78">
      <c r="A274" s="113" t="s">
        <v>568</v>
      </c>
      <c r="B274" s="112" t="s">
        <v>350</v>
      </c>
      <c r="C274" s="112" t="s">
        <v>354</v>
      </c>
      <c r="D274" s="112" t="s">
        <v>357</v>
      </c>
      <c r="E274" s="112" t="s">
        <v>567</v>
      </c>
      <c r="F274" s="112" t="s">
        <v>569</v>
      </c>
      <c r="G274" s="111"/>
      <c r="H274" s="111">
        <v>12878929.62</v>
      </c>
      <c r="I274" s="111"/>
    </row>
    <row r="275" spans="1:9" ht="15">
      <c r="A275" s="129" t="s">
        <v>570</v>
      </c>
      <c r="B275" s="112" t="s">
        <v>350</v>
      </c>
      <c r="C275" s="112" t="s">
        <v>354</v>
      </c>
      <c r="D275" s="112" t="s">
        <v>492</v>
      </c>
      <c r="E275" s="112" t="s">
        <v>335</v>
      </c>
      <c r="F275" s="112" t="s">
        <v>335</v>
      </c>
      <c r="G275" s="111"/>
      <c r="H275" s="111">
        <f>H276</f>
        <v>-12878929.62</v>
      </c>
      <c r="I275" s="111"/>
    </row>
    <row r="276" spans="1:9" ht="281.25">
      <c r="A276" s="113" t="s">
        <v>571</v>
      </c>
      <c r="B276" s="112" t="s">
        <v>350</v>
      </c>
      <c r="C276" s="112" t="s">
        <v>354</v>
      </c>
      <c r="D276" s="112" t="s">
        <v>492</v>
      </c>
      <c r="E276" s="112" t="s">
        <v>572</v>
      </c>
      <c r="F276" s="114" t="s">
        <v>335</v>
      </c>
      <c r="G276" s="111"/>
      <c r="H276" s="111">
        <f>H277</f>
        <v>-12878929.62</v>
      </c>
      <c r="I276" s="111"/>
    </row>
    <row r="277" spans="1:9" ht="15">
      <c r="A277" s="113" t="s">
        <v>364</v>
      </c>
      <c r="B277" s="112" t="s">
        <v>350</v>
      </c>
      <c r="C277" s="112" t="s">
        <v>354</v>
      </c>
      <c r="D277" s="112" t="s">
        <v>492</v>
      </c>
      <c r="E277" s="112" t="s">
        <v>572</v>
      </c>
      <c r="F277" s="112" t="s">
        <v>363</v>
      </c>
      <c r="G277" s="111"/>
      <c r="H277" s="111">
        <f>H278</f>
        <v>-12878929.62</v>
      </c>
      <c r="I277" s="111"/>
    </row>
    <row r="278" spans="1:9" ht="15">
      <c r="A278" s="113" t="s">
        <v>258</v>
      </c>
      <c r="B278" s="112" t="s">
        <v>350</v>
      </c>
      <c r="C278" s="112" t="s">
        <v>354</v>
      </c>
      <c r="D278" s="112" t="s">
        <v>492</v>
      </c>
      <c r="E278" s="112" t="s">
        <v>572</v>
      </c>
      <c r="F278" s="112" t="s">
        <v>573</v>
      </c>
      <c r="G278" s="111"/>
      <c r="H278" s="111">
        <v>-12878929.62</v>
      </c>
      <c r="I278" s="111"/>
    </row>
    <row r="279" spans="1:9" ht="46.5" hidden="1">
      <c r="A279" s="113" t="s">
        <v>574</v>
      </c>
      <c r="B279" s="112" t="s">
        <v>350</v>
      </c>
      <c r="C279" s="112" t="s">
        <v>354</v>
      </c>
      <c r="D279" s="112" t="s">
        <v>492</v>
      </c>
      <c r="E279" s="112" t="s">
        <v>575</v>
      </c>
      <c r="F279" s="114" t="s">
        <v>335</v>
      </c>
      <c r="G279" s="111"/>
      <c r="H279" s="111"/>
      <c r="I279" s="111"/>
    </row>
    <row r="280" spans="1:9" ht="15" hidden="1">
      <c r="A280" s="113" t="s">
        <v>364</v>
      </c>
      <c r="B280" s="112" t="s">
        <v>350</v>
      </c>
      <c r="C280" s="112" t="s">
        <v>354</v>
      </c>
      <c r="D280" s="112" t="s">
        <v>492</v>
      </c>
      <c r="E280" s="112" t="s">
        <v>575</v>
      </c>
      <c r="F280" s="112" t="s">
        <v>363</v>
      </c>
      <c r="G280" s="111"/>
      <c r="H280" s="111"/>
      <c r="I280" s="111"/>
    </row>
    <row r="281" spans="1:9" ht="15" hidden="1">
      <c r="A281" s="113" t="s">
        <v>258</v>
      </c>
      <c r="B281" s="112" t="s">
        <v>350</v>
      </c>
      <c r="C281" s="112" t="s">
        <v>354</v>
      </c>
      <c r="D281" s="112" t="s">
        <v>492</v>
      </c>
      <c r="E281" s="112" t="s">
        <v>575</v>
      </c>
      <c r="F281" s="112" t="s">
        <v>573</v>
      </c>
      <c r="G281" s="111"/>
      <c r="H281" s="111"/>
      <c r="I281" s="111"/>
    </row>
    <row r="282" spans="1:9" ht="15" hidden="1">
      <c r="A282" s="157" t="s">
        <v>391</v>
      </c>
      <c r="B282" s="131" t="s">
        <v>350</v>
      </c>
      <c r="C282" s="161" t="s">
        <v>355</v>
      </c>
      <c r="D282" s="161" t="s">
        <v>353</v>
      </c>
      <c r="E282" s="161" t="s">
        <v>390</v>
      </c>
      <c r="F282" s="161"/>
      <c r="G282" s="111">
        <f>G283</f>
        <v>0</v>
      </c>
      <c r="H282" s="111"/>
      <c r="I282" s="111"/>
    </row>
    <row r="283" spans="1:9" ht="15" hidden="1">
      <c r="A283" s="157" t="s">
        <v>334</v>
      </c>
      <c r="B283" s="131" t="s">
        <v>350</v>
      </c>
      <c r="C283" s="161" t="s">
        <v>355</v>
      </c>
      <c r="D283" s="161" t="s">
        <v>353</v>
      </c>
      <c r="E283" s="161" t="s">
        <v>390</v>
      </c>
      <c r="F283" s="161" t="s">
        <v>333</v>
      </c>
      <c r="G283" s="111"/>
      <c r="H283" s="111"/>
      <c r="I283" s="111"/>
    </row>
    <row r="284" spans="1:9" ht="101.25" customHeight="1" hidden="1">
      <c r="A284" s="134" t="s">
        <v>568</v>
      </c>
      <c r="B284" s="133">
        <v>916</v>
      </c>
      <c r="C284" s="161" t="s">
        <v>355</v>
      </c>
      <c r="D284" s="161" t="s">
        <v>353</v>
      </c>
      <c r="E284" s="161" t="s">
        <v>390</v>
      </c>
      <c r="F284" s="161" t="s">
        <v>569</v>
      </c>
      <c r="G284" s="111"/>
      <c r="H284" s="111"/>
      <c r="I284" s="111"/>
    </row>
    <row r="285" spans="1:9" ht="15" hidden="1">
      <c r="A285" s="157" t="s">
        <v>369</v>
      </c>
      <c r="B285" s="112" t="s">
        <v>350</v>
      </c>
      <c r="C285" s="112" t="s">
        <v>354</v>
      </c>
      <c r="D285" s="145"/>
      <c r="E285" s="112"/>
      <c r="F285" s="112"/>
      <c r="G285" s="111">
        <f>G286</f>
        <v>0</v>
      </c>
      <c r="H285" s="111"/>
      <c r="I285" s="111"/>
    </row>
    <row r="286" spans="1:9" ht="30.75" hidden="1">
      <c r="A286" s="129" t="s">
        <v>368</v>
      </c>
      <c r="B286" s="112" t="s">
        <v>350</v>
      </c>
      <c r="C286" s="112" t="s">
        <v>354</v>
      </c>
      <c r="D286" s="112" t="s">
        <v>366</v>
      </c>
      <c r="E286" s="112" t="s">
        <v>335</v>
      </c>
      <c r="F286" s="112" t="s">
        <v>335</v>
      </c>
      <c r="G286" s="111">
        <f>G287</f>
        <v>0</v>
      </c>
      <c r="H286" s="111"/>
      <c r="I286" s="111"/>
    </row>
    <row r="287" spans="1:9" ht="30.75" hidden="1">
      <c r="A287" s="132" t="s">
        <v>401</v>
      </c>
      <c r="B287" s="133">
        <v>916</v>
      </c>
      <c r="C287" s="133" t="s">
        <v>354</v>
      </c>
      <c r="D287" s="133" t="s">
        <v>366</v>
      </c>
      <c r="E287" s="133" t="s">
        <v>731</v>
      </c>
      <c r="F287" s="133"/>
      <c r="G287" s="111">
        <f>G288</f>
        <v>0</v>
      </c>
      <c r="H287" s="111"/>
      <c r="I287" s="111"/>
    </row>
    <row r="288" spans="1:9" ht="46.5" hidden="1">
      <c r="A288" s="132" t="s">
        <v>344</v>
      </c>
      <c r="B288" s="133">
        <v>916</v>
      </c>
      <c r="C288" s="133" t="s">
        <v>354</v>
      </c>
      <c r="D288" s="133" t="s">
        <v>366</v>
      </c>
      <c r="E288" s="133" t="s">
        <v>731</v>
      </c>
      <c r="F288" s="133">
        <v>200</v>
      </c>
      <c r="G288" s="111">
        <f>G289</f>
        <v>0</v>
      </c>
      <c r="H288" s="111"/>
      <c r="I288" s="111"/>
    </row>
    <row r="289" spans="1:9" ht="46.5" hidden="1">
      <c r="A289" s="132" t="s">
        <v>342</v>
      </c>
      <c r="B289" s="133">
        <v>916</v>
      </c>
      <c r="C289" s="133" t="s">
        <v>354</v>
      </c>
      <c r="D289" s="133" t="s">
        <v>366</v>
      </c>
      <c r="E289" s="133" t="s">
        <v>731</v>
      </c>
      <c r="F289" s="133">
        <v>240</v>
      </c>
      <c r="G289" s="111"/>
      <c r="H289" s="111"/>
      <c r="I289" s="111"/>
    </row>
    <row r="290" spans="1:9" ht="15" hidden="1">
      <c r="A290" s="129" t="s">
        <v>576</v>
      </c>
      <c r="B290" s="112" t="s">
        <v>350</v>
      </c>
      <c r="C290" s="112" t="s">
        <v>540</v>
      </c>
      <c r="D290" s="112" t="s">
        <v>335</v>
      </c>
      <c r="E290" s="112" t="s">
        <v>335</v>
      </c>
      <c r="F290" s="112" t="s">
        <v>335</v>
      </c>
      <c r="G290" s="111">
        <f>G295</f>
        <v>0</v>
      </c>
      <c r="H290" s="111"/>
      <c r="I290" s="111"/>
    </row>
    <row r="291" spans="1:9" ht="15" hidden="1">
      <c r="A291" s="129" t="s">
        <v>577</v>
      </c>
      <c r="B291" s="112" t="s">
        <v>350</v>
      </c>
      <c r="C291" s="112" t="s">
        <v>540</v>
      </c>
      <c r="D291" s="112" t="s">
        <v>331</v>
      </c>
      <c r="E291" s="112" t="s">
        <v>335</v>
      </c>
      <c r="F291" s="112" t="s">
        <v>335</v>
      </c>
      <c r="G291" s="111"/>
      <c r="H291" s="111"/>
      <c r="I291" s="111"/>
    </row>
    <row r="292" spans="1:9" ht="78" hidden="1">
      <c r="A292" s="113" t="s">
        <v>578</v>
      </c>
      <c r="B292" s="112" t="s">
        <v>350</v>
      </c>
      <c r="C292" s="112" t="s">
        <v>540</v>
      </c>
      <c r="D292" s="112" t="s">
        <v>331</v>
      </c>
      <c r="E292" s="112" t="s">
        <v>579</v>
      </c>
      <c r="F292" s="114" t="s">
        <v>335</v>
      </c>
      <c r="G292" s="111"/>
      <c r="H292" s="111"/>
      <c r="I292" s="111"/>
    </row>
    <row r="293" spans="1:9" ht="46.5" hidden="1">
      <c r="A293" s="113" t="s">
        <v>344</v>
      </c>
      <c r="B293" s="112" t="s">
        <v>350</v>
      </c>
      <c r="C293" s="112" t="s">
        <v>540</v>
      </c>
      <c r="D293" s="112" t="s">
        <v>331</v>
      </c>
      <c r="E293" s="112" t="s">
        <v>579</v>
      </c>
      <c r="F293" s="112" t="s">
        <v>343</v>
      </c>
      <c r="G293" s="111"/>
      <c r="H293" s="111"/>
      <c r="I293" s="111"/>
    </row>
    <row r="294" spans="1:9" ht="46.5" hidden="1">
      <c r="A294" s="113" t="s">
        <v>342</v>
      </c>
      <c r="B294" s="112" t="s">
        <v>350</v>
      </c>
      <c r="C294" s="112" t="s">
        <v>540</v>
      </c>
      <c r="D294" s="112" t="s">
        <v>331</v>
      </c>
      <c r="E294" s="112" t="s">
        <v>579</v>
      </c>
      <c r="F294" s="112" t="s">
        <v>341</v>
      </c>
      <c r="G294" s="111"/>
      <c r="H294" s="111"/>
      <c r="I294" s="111"/>
    </row>
    <row r="295" spans="1:9" ht="15" hidden="1">
      <c r="A295" s="160" t="s">
        <v>580</v>
      </c>
      <c r="B295" s="112" t="s">
        <v>350</v>
      </c>
      <c r="C295" s="112" t="s">
        <v>540</v>
      </c>
      <c r="D295" s="112" t="s">
        <v>348</v>
      </c>
      <c r="E295" s="112" t="s">
        <v>335</v>
      </c>
      <c r="F295" s="112" t="s">
        <v>335</v>
      </c>
      <c r="G295" s="111">
        <f>G296+G302+G299</f>
        <v>0</v>
      </c>
      <c r="H295" s="111"/>
      <c r="I295" s="111"/>
    </row>
    <row r="296" spans="1:9" ht="36.75" customHeight="1" hidden="1">
      <c r="A296" s="135" t="s">
        <v>741</v>
      </c>
      <c r="B296" s="137" t="s">
        <v>350</v>
      </c>
      <c r="C296" s="133" t="s">
        <v>540</v>
      </c>
      <c r="D296" s="133" t="s">
        <v>348</v>
      </c>
      <c r="E296" s="133" t="s">
        <v>732</v>
      </c>
      <c r="F296" s="133"/>
      <c r="G296" s="111">
        <f>G297</f>
        <v>0</v>
      </c>
      <c r="H296" s="111"/>
      <c r="I296" s="111"/>
    </row>
    <row r="297" spans="1:9" ht="15" hidden="1">
      <c r="A297" s="165" t="s">
        <v>334</v>
      </c>
      <c r="B297" s="137" t="s">
        <v>350</v>
      </c>
      <c r="C297" s="133" t="s">
        <v>540</v>
      </c>
      <c r="D297" s="133" t="s">
        <v>348</v>
      </c>
      <c r="E297" s="133" t="s">
        <v>732</v>
      </c>
      <c r="F297" s="133">
        <v>800</v>
      </c>
      <c r="G297" s="111"/>
      <c r="H297" s="111"/>
      <c r="I297" s="111"/>
    </row>
    <row r="298" spans="1:9" ht="102" customHeight="1" hidden="1">
      <c r="A298" s="165" t="s">
        <v>568</v>
      </c>
      <c r="B298" s="137" t="s">
        <v>350</v>
      </c>
      <c r="C298" s="133" t="s">
        <v>540</v>
      </c>
      <c r="D298" s="133" t="s">
        <v>348</v>
      </c>
      <c r="E298" s="133" t="s">
        <v>732</v>
      </c>
      <c r="F298" s="133">
        <v>810</v>
      </c>
      <c r="G298" s="111"/>
      <c r="H298" s="111"/>
      <c r="I298" s="111"/>
    </row>
    <row r="299" spans="1:9" ht="39" customHeight="1" hidden="1">
      <c r="A299" s="157" t="s">
        <v>774</v>
      </c>
      <c r="B299" s="137" t="s">
        <v>350</v>
      </c>
      <c r="C299" s="133" t="s">
        <v>540</v>
      </c>
      <c r="D299" s="133" t="s">
        <v>348</v>
      </c>
      <c r="E299" s="133" t="s">
        <v>776</v>
      </c>
      <c r="F299" s="133"/>
      <c r="G299" s="111">
        <f>G300</f>
        <v>0</v>
      </c>
      <c r="H299" s="111"/>
      <c r="I299" s="111"/>
    </row>
    <row r="300" spans="1:9" ht="54" customHeight="1" hidden="1">
      <c r="A300" s="157" t="s">
        <v>344</v>
      </c>
      <c r="B300" s="131" t="s">
        <v>350</v>
      </c>
      <c r="C300" s="133" t="s">
        <v>540</v>
      </c>
      <c r="D300" s="133" t="s">
        <v>348</v>
      </c>
      <c r="E300" s="133" t="s">
        <v>776</v>
      </c>
      <c r="F300" s="131" t="s">
        <v>343</v>
      </c>
      <c r="G300" s="111">
        <f>G301</f>
        <v>0</v>
      </c>
      <c r="H300" s="111"/>
      <c r="I300" s="111"/>
    </row>
    <row r="301" spans="1:9" ht="56.25" customHeight="1" hidden="1">
      <c r="A301" s="157" t="s">
        <v>342</v>
      </c>
      <c r="B301" s="131" t="s">
        <v>350</v>
      </c>
      <c r="C301" s="133" t="s">
        <v>540</v>
      </c>
      <c r="D301" s="133" t="s">
        <v>348</v>
      </c>
      <c r="E301" s="133" t="s">
        <v>776</v>
      </c>
      <c r="F301" s="131" t="s">
        <v>341</v>
      </c>
      <c r="G301" s="111"/>
      <c r="H301" s="111"/>
      <c r="I301" s="111"/>
    </row>
    <row r="302" spans="1:9" ht="35.25" customHeight="1" hidden="1">
      <c r="A302" s="157" t="s">
        <v>774</v>
      </c>
      <c r="B302" s="137" t="s">
        <v>350</v>
      </c>
      <c r="C302" s="133" t="s">
        <v>540</v>
      </c>
      <c r="D302" s="133" t="s">
        <v>348</v>
      </c>
      <c r="E302" s="133" t="s">
        <v>775</v>
      </c>
      <c r="F302" s="133"/>
      <c r="G302" s="111">
        <f>G303</f>
        <v>0</v>
      </c>
      <c r="H302" s="111"/>
      <c r="I302" s="111"/>
    </row>
    <row r="303" spans="1:9" ht="52.5" customHeight="1" hidden="1">
      <c r="A303" s="157" t="s">
        <v>344</v>
      </c>
      <c r="B303" s="131" t="s">
        <v>350</v>
      </c>
      <c r="C303" s="133" t="s">
        <v>540</v>
      </c>
      <c r="D303" s="133" t="s">
        <v>348</v>
      </c>
      <c r="E303" s="133" t="s">
        <v>775</v>
      </c>
      <c r="F303" s="131" t="s">
        <v>343</v>
      </c>
      <c r="G303" s="111">
        <f>G304</f>
        <v>0</v>
      </c>
      <c r="H303" s="111"/>
      <c r="I303" s="111"/>
    </row>
    <row r="304" spans="1:9" ht="50.25" customHeight="1" hidden="1">
      <c r="A304" s="157" t="s">
        <v>342</v>
      </c>
      <c r="B304" s="131" t="s">
        <v>350</v>
      </c>
      <c r="C304" s="133" t="s">
        <v>540</v>
      </c>
      <c r="D304" s="133" t="s">
        <v>348</v>
      </c>
      <c r="E304" s="133" t="s">
        <v>775</v>
      </c>
      <c r="F304" s="131" t="s">
        <v>341</v>
      </c>
      <c r="G304" s="111"/>
      <c r="H304" s="111"/>
      <c r="I304" s="111"/>
    </row>
    <row r="305" spans="1:9" ht="15" hidden="1">
      <c r="A305" s="129" t="s">
        <v>582</v>
      </c>
      <c r="B305" s="112" t="s">
        <v>350</v>
      </c>
      <c r="C305" s="112" t="s">
        <v>330</v>
      </c>
      <c r="D305" s="112" t="s">
        <v>335</v>
      </c>
      <c r="E305" s="112" t="s">
        <v>335</v>
      </c>
      <c r="F305" s="112" t="s">
        <v>335</v>
      </c>
      <c r="G305" s="111"/>
      <c r="H305" s="111"/>
      <c r="I305" s="111"/>
    </row>
    <row r="306" spans="1:9" ht="30.75" hidden="1">
      <c r="A306" s="129" t="s">
        <v>583</v>
      </c>
      <c r="B306" s="112" t="s">
        <v>350</v>
      </c>
      <c r="C306" s="112" t="s">
        <v>330</v>
      </c>
      <c r="D306" s="112" t="s">
        <v>540</v>
      </c>
      <c r="E306" s="112" t="s">
        <v>335</v>
      </c>
      <c r="F306" s="112" t="s">
        <v>335</v>
      </c>
      <c r="G306" s="111"/>
      <c r="H306" s="111"/>
      <c r="I306" s="111"/>
    </row>
    <row r="307" spans="1:9" ht="30.75" hidden="1">
      <c r="A307" s="113" t="s">
        <v>584</v>
      </c>
      <c r="B307" s="112" t="s">
        <v>350</v>
      </c>
      <c r="C307" s="112" t="s">
        <v>330</v>
      </c>
      <c r="D307" s="112" t="s">
        <v>540</v>
      </c>
      <c r="E307" s="112" t="s">
        <v>585</v>
      </c>
      <c r="F307" s="114" t="s">
        <v>335</v>
      </c>
      <c r="G307" s="111"/>
      <c r="H307" s="111"/>
      <c r="I307" s="111"/>
    </row>
    <row r="308" spans="1:9" ht="46.5" hidden="1">
      <c r="A308" s="113" t="s">
        <v>344</v>
      </c>
      <c r="B308" s="112" t="s">
        <v>350</v>
      </c>
      <c r="C308" s="112" t="s">
        <v>330</v>
      </c>
      <c r="D308" s="112" t="s">
        <v>540</v>
      </c>
      <c r="E308" s="112" t="s">
        <v>585</v>
      </c>
      <c r="F308" s="112" t="s">
        <v>343</v>
      </c>
      <c r="G308" s="111"/>
      <c r="H308" s="111"/>
      <c r="I308" s="111"/>
    </row>
    <row r="309" spans="1:9" ht="46.5" hidden="1">
      <c r="A309" s="113" t="s">
        <v>342</v>
      </c>
      <c r="B309" s="112" t="s">
        <v>350</v>
      </c>
      <c r="C309" s="112" t="s">
        <v>330</v>
      </c>
      <c r="D309" s="112" t="s">
        <v>540</v>
      </c>
      <c r="E309" s="112" t="s">
        <v>585</v>
      </c>
      <c r="F309" s="112" t="s">
        <v>341</v>
      </c>
      <c r="G309" s="111"/>
      <c r="H309" s="111"/>
      <c r="I309" s="111"/>
    </row>
    <row r="310" spans="1:9" ht="46.5" hidden="1">
      <c r="A310" s="113" t="s">
        <v>586</v>
      </c>
      <c r="B310" s="112" t="s">
        <v>350</v>
      </c>
      <c r="C310" s="112" t="s">
        <v>330</v>
      </c>
      <c r="D310" s="112" t="s">
        <v>540</v>
      </c>
      <c r="E310" s="112" t="s">
        <v>587</v>
      </c>
      <c r="F310" s="114" t="s">
        <v>335</v>
      </c>
      <c r="G310" s="111"/>
      <c r="H310" s="111"/>
      <c r="I310" s="111"/>
    </row>
    <row r="311" spans="1:9" ht="46.5" hidden="1">
      <c r="A311" s="113" t="s">
        <v>344</v>
      </c>
      <c r="B311" s="112" t="s">
        <v>350</v>
      </c>
      <c r="C311" s="112" t="s">
        <v>330</v>
      </c>
      <c r="D311" s="112" t="s">
        <v>540</v>
      </c>
      <c r="E311" s="112" t="s">
        <v>587</v>
      </c>
      <c r="F311" s="112" t="s">
        <v>343</v>
      </c>
      <c r="G311" s="111"/>
      <c r="H311" s="111"/>
      <c r="I311" s="111"/>
    </row>
    <row r="312" spans="1:9" ht="46.5" hidden="1">
      <c r="A312" s="113" t="s">
        <v>342</v>
      </c>
      <c r="B312" s="112" t="s">
        <v>350</v>
      </c>
      <c r="C312" s="112" t="s">
        <v>330</v>
      </c>
      <c r="D312" s="112" t="s">
        <v>540</v>
      </c>
      <c r="E312" s="112" t="s">
        <v>587</v>
      </c>
      <c r="F312" s="112" t="s">
        <v>341</v>
      </c>
      <c r="G312" s="111"/>
      <c r="H312" s="111"/>
      <c r="I312" s="111"/>
    </row>
    <row r="313" spans="1:9" ht="15" hidden="1">
      <c r="A313" s="129" t="s">
        <v>362</v>
      </c>
      <c r="B313" s="112" t="s">
        <v>350</v>
      </c>
      <c r="C313" s="112" t="s">
        <v>357</v>
      </c>
      <c r="D313" s="112" t="s">
        <v>335</v>
      </c>
      <c r="E313" s="112" t="s">
        <v>335</v>
      </c>
      <c r="F313" s="112" t="s">
        <v>335</v>
      </c>
      <c r="G313" s="111">
        <f>G314+G351</f>
        <v>0</v>
      </c>
      <c r="H313" s="111"/>
      <c r="I313" s="111"/>
    </row>
    <row r="314" spans="1:9" ht="15" hidden="1">
      <c r="A314" s="129" t="s">
        <v>361</v>
      </c>
      <c r="B314" s="112" t="s">
        <v>350</v>
      </c>
      <c r="C314" s="112" t="s">
        <v>357</v>
      </c>
      <c r="D314" s="112" t="s">
        <v>331</v>
      </c>
      <c r="E314" s="112" t="s">
        <v>335</v>
      </c>
      <c r="F314" s="112" t="s">
        <v>335</v>
      </c>
      <c r="G314" s="111">
        <f>G327+G336</f>
        <v>0</v>
      </c>
      <c r="H314" s="111"/>
      <c r="I314" s="111"/>
    </row>
    <row r="315" spans="1:9" ht="30.75" hidden="1">
      <c r="A315" s="113" t="s">
        <v>588</v>
      </c>
      <c r="B315" s="112" t="s">
        <v>350</v>
      </c>
      <c r="C315" s="112" t="s">
        <v>357</v>
      </c>
      <c r="D315" s="112" t="s">
        <v>331</v>
      </c>
      <c r="E315" s="112" t="s">
        <v>589</v>
      </c>
      <c r="F315" s="114" t="s">
        <v>335</v>
      </c>
      <c r="G315" s="111"/>
      <c r="H315" s="111"/>
      <c r="I315" s="111"/>
    </row>
    <row r="316" spans="1:9" ht="46.5" hidden="1">
      <c r="A316" s="113" t="s">
        <v>344</v>
      </c>
      <c r="B316" s="112" t="s">
        <v>350</v>
      </c>
      <c r="C316" s="112" t="s">
        <v>357</v>
      </c>
      <c r="D316" s="112" t="s">
        <v>331</v>
      </c>
      <c r="E316" s="112" t="s">
        <v>589</v>
      </c>
      <c r="F316" s="112" t="s">
        <v>343</v>
      </c>
      <c r="G316" s="111"/>
      <c r="H316" s="111"/>
      <c r="I316" s="111"/>
    </row>
    <row r="317" spans="1:9" ht="46.5" hidden="1">
      <c r="A317" s="113" t="s">
        <v>342</v>
      </c>
      <c r="B317" s="112" t="s">
        <v>350</v>
      </c>
      <c r="C317" s="112" t="s">
        <v>357</v>
      </c>
      <c r="D317" s="112" t="s">
        <v>331</v>
      </c>
      <c r="E317" s="112" t="s">
        <v>589</v>
      </c>
      <c r="F317" s="112" t="s">
        <v>341</v>
      </c>
      <c r="G317" s="111"/>
      <c r="H317" s="111"/>
      <c r="I317" s="111"/>
    </row>
    <row r="318" spans="1:9" ht="30.75" hidden="1">
      <c r="A318" s="113" t="s">
        <v>590</v>
      </c>
      <c r="B318" s="112" t="s">
        <v>350</v>
      </c>
      <c r="C318" s="112" t="s">
        <v>357</v>
      </c>
      <c r="D318" s="112" t="s">
        <v>331</v>
      </c>
      <c r="E318" s="112" t="s">
        <v>591</v>
      </c>
      <c r="F318" s="114" t="s">
        <v>335</v>
      </c>
      <c r="G318" s="111"/>
      <c r="H318" s="111"/>
      <c r="I318" s="111"/>
    </row>
    <row r="319" spans="1:9" ht="46.5" hidden="1">
      <c r="A319" s="113" t="s">
        <v>344</v>
      </c>
      <c r="B319" s="112" t="s">
        <v>350</v>
      </c>
      <c r="C319" s="112" t="s">
        <v>357</v>
      </c>
      <c r="D319" s="112" t="s">
        <v>331</v>
      </c>
      <c r="E319" s="112" t="s">
        <v>591</v>
      </c>
      <c r="F319" s="112" t="s">
        <v>343</v>
      </c>
      <c r="G319" s="111"/>
      <c r="H319" s="111"/>
      <c r="I319" s="111"/>
    </row>
    <row r="320" spans="1:9" ht="46.5" hidden="1">
      <c r="A320" s="113" t="s">
        <v>342</v>
      </c>
      <c r="B320" s="112" t="s">
        <v>350</v>
      </c>
      <c r="C320" s="112" t="s">
        <v>357</v>
      </c>
      <c r="D320" s="112" t="s">
        <v>331</v>
      </c>
      <c r="E320" s="112" t="s">
        <v>591</v>
      </c>
      <c r="F320" s="112" t="s">
        <v>341</v>
      </c>
      <c r="G320" s="111"/>
      <c r="H320" s="111"/>
      <c r="I320" s="111"/>
    </row>
    <row r="321" spans="1:9" ht="30.75" hidden="1">
      <c r="A321" s="113" t="s">
        <v>360</v>
      </c>
      <c r="B321" s="112" t="s">
        <v>350</v>
      </c>
      <c r="C321" s="112" t="s">
        <v>357</v>
      </c>
      <c r="D321" s="112" t="s">
        <v>331</v>
      </c>
      <c r="E321" s="112" t="s">
        <v>359</v>
      </c>
      <c r="F321" s="114" t="s">
        <v>335</v>
      </c>
      <c r="G321" s="111">
        <f>G322</f>
        <v>0</v>
      </c>
      <c r="H321" s="111"/>
      <c r="I321" s="111"/>
    </row>
    <row r="322" spans="1:9" ht="46.5" hidden="1">
      <c r="A322" s="113" t="s">
        <v>344</v>
      </c>
      <c r="B322" s="112" t="s">
        <v>350</v>
      </c>
      <c r="C322" s="112" t="s">
        <v>357</v>
      </c>
      <c r="D322" s="112" t="s">
        <v>331</v>
      </c>
      <c r="E322" s="112" t="s">
        <v>359</v>
      </c>
      <c r="F322" s="112" t="s">
        <v>343</v>
      </c>
      <c r="G322" s="111">
        <f>G323</f>
        <v>0</v>
      </c>
      <c r="H322" s="111"/>
      <c r="I322" s="111"/>
    </row>
    <row r="323" spans="1:9" ht="46.5" hidden="1">
      <c r="A323" s="113" t="s">
        <v>342</v>
      </c>
      <c r="B323" s="112" t="s">
        <v>350</v>
      </c>
      <c r="C323" s="112" t="s">
        <v>357</v>
      </c>
      <c r="D323" s="112" t="s">
        <v>331</v>
      </c>
      <c r="E323" s="112" t="s">
        <v>359</v>
      </c>
      <c r="F323" s="112" t="s">
        <v>341</v>
      </c>
      <c r="G323" s="111"/>
      <c r="H323" s="111"/>
      <c r="I323" s="111"/>
    </row>
    <row r="324" spans="1:9" ht="15" hidden="1">
      <c r="A324" s="113" t="s">
        <v>592</v>
      </c>
      <c r="B324" s="112" t="s">
        <v>350</v>
      </c>
      <c r="C324" s="112" t="s">
        <v>357</v>
      </c>
      <c r="D324" s="112" t="s">
        <v>331</v>
      </c>
      <c r="E324" s="112" t="s">
        <v>593</v>
      </c>
      <c r="F324" s="114" t="s">
        <v>335</v>
      </c>
      <c r="G324" s="111"/>
      <c r="H324" s="111"/>
      <c r="I324" s="111"/>
    </row>
    <row r="325" spans="1:9" ht="46.5" hidden="1">
      <c r="A325" s="113" t="s">
        <v>352</v>
      </c>
      <c r="B325" s="112" t="s">
        <v>350</v>
      </c>
      <c r="C325" s="112" t="s">
        <v>357</v>
      </c>
      <c r="D325" s="112" t="s">
        <v>331</v>
      </c>
      <c r="E325" s="112" t="s">
        <v>593</v>
      </c>
      <c r="F325" s="112" t="s">
        <v>351</v>
      </c>
      <c r="G325" s="111"/>
      <c r="H325" s="111"/>
      <c r="I325" s="111"/>
    </row>
    <row r="326" spans="1:9" ht="15" hidden="1">
      <c r="A326" s="113" t="s">
        <v>358</v>
      </c>
      <c r="B326" s="112" t="s">
        <v>350</v>
      </c>
      <c r="C326" s="112" t="s">
        <v>357</v>
      </c>
      <c r="D326" s="112" t="s">
        <v>331</v>
      </c>
      <c r="E326" s="112" t="s">
        <v>593</v>
      </c>
      <c r="F326" s="112" t="s">
        <v>356</v>
      </c>
      <c r="G326" s="111"/>
      <c r="H326" s="111"/>
      <c r="I326" s="111"/>
    </row>
    <row r="327" spans="1:9" ht="15" hidden="1">
      <c r="A327" s="113" t="s">
        <v>594</v>
      </c>
      <c r="B327" s="112" t="s">
        <v>350</v>
      </c>
      <c r="C327" s="112" t="s">
        <v>357</v>
      </c>
      <c r="D327" s="112" t="s">
        <v>331</v>
      </c>
      <c r="E327" s="112" t="s">
        <v>595</v>
      </c>
      <c r="F327" s="114" t="s">
        <v>335</v>
      </c>
      <c r="G327" s="111">
        <f>G328</f>
        <v>0</v>
      </c>
      <c r="H327" s="111"/>
      <c r="I327" s="111"/>
    </row>
    <row r="328" spans="1:9" ht="46.5" hidden="1">
      <c r="A328" s="113" t="s">
        <v>352</v>
      </c>
      <c r="B328" s="112" t="s">
        <v>350</v>
      </c>
      <c r="C328" s="112" t="s">
        <v>357</v>
      </c>
      <c r="D328" s="112" t="s">
        <v>331</v>
      </c>
      <c r="E328" s="112" t="s">
        <v>595</v>
      </c>
      <c r="F328" s="112" t="s">
        <v>351</v>
      </c>
      <c r="G328" s="111">
        <f>G329</f>
        <v>0</v>
      </c>
      <c r="H328" s="111"/>
      <c r="I328" s="111"/>
    </row>
    <row r="329" spans="1:9" ht="15" hidden="1">
      <c r="A329" s="113" t="s">
        <v>358</v>
      </c>
      <c r="B329" s="112" t="s">
        <v>350</v>
      </c>
      <c r="C329" s="112" t="s">
        <v>357</v>
      </c>
      <c r="D329" s="112" t="s">
        <v>331</v>
      </c>
      <c r="E329" s="112" t="s">
        <v>595</v>
      </c>
      <c r="F329" s="112" t="s">
        <v>356</v>
      </c>
      <c r="G329" s="111"/>
      <c r="H329" s="111"/>
      <c r="I329" s="111"/>
    </row>
    <row r="330" spans="1:9" ht="30.75" hidden="1">
      <c r="A330" s="113" t="s">
        <v>596</v>
      </c>
      <c r="B330" s="112" t="s">
        <v>350</v>
      </c>
      <c r="C330" s="112" t="s">
        <v>357</v>
      </c>
      <c r="D330" s="112" t="s">
        <v>331</v>
      </c>
      <c r="E330" s="112" t="s">
        <v>597</v>
      </c>
      <c r="F330" s="114" t="s">
        <v>335</v>
      </c>
      <c r="G330" s="111"/>
      <c r="H330" s="111"/>
      <c r="I330" s="111"/>
    </row>
    <row r="331" spans="1:9" ht="46.5" hidden="1">
      <c r="A331" s="113" t="s">
        <v>352</v>
      </c>
      <c r="B331" s="112" t="s">
        <v>350</v>
      </c>
      <c r="C331" s="112" t="s">
        <v>357</v>
      </c>
      <c r="D331" s="112" t="s">
        <v>331</v>
      </c>
      <c r="E331" s="112" t="s">
        <v>597</v>
      </c>
      <c r="F331" s="112" t="s">
        <v>351</v>
      </c>
      <c r="G331" s="111"/>
      <c r="H331" s="111"/>
      <c r="I331" s="111"/>
    </row>
    <row r="332" spans="1:9" ht="15" hidden="1">
      <c r="A332" s="113" t="s">
        <v>358</v>
      </c>
      <c r="B332" s="112" t="s">
        <v>350</v>
      </c>
      <c r="C332" s="112" t="s">
        <v>357</v>
      </c>
      <c r="D332" s="112" t="s">
        <v>331</v>
      </c>
      <c r="E332" s="112" t="s">
        <v>597</v>
      </c>
      <c r="F332" s="112" t="s">
        <v>356</v>
      </c>
      <c r="G332" s="111"/>
      <c r="H332" s="111"/>
      <c r="I332" s="111"/>
    </row>
    <row r="333" spans="1:9" ht="109.5" hidden="1">
      <c r="A333" s="113" t="s">
        <v>598</v>
      </c>
      <c r="B333" s="112" t="s">
        <v>350</v>
      </c>
      <c r="C333" s="112" t="s">
        <v>357</v>
      </c>
      <c r="D333" s="112" t="s">
        <v>331</v>
      </c>
      <c r="E333" s="112" t="s">
        <v>599</v>
      </c>
      <c r="F333" s="114" t="s">
        <v>335</v>
      </c>
      <c r="G333" s="111"/>
      <c r="H333" s="111"/>
      <c r="I333" s="111"/>
    </row>
    <row r="334" spans="1:9" ht="46.5" hidden="1">
      <c r="A334" s="113" t="s">
        <v>352</v>
      </c>
      <c r="B334" s="112" t="s">
        <v>350</v>
      </c>
      <c r="C334" s="112" t="s">
        <v>357</v>
      </c>
      <c r="D334" s="112" t="s">
        <v>331</v>
      </c>
      <c r="E334" s="112" t="s">
        <v>599</v>
      </c>
      <c r="F334" s="112" t="s">
        <v>351</v>
      </c>
      <c r="G334" s="111"/>
      <c r="H334" s="111"/>
      <c r="I334" s="111"/>
    </row>
    <row r="335" spans="1:9" ht="15" hidden="1">
      <c r="A335" s="113" t="s">
        <v>358</v>
      </c>
      <c r="B335" s="112" t="s">
        <v>350</v>
      </c>
      <c r="C335" s="112" t="s">
        <v>357</v>
      </c>
      <c r="D335" s="112" t="s">
        <v>331</v>
      </c>
      <c r="E335" s="112" t="s">
        <v>599</v>
      </c>
      <c r="F335" s="112" t="s">
        <v>356</v>
      </c>
      <c r="G335" s="111"/>
      <c r="H335" s="111"/>
      <c r="I335" s="111"/>
    </row>
    <row r="336" spans="1:9" ht="125.25" hidden="1">
      <c r="A336" s="113" t="s">
        <v>600</v>
      </c>
      <c r="B336" s="112" t="s">
        <v>350</v>
      </c>
      <c r="C336" s="112" t="s">
        <v>357</v>
      </c>
      <c r="D336" s="112" t="s">
        <v>331</v>
      </c>
      <c r="E336" s="112" t="s">
        <v>601</v>
      </c>
      <c r="F336" s="114" t="s">
        <v>335</v>
      </c>
      <c r="G336" s="111">
        <f>G337</f>
        <v>0</v>
      </c>
      <c r="H336" s="111"/>
      <c r="I336" s="111"/>
    </row>
    <row r="337" spans="1:9" ht="46.5" hidden="1">
      <c r="A337" s="113" t="s">
        <v>352</v>
      </c>
      <c r="B337" s="112" t="s">
        <v>350</v>
      </c>
      <c r="C337" s="112" t="s">
        <v>357</v>
      </c>
      <c r="D337" s="112" t="s">
        <v>331</v>
      </c>
      <c r="E337" s="112" t="s">
        <v>601</v>
      </c>
      <c r="F337" s="112" t="s">
        <v>351</v>
      </c>
      <c r="G337" s="111">
        <f>G338</f>
        <v>0</v>
      </c>
      <c r="H337" s="111"/>
      <c r="I337" s="111"/>
    </row>
    <row r="338" spans="1:9" ht="15" hidden="1">
      <c r="A338" s="113" t="s">
        <v>358</v>
      </c>
      <c r="B338" s="112" t="s">
        <v>350</v>
      </c>
      <c r="C338" s="112" t="s">
        <v>357</v>
      </c>
      <c r="D338" s="112" t="s">
        <v>331</v>
      </c>
      <c r="E338" s="112" t="s">
        <v>601</v>
      </c>
      <c r="F338" s="112" t="s">
        <v>356</v>
      </c>
      <c r="G338" s="111"/>
      <c r="H338" s="111"/>
      <c r="I338" s="111"/>
    </row>
    <row r="339" spans="1:9" ht="62.25" hidden="1">
      <c r="A339" s="113" t="s">
        <v>602</v>
      </c>
      <c r="B339" s="112" t="s">
        <v>350</v>
      </c>
      <c r="C339" s="112" t="s">
        <v>357</v>
      </c>
      <c r="D339" s="112" t="s">
        <v>331</v>
      </c>
      <c r="E339" s="112" t="s">
        <v>603</v>
      </c>
      <c r="F339" s="114" t="s">
        <v>335</v>
      </c>
      <c r="G339" s="111"/>
      <c r="H339" s="111"/>
      <c r="I339" s="111"/>
    </row>
    <row r="340" spans="1:9" ht="46.5" hidden="1">
      <c r="A340" s="113" t="s">
        <v>344</v>
      </c>
      <c r="B340" s="112" t="s">
        <v>350</v>
      </c>
      <c r="C340" s="112" t="s">
        <v>357</v>
      </c>
      <c r="D340" s="112" t="s">
        <v>331</v>
      </c>
      <c r="E340" s="112" t="s">
        <v>603</v>
      </c>
      <c r="F340" s="112" t="s">
        <v>343</v>
      </c>
      <c r="G340" s="111"/>
      <c r="H340" s="111"/>
      <c r="I340" s="111"/>
    </row>
    <row r="341" spans="1:9" ht="46.5" hidden="1">
      <c r="A341" s="113" t="s">
        <v>342</v>
      </c>
      <c r="B341" s="112" t="s">
        <v>350</v>
      </c>
      <c r="C341" s="112" t="s">
        <v>357</v>
      </c>
      <c r="D341" s="112" t="s">
        <v>331</v>
      </c>
      <c r="E341" s="112" t="s">
        <v>603</v>
      </c>
      <c r="F341" s="112" t="s">
        <v>341</v>
      </c>
      <c r="G341" s="111"/>
      <c r="H341" s="111"/>
      <c r="I341" s="111"/>
    </row>
    <row r="342" spans="1:9" ht="30.75" hidden="1">
      <c r="A342" s="113" t="s">
        <v>590</v>
      </c>
      <c r="B342" s="112" t="s">
        <v>350</v>
      </c>
      <c r="C342" s="112" t="s">
        <v>357</v>
      </c>
      <c r="D342" s="112" t="s">
        <v>331</v>
      </c>
      <c r="E342" s="112" t="s">
        <v>604</v>
      </c>
      <c r="F342" s="114" t="s">
        <v>335</v>
      </c>
      <c r="G342" s="111"/>
      <c r="H342" s="111"/>
      <c r="I342" s="111"/>
    </row>
    <row r="343" spans="1:9" ht="46.5" hidden="1">
      <c r="A343" s="113" t="s">
        <v>352</v>
      </c>
      <c r="B343" s="112" t="s">
        <v>350</v>
      </c>
      <c r="C343" s="112" t="s">
        <v>357</v>
      </c>
      <c r="D343" s="112" t="s">
        <v>331</v>
      </c>
      <c r="E343" s="112" t="s">
        <v>604</v>
      </c>
      <c r="F343" s="112" t="s">
        <v>351</v>
      </c>
      <c r="G343" s="111"/>
      <c r="H343" s="111"/>
      <c r="I343" s="111"/>
    </row>
    <row r="344" spans="1:9" ht="15" hidden="1">
      <c r="A344" s="113" t="s">
        <v>358</v>
      </c>
      <c r="B344" s="112" t="s">
        <v>350</v>
      </c>
      <c r="C344" s="112" t="s">
        <v>357</v>
      </c>
      <c r="D344" s="112" t="s">
        <v>331</v>
      </c>
      <c r="E344" s="112" t="s">
        <v>604</v>
      </c>
      <c r="F344" s="112" t="s">
        <v>356</v>
      </c>
      <c r="G344" s="111"/>
      <c r="H344" s="111"/>
      <c r="I344" s="111"/>
    </row>
    <row r="345" spans="1:9" ht="30.75" hidden="1">
      <c r="A345" s="113" t="s">
        <v>605</v>
      </c>
      <c r="B345" s="112" t="s">
        <v>350</v>
      </c>
      <c r="C345" s="112" t="s">
        <v>357</v>
      </c>
      <c r="D345" s="112" t="s">
        <v>331</v>
      </c>
      <c r="E345" s="112" t="s">
        <v>606</v>
      </c>
      <c r="F345" s="114" t="s">
        <v>335</v>
      </c>
      <c r="G345" s="111"/>
      <c r="H345" s="111"/>
      <c r="I345" s="111"/>
    </row>
    <row r="346" spans="1:9" ht="46.5" hidden="1">
      <c r="A346" s="113" t="s">
        <v>344</v>
      </c>
      <c r="B346" s="112" t="s">
        <v>350</v>
      </c>
      <c r="C346" s="112" t="s">
        <v>357</v>
      </c>
      <c r="D346" s="112" t="s">
        <v>331</v>
      </c>
      <c r="E346" s="112" t="s">
        <v>606</v>
      </c>
      <c r="F346" s="112" t="s">
        <v>343</v>
      </c>
      <c r="G346" s="111"/>
      <c r="H346" s="111"/>
      <c r="I346" s="111"/>
    </row>
    <row r="347" spans="1:9" ht="46.5" hidden="1">
      <c r="A347" s="113" t="s">
        <v>342</v>
      </c>
      <c r="B347" s="112" t="s">
        <v>350</v>
      </c>
      <c r="C347" s="112" t="s">
        <v>357</v>
      </c>
      <c r="D347" s="112" t="s">
        <v>331</v>
      </c>
      <c r="E347" s="112" t="s">
        <v>606</v>
      </c>
      <c r="F347" s="112" t="s">
        <v>341</v>
      </c>
      <c r="G347" s="111"/>
      <c r="H347" s="111"/>
      <c r="I347" s="111"/>
    </row>
    <row r="348" spans="1:9" ht="15" hidden="1">
      <c r="A348" s="113" t="s">
        <v>607</v>
      </c>
      <c r="B348" s="112" t="s">
        <v>350</v>
      </c>
      <c r="C348" s="112" t="s">
        <v>357</v>
      </c>
      <c r="D348" s="112" t="s">
        <v>331</v>
      </c>
      <c r="E348" s="112" t="s">
        <v>608</v>
      </c>
      <c r="F348" s="114" t="s">
        <v>335</v>
      </c>
      <c r="G348" s="111"/>
      <c r="H348" s="111"/>
      <c r="I348" s="111"/>
    </row>
    <row r="349" spans="1:9" ht="46.5" hidden="1">
      <c r="A349" s="113" t="s">
        <v>344</v>
      </c>
      <c r="B349" s="112" t="s">
        <v>350</v>
      </c>
      <c r="C349" s="112" t="s">
        <v>357</v>
      </c>
      <c r="D349" s="112" t="s">
        <v>331</v>
      </c>
      <c r="E349" s="112" t="s">
        <v>608</v>
      </c>
      <c r="F349" s="112" t="s">
        <v>343</v>
      </c>
      <c r="G349" s="111"/>
      <c r="H349" s="111"/>
      <c r="I349" s="111"/>
    </row>
    <row r="350" spans="1:9" ht="46.5" hidden="1">
      <c r="A350" s="113" t="s">
        <v>342</v>
      </c>
      <c r="B350" s="112" t="s">
        <v>350</v>
      </c>
      <c r="C350" s="112" t="s">
        <v>357</v>
      </c>
      <c r="D350" s="112" t="s">
        <v>331</v>
      </c>
      <c r="E350" s="112" t="s">
        <v>608</v>
      </c>
      <c r="F350" s="112" t="s">
        <v>341</v>
      </c>
      <c r="G350" s="111"/>
      <c r="H350" s="111"/>
      <c r="I350" s="111"/>
    </row>
    <row r="351" spans="1:9" ht="30.75" hidden="1">
      <c r="A351" s="129" t="s">
        <v>609</v>
      </c>
      <c r="B351" s="112" t="s">
        <v>350</v>
      </c>
      <c r="C351" s="112" t="s">
        <v>357</v>
      </c>
      <c r="D351" s="112" t="s">
        <v>354</v>
      </c>
      <c r="E351" s="112" t="s">
        <v>335</v>
      </c>
      <c r="F351" s="112" t="s">
        <v>335</v>
      </c>
      <c r="G351" s="111">
        <f>G352</f>
        <v>0</v>
      </c>
      <c r="H351" s="111"/>
      <c r="I351" s="111"/>
    </row>
    <row r="352" spans="1:9" ht="125.25" hidden="1">
      <c r="A352" s="113" t="s">
        <v>610</v>
      </c>
      <c r="B352" s="112" t="s">
        <v>350</v>
      </c>
      <c r="C352" s="112" t="s">
        <v>357</v>
      </c>
      <c r="D352" s="112" t="s">
        <v>354</v>
      </c>
      <c r="E352" s="112" t="s">
        <v>611</v>
      </c>
      <c r="F352" s="114" t="s">
        <v>335</v>
      </c>
      <c r="G352" s="111">
        <f>G353</f>
        <v>0</v>
      </c>
      <c r="H352" s="111"/>
      <c r="I352" s="111"/>
    </row>
    <row r="353" spans="1:9" ht="46.5" hidden="1">
      <c r="A353" s="113" t="s">
        <v>352</v>
      </c>
      <c r="B353" s="112" t="s">
        <v>350</v>
      </c>
      <c r="C353" s="112" t="s">
        <v>357</v>
      </c>
      <c r="D353" s="112" t="s">
        <v>354</v>
      </c>
      <c r="E353" s="112" t="s">
        <v>611</v>
      </c>
      <c r="F353" s="112" t="s">
        <v>351</v>
      </c>
      <c r="G353" s="111">
        <f>G354</f>
        <v>0</v>
      </c>
      <c r="H353" s="111"/>
      <c r="I353" s="111"/>
    </row>
    <row r="354" spans="1:9" ht="32.25" customHeight="1" hidden="1">
      <c r="A354" s="113" t="s">
        <v>358</v>
      </c>
      <c r="B354" s="112" t="s">
        <v>350</v>
      </c>
      <c r="C354" s="112" t="s">
        <v>357</v>
      </c>
      <c r="D354" s="112" t="s">
        <v>354</v>
      </c>
      <c r="E354" s="112" t="s">
        <v>611</v>
      </c>
      <c r="F354" s="112" t="s">
        <v>356</v>
      </c>
      <c r="G354" s="111"/>
      <c r="H354" s="111"/>
      <c r="I354" s="111"/>
    </row>
    <row r="355" spans="1:9" ht="15" hidden="1">
      <c r="A355" s="129" t="s">
        <v>513</v>
      </c>
      <c r="B355" s="112" t="s">
        <v>350</v>
      </c>
      <c r="C355" s="112" t="s">
        <v>353</v>
      </c>
      <c r="D355" s="112" t="s">
        <v>335</v>
      </c>
      <c r="E355" s="112" t="s">
        <v>335</v>
      </c>
      <c r="F355" s="112" t="s">
        <v>335</v>
      </c>
      <c r="G355" s="111">
        <f>G356</f>
        <v>0</v>
      </c>
      <c r="H355" s="111"/>
      <c r="I355" s="111"/>
    </row>
    <row r="356" spans="1:9" ht="15" hidden="1">
      <c r="A356" s="129" t="s">
        <v>612</v>
      </c>
      <c r="B356" s="112" t="s">
        <v>350</v>
      </c>
      <c r="C356" s="112" t="s">
        <v>353</v>
      </c>
      <c r="D356" s="112" t="s">
        <v>331</v>
      </c>
      <c r="E356" s="112" t="s">
        <v>335</v>
      </c>
      <c r="F356" s="112" t="s">
        <v>335</v>
      </c>
      <c r="G356" s="111">
        <f>G357</f>
        <v>0</v>
      </c>
      <c r="H356" s="111"/>
      <c r="I356" s="111"/>
    </row>
    <row r="357" spans="1:9" ht="30.75" hidden="1">
      <c r="A357" s="113" t="s">
        <v>613</v>
      </c>
      <c r="B357" s="112" t="s">
        <v>350</v>
      </c>
      <c r="C357" s="112" t="s">
        <v>353</v>
      </c>
      <c r="D357" s="112" t="s">
        <v>331</v>
      </c>
      <c r="E357" s="112" t="s">
        <v>614</v>
      </c>
      <c r="F357" s="114" t="s">
        <v>335</v>
      </c>
      <c r="G357" s="111">
        <f>G358</f>
        <v>0</v>
      </c>
      <c r="H357" s="111"/>
      <c r="I357" s="111"/>
    </row>
    <row r="358" spans="1:9" ht="30.75" hidden="1">
      <c r="A358" s="113" t="s">
        <v>517</v>
      </c>
      <c r="B358" s="112" t="s">
        <v>350</v>
      </c>
      <c r="C358" s="112" t="s">
        <v>353</v>
      </c>
      <c r="D358" s="112" t="s">
        <v>331</v>
      </c>
      <c r="E358" s="112" t="s">
        <v>614</v>
      </c>
      <c r="F358" s="112" t="s">
        <v>518</v>
      </c>
      <c r="G358" s="111">
        <f>G359</f>
        <v>0</v>
      </c>
      <c r="H358" s="111"/>
      <c r="I358" s="111"/>
    </row>
    <row r="359" spans="1:9" ht="30.75" hidden="1">
      <c r="A359" s="113" t="s">
        <v>615</v>
      </c>
      <c r="B359" s="112" t="s">
        <v>350</v>
      </c>
      <c r="C359" s="112" t="s">
        <v>353</v>
      </c>
      <c r="D359" s="112" t="s">
        <v>331</v>
      </c>
      <c r="E359" s="112" t="s">
        <v>614</v>
      </c>
      <c r="F359" s="112" t="s">
        <v>616</v>
      </c>
      <c r="G359" s="111"/>
      <c r="H359" s="111"/>
      <c r="I359" s="111"/>
    </row>
    <row r="360" spans="1:9" ht="15" hidden="1">
      <c r="A360" s="129" t="s">
        <v>617</v>
      </c>
      <c r="B360" s="112" t="s">
        <v>350</v>
      </c>
      <c r="C360" s="112" t="s">
        <v>353</v>
      </c>
      <c r="D360" s="112" t="s">
        <v>355</v>
      </c>
      <c r="E360" s="112" t="s">
        <v>335</v>
      </c>
      <c r="F360" s="112" t="s">
        <v>335</v>
      </c>
      <c r="G360" s="111"/>
      <c r="H360" s="111"/>
      <c r="I360" s="111"/>
    </row>
    <row r="361" spans="1:9" ht="62.25" hidden="1">
      <c r="A361" s="113" t="s">
        <v>618</v>
      </c>
      <c r="B361" s="112" t="s">
        <v>350</v>
      </c>
      <c r="C361" s="112" t="s">
        <v>353</v>
      </c>
      <c r="D361" s="112" t="s">
        <v>355</v>
      </c>
      <c r="E361" s="112" t="s">
        <v>619</v>
      </c>
      <c r="F361" s="114" t="s">
        <v>335</v>
      </c>
      <c r="G361" s="111"/>
      <c r="H361" s="111"/>
      <c r="I361" s="111"/>
    </row>
    <row r="362" spans="1:9" ht="30.75" hidden="1">
      <c r="A362" s="113" t="s">
        <v>517</v>
      </c>
      <c r="B362" s="112" t="s">
        <v>350</v>
      </c>
      <c r="C362" s="112" t="s">
        <v>353</v>
      </c>
      <c r="D362" s="112" t="s">
        <v>355</v>
      </c>
      <c r="E362" s="112" t="s">
        <v>619</v>
      </c>
      <c r="F362" s="112" t="s">
        <v>518</v>
      </c>
      <c r="G362" s="111"/>
      <c r="H362" s="111"/>
      <c r="I362" s="111"/>
    </row>
    <row r="363" spans="1:9" ht="46.5" hidden="1">
      <c r="A363" s="113" t="s">
        <v>519</v>
      </c>
      <c r="B363" s="112" t="s">
        <v>350</v>
      </c>
      <c r="C363" s="112" t="s">
        <v>353</v>
      </c>
      <c r="D363" s="112" t="s">
        <v>355</v>
      </c>
      <c r="E363" s="112" t="s">
        <v>619</v>
      </c>
      <c r="F363" s="112" t="s">
        <v>520</v>
      </c>
      <c r="G363" s="111"/>
      <c r="H363" s="111"/>
      <c r="I363" s="111"/>
    </row>
    <row r="364" spans="1:9" ht="46.5" hidden="1">
      <c r="A364" s="113" t="s">
        <v>620</v>
      </c>
      <c r="B364" s="112" t="s">
        <v>350</v>
      </c>
      <c r="C364" s="112" t="s">
        <v>353</v>
      </c>
      <c r="D364" s="112" t="s">
        <v>355</v>
      </c>
      <c r="E364" s="112" t="s">
        <v>621</v>
      </c>
      <c r="F364" s="114" t="s">
        <v>335</v>
      </c>
      <c r="G364" s="111"/>
      <c r="H364" s="111"/>
      <c r="I364" s="111"/>
    </row>
    <row r="365" spans="1:9" ht="46.5" hidden="1">
      <c r="A365" s="113" t="s">
        <v>352</v>
      </c>
      <c r="B365" s="112" t="s">
        <v>350</v>
      </c>
      <c r="C365" s="112" t="s">
        <v>353</v>
      </c>
      <c r="D365" s="112" t="s">
        <v>355</v>
      </c>
      <c r="E365" s="112" t="s">
        <v>621</v>
      </c>
      <c r="F365" s="112" t="s">
        <v>351</v>
      </c>
      <c r="G365" s="111"/>
      <c r="H365" s="111"/>
      <c r="I365" s="111"/>
    </row>
    <row r="366" spans="1:9" ht="78" hidden="1">
      <c r="A366" s="113" t="s">
        <v>622</v>
      </c>
      <c r="B366" s="112" t="s">
        <v>350</v>
      </c>
      <c r="C366" s="112" t="s">
        <v>353</v>
      </c>
      <c r="D366" s="112" t="s">
        <v>355</v>
      </c>
      <c r="E366" s="112" t="s">
        <v>621</v>
      </c>
      <c r="F366" s="112" t="s">
        <v>623</v>
      </c>
      <c r="G366" s="111"/>
      <c r="H366" s="111"/>
      <c r="I366" s="111"/>
    </row>
    <row r="367" spans="1:9" ht="15" hidden="1">
      <c r="A367" s="129" t="s">
        <v>514</v>
      </c>
      <c r="B367" s="112" t="s">
        <v>350</v>
      </c>
      <c r="C367" s="112" t="s">
        <v>353</v>
      </c>
      <c r="D367" s="112" t="s">
        <v>354</v>
      </c>
      <c r="E367" s="112" t="s">
        <v>335</v>
      </c>
      <c r="F367" s="112" t="s">
        <v>335</v>
      </c>
      <c r="G367" s="111">
        <f>G375+G390</f>
        <v>0</v>
      </c>
      <c r="H367" s="111"/>
      <c r="I367" s="111"/>
    </row>
    <row r="368" spans="1:9" ht="109.5" hidden="1">
      <c r="A368" s="113" t="s">
        <v>532</v>
      </c>
      <c r="B368" s="112" t="s">
        <v>350</v>
      </c>
      <c r="C368" s="112" t="s">
        <v>353</v>
      </c>
      <c r="D368" s="112" t="s">
        <v>354</v>
      </c>
      <c r="E368" s="112" t="s">
        <v>624</v>
      </c>
      <c r="F368" s="114" t="s">
        <v>335</v>
      </c>
      <c r="G368" s="111"/>
      <c r="H368" s="111"/>
      <c r="I368" s="111"/>
    </row>
    <row r="369" spans="1:9" ht="30.75" hidden="1">
      <c r="A369" s="113" t="s">
        <v>517</v>
      </c>
      <c r="B369" s="112" t="s">
        <v>350</v>
      </c>
      <c r="C369" s="112" t="s">
        <v>353</v>
      </c>
      <c r="D369" s="112" t="s">
        <v>354</v>
      </c>
      <c r="E369" s="112" t="s">
        <v>624</v>
      </c>
      <c r="F369" s="112" t="s">
        <v>518</v>
      </c>
      <c r="G369" s="111"/>
      <c r="H369" s="111"/>
      <c r="I369" s="111"/>
    </row>
    <row r="370" spans="1:9" ht="30.75" hidden="1">
      <c r="A370" s="113" t="s">
        <v>615</v>
      </c>
      <c r="B370" s="112" t="s">
        <v>350</v>
      </c>
      <c r="C370" s="112" t="s">
        <v>353</v>
      </c>
      <c r="D370" s="112" t="s">
        <v>354</v>
      </c>
      <c r="E370" s="112" t="s">
        <v>624</v>
      </c>
      <c r="F370" s="112" t="s">
        <v>616</v>
      </c>
      <c r="G370" s="111"/>
      <c r="H370" s="111"/>
      <c r="I370" s="111"/>
    </row>
    <row r="371" spans="1:9" ht="46.5" hidden="1">
      <c r="A371" s="113" t="s">
        <v>519</v>
      </c>
      <c r="B371" s="112" t="s">
        <v>350</v>
      </c>
      <c r="C371" s="112" t="s">
        <v>353</v>
      </c>
      <c r="D371" s="112" t="s">
        <v>354</v>
      </c>
      <c r="E371" s="112" t="s">
        <v>624</v>
      </c>
      <c r="F371" s="112" t="s">
        <v>520</v>
      </c>
      <c r="G371" s="111"/>
      <c r="H371" s="111"/>
      <c r="I371" s="111"/>
    </row>
    <row r="372" spans="1:9" ht="30.75" hidden="1">
      <c r="A372" s="113" t="s">
        <v>625</v>
      </c>
      <c r="B372" s="112" t="s">
        <v>350</v>
      </c>
      <c r="C372" s="112" t="s">
        <v>353</v>
      </c>
      <c r="D372" s="112" t="s">
        <v>354</v>
      </c>
      <c r="E372" s="112" t="s">
        <v>626</v>
      </c>
      <c r="F372" s="114" t="s">
        <v>335</v>
      </c>
      <c r="G372" s="111"/>
      <c r="H372" s="111"/>
      <c r="I372" s="111"/>
    </row>
    <row r="373" spans="1:9" ht="30.75" hidden="1">
      <c r="A373" s="113" t="s">
        <v>517</v>
      </c>
      <c r="B373" s="112" t="s">
        <v>350</v>
      </c>
      <c r="C373" s="112" t="s">
        <v>353</v>
      </c>
      <c r="D373" s="112" t="s">
        <v>354</v>
      </c>
      <c r="E373" s="112" t="s">
        <v>626</v>
      </c>
      <c r="F373" s="112" t="s">
        <v>518</v>
      </c>
      <c r="G373" s="111"/>
      <c r="H373" s="111"/>
      <c r="I373" s="111"/>
    </row>
    <row r="374" spans="1:9" ht="46.5" hidden="1">
      <c r="A374" s="113" t="s">
        <v>519</v>
      </c>
      <c r="B374" s="112" t="s">
        <v>350</v>
      </c>
      <c r="C374" s="112" t="s">
        <v>353</v>
      </c>
      <c r="D374" s="112" t="s">
        <v>354</v>
      </c>
      <c r="E374" s="112" t="s">
        <v>626</v>
      </c>
      <c r="F374" s="112" t="s">
        <v>520</v>
      </c>
      <c r="G374" s="111"/>
      <c r="H374" s="111"/>
      <c r="I374" s="111"/>
    </row>
    <row r="375" spans="1:9" ht="78" hidden="1">
      <c r="A375" s="113" t="s">
        <v>627</v>
      </c>
      <c r="B375" s="112" t="s">
        <v>350</v>
      </c>
      <c r="C375" s="112" t="s">
        <v>353</v>
      </c>
      <c r="D375" s="112" t="s">
        <v>354</v>
      </c>
      <c r="E375" s="112" t="s">
        <v>628</v>
      </c>
      <c r="F375" s="114" t="s">
        <v>335</v>
      </c>
      <c r="G375" s="111">
        <f>G378+G376</f>
        <v>0</v>
      </c>
      <c r="H375" s="111"/>
      <c r="I375" s="111"/>
    </row>
    <row r="376" spans="1:9" ht="30.75" hidden="1">
      <c r="A376" s="157" t="s">
        <v>517</v>
      </c>
      <c r="B376" s="131" t="s">
        <v>350</v>
      </c>
      <c r="C376" s="131" t="s">
        <v>353</v>
      </c>
      <c r="D376" s="131" t="s">
        <v>354</v>
      </c>
      <c r="E376" s="131" t="s">
        <v>628</v>
      </c>
      <c r="F376" s="131">
        <v>300</v>
      </c>
      <c r="G376" s="111">
        <f>G377</f>
        <v>0</v>
      </c>
      <c r="H376" s="111"/>
      <c r="I376" s="111"/>
    </row>
    <row r="377" spans="1:9" ht="46.5" hidden="1">
      <c r="A377" s="157" t="s">
        <v>519</v>
      </c>
      <c r="B377" s="131" t="s">
        <v>350</v>
      </c>
      <c r="C377" s="131" t="s">
        <v>353</v>
      </c>
      <c r="D377" s="131" t="s">
        <v>354</v>
      </c>
      <c r="E377" s="131" t="s">
        <v>628</v>
      </c>
      <c r="F377" s="131">
        <v>320</v>
      </c>
      <c r="G377" s="111"/>
      <c r="H377" s="111"/>
      <c r="I377" s="111"/>
    </row>
    <row r="378" spans="1:9" ht="46.5" hidden="1">
      <c r="A378" s="113" t="s">
        <v>629</v>
      </c>
      <c r="B378" s="112" t="s">
        <v>350</v>
      </c>
      <c r="C378" s="112" t="s">
        <v>353</v>
      </c>
      <c r="D378" s="112" t="s">
        <v>354</v>
      </c>
      <c r="E378" s="112" t="s">
        <v>628</v>
      </c>
      <c r="F378" s="112" t="s">
        <v>630</v>
      </c>
      <c r="G378" s="111">
        <f>G379</f>
        <v>0</v>
      </c>
      <c r="H378" s="111"/>
      <c r="I378" s="111"/>
    </row>
    <row r="379" spans="1:9" ht="15" hidden="1">
      <c r="A379" s="113" t="s">
        <v>631</v>
      </c>
      <c r="B379" s="112" t="s">
        <v>350</v>
      </c>
      <c r="C379" s="112" t="s">
        <v>353</v>
      </c>
      <c r="D379" s="112" t="s">
        <v>354</v>
      </c>
      <c r="E379" s="112" t="s">
        <v>628</v>
      </c>
      <c r="F379" s="112" t="s">
        <v>632</v>
      </c>
      <c r="G379" s="111"/>
      <c r="H379" s="111"/>
      <c r="I379" s="111"/>
    </row>
    <row r="380" spans="1:9" ht="30.75" hidden="1">
      <c r="A380" s="129" t="s">
        <v>633</v>
      </c>
      <c r="B380" s="112" t="s">
        <v>350</v>
      </c>
      <c r="C380" s="112" t="s">
        <v>353</v>
      </c>
      <c r="D380" s="112" t="s">
        <v>330</v>
      </c>
      <c r="E380" s="112" t="s">
        <v>335</v>
      </c>
      <c r="F380" s="112" t="s">
        <v>335</v>
      </c>
      <c r="G380" s="111"/>
      <c r="H380" s="111"/>
      <c r="I380" s="111"/>
    </row>
    <row r="381" spans="1:9" ht="125.25" hidden="1">
      <c r="A381" s="113" t="s">
        <v>634</v>
      </c>
      <c r="B381" s="112" t="s">
        <v>350</v>
      </c>
      <c r="C381" s="112" t="s">
        <v>353</v>
      </c>
      <c r="D381" s="112" t="s">
        <v>330</v>
      </c>
      <c r="E381" s="112" t="s">
        <v>635</v>
      </c>
      <c r="F381" s="114" t="s">
        <v>335</v>
      </c>
      <c r="G381" s="111"/>
      <c r="H381" s="111"/>
      <c r="I381" s="111"/>
    </row>
    <row r="382" spans="1:9" ht="46.5" hidden="1">
      <c r="A382" s="113" t="s">
        <v>344</v>
      </c>
      <c r="B382" s="112" t="s">
        <v>350</v>
      </c>
      <c r="C382" s="112" t="s">
        <v>353</v>
      </c>
      <c r="D382" s="112" t="s">
        <v>330</v>
      </c>
      <c r="E382" s="112" t="s">
        <v>635</v>
      </c>
      <c r="F382" s="112" t="s">
        <v>343</v>
      </c>
      <c r="G382" s="111"/>
      <c r="H382" s="111"/>
      <c r="I382" s="111"/>
    </row>
    <row r="383" spans="1:9" ht="46.5" hidden="1">
      <c r="A383" s="113" t="s">
        <v>342</v>
      </c>
      <c r="B383" s="112" t="s">
        <v>350</v>
      </c>
      <c r="C383" s="112" t="s">
        <v>353</v>
      </c>
      <c r="D383" s="112" t="s">
        <v>330</v>
      </c>
      <c r="E383" s="112" t="s">
        <v>635</v>
      </c>
      <c r="F383" s="112" t="s">
        <v>341</v>
      </c>
      <c r="G383" s="111"/>
      <c r="H383" s="111"/>
      <c r="I383" s="111"/>
    </row>
    <row r="384" spans="1:9" ht="30.75" hidden="1">
      <c r="A384" s="113" t="s">
        <v>636</v>
      </c>
      <c r="B384" s="112" t="s">
        <v>350</v>
      </c>
      <c r="C384" s="112" t="s">
        <v>353</v>
      </c>
      <c r="D384" s="112" t="s">
        <v>330</v>
      </c>
      <c r="E384" s="112" t="s">
        <v>637</v>
      </c>
      <c r="F384" s="114" t="s">
        <v>335</v>
      </c>
      <c r="G384" s="111"/>
      <c r="H384" s="111"/>
      <c r="I384" s="111"/>
    </row>
    <row r="385" spans="1:9" ht="46.5" hidden="1">
      <c r="A385" s="113" t="s">
        <v>344</v>
      </c>
      <c r="B385" s="112" t="s">
        <v>350</v>
      </c>
      <c r="C385" s="112" t="s">
        <v>353</v>
      </c>
      <c r="D385" s="112" t="s">
        <v>330</v>
      </c>
      <c r="E385" s="112" t="s">
        <v>637</v>
      </c>
      <c r="F385" s="112" t="s">
        <v>343</v>
      </c>
      <c r="G385" s="111"/>
      <c r="H385" s="111"/>
      <c r="I385" s="111"/>
    </row>
    <row r="386" spans="1:9" ht="46.5" hidden="1">
      <c r="A386" s="113" t="s">
        <v>342</v>
      </c>
      <c r="B386" s="112" t="s">
        <v>350</v>
      </c>
      <c r="C386" s="112" t="s">
        <v>353</v>
      </c>
      <c r="D386" s="112" t="s">
        <v>330</v>
      </c>
      <c r="E386" s="112" t="s">
        <v>637</v>
      </c>
      <c r="F386" s="112" t="s">
        <v>341</v>
      </c>
      <c r="G386" s="111"/>
      <c r="H386" s="111"/>
      <c r="I386" s="111"/>
    </row>
    <row r="387" spans="1:9" ht="15" hidden="1">
      <c r="A387" s="113" t="s">
        <v>638</v>
      </c>
      <c r="B387" s="112" t="s">
        <v>350</v>
      </c>
      <c r="C387" s="112" t="s">
        <v>353</v>
      </c>
      <c r="D387" s="112" t="s">
        <v>330</v>
      </c>
      <c r="E387" s="112" t="s">
        <v>639</v>
      </c>
      <c r="F387" s="114" t="s">
        <v>335</v>
      </c>
      <c r="G387" s="111"/>
      <c r="H387" s="111"/>
      <c r="I387" s="111"/>
    </row>
    <row r="388" spans="1:9" ht="46.5" hidden="1">
      <c r="A388" s="113" t="s">
        <v>344</v>
      </c>
      <c r="B388" s="112" t="s">
        <v>350</v>
      </c>
      <c r="C388" s="112" t="s">
        <v>353</v>
      </c>
      <c r="D388" s="112" t="s">
        <v>330</v>
      </c>
      <c r="E388" s="112" t="s">
        <v>639</v>
      </c>
      <c r="F388" s="112" t="s">
        <v>343</v>
      </c>
      <c r="G388" s="111"/>
      <c r="H388" s="111"/>
      <c r="I388" s="111"/>
    </row>
    <row r="389" spans="1:9" ht="46.5" hidden="1">
      <c r="A389" s="113" t="s">
        <v>342</v>
      </c>
      <c r="B389" s="112" t="s">
        <v>350</v>
      </c>
      <c r="C389" s="112" t="s">
        <v>353</v>
      </c>
      <c r="D389" s="112" t="s">
        <v>330</v>
      </c>
      <c r="E389" s="112" t="s">
        <v>639</v>
      </c>
      <c r="F389" s="112" t="s">
        <v>341</v>
      </c>
      <c r="G389" s="111"/>
      <c r="H389" s="111"/>
      <c r="I389" s="111"/>
    </row>
    <row r="390" spans="1:9" ht="15" hidden="1">
      <c r="A390" s="157" t="s">
        <v>391</v>
      </c>
      <c r="B390" s="131" t="s">
        <v>350</v>
      </c>
      <c r="C390" s="131" t="s">
        <v>353</v>
      </c>
      <c r="D390" s="131" t="s">
        <v>354</v>
      </c>
      <c r="E390" s="131" t="s">
        <v>390</v>
      </c>
      <c r="F390" s="161"/>
      <c r="G390" s="111">
        <f>G391</f>
        <v>0</v>
      </c>
      <c r="H390" s="111"/>
      <c r="I390" s="111"/>
    </row>
    <row r="391" spans="1:9" ht="15" hidden="1">
      <c r="A391" s="165" t="s">
        <v>334</v>
      </c>
      <c r="B391" s="131" t="s">
        <v>350</v>
      </c>
      <c r="C391" s="131" t="s">
        <v>353</v>
      </c>
      <c r="D391" s="131" t="s">
        <v>354</v>
      </c>
      <c r="E391" s="131" t="s">
        <v>390</v>
      </c>
      <c r="F391" s="161" t="s">
        <v>333</v>
      </c>
      <c r="G391" s="111">
        <f>G392</f>
        <v>0</v>
      </c>
      <c r="H391" s="111"/>
      <c r="I391" s="111"/>
    </row>
    <row r="392" spans="1:9" ht="46.5" hidden="1">
      <c r="A392" s="134" t="s">
        <v>769</v>
      </c>
      <c r="B392" s="131" t="s">
        <v>350</v>
      </c>
      <c r="C392" s="131" t="s">
        <v>353</v>
      </c>
      <c r="D392" s="131" t="s">
        <v>354</v>
      </c>
      <c r="E392" s="131" t="s">
        <v>390</v>
      </c>
      <c r="F392" s="161" t="s">
        <v>768</v>
      </c>
      <c r="G392" s="111"/>
      <c r="H392" s="111"/>
      <c r="I392" s="111"/>
    </row>
    <row r="393" spans="1:9" ht="15" hidden="1">
      <c r="A393" s="157" t="s">
        <v>391</v>
      </c>
      <c r="B393" s="131" t="s">
        <v>350</v>
      </c>
      <c r="C393" s="131" t="s">
        <v>353</v>
      </c>
      <c r="D393" s="131" t="s">
        <v>330</v>
      </c>
      <c r="E393" s="131" t="s">
        <v>390</v>
      </c>
      <c r="F393" s="131"/>
      <c r="G393" s="111">
        <f>G394</f>
        <v>0</v>
      </c>
      <c r="H393" s="111"/>
      <c r="I393" s="111"/>
    </row>
    <row r="394" spans="1:9" ht="30.75" hidden="1">
      <c r="A394" s="157" t="s">
        <v>517</v>
      </c>
      <c r="B394" s="131" t="s">
        <v>350</v>
      </c>
      <c r="C394" s="131" t="s">
        <v>353</v>
      </c>
      <c r="D394" s="131" t="s">
        <v>330</v>
      </c>
      <c r="E394" s="131" t="s">
        <v>390</v>
      </c>
      <c r="F394" s="131">
        <v>300</v>
      </c>
      <c r="G394" s="111">
        <f>G395</f>
        <v>0</v>
      </c>
      <c r="H394" s="111"/>
      <c r="I394" s="111"/>
    </row>
    <row r="395" spans="1:9" ht="46.5" hidden="1">
      <c r="A395" s="157" t="s">
        <v>519</v>
      </c>
      <c r="B395" s="131" t="s">
        <v>350</v>
      </c>
      <c r="C395" s="131" t="s">
        <v>353</v>
      </c>
      <c r="D395" s="131" t="s">
        <v>330</v>
      </c>
      <c r="E395" s="131" t="s">
        <v>390</v>
      </c>
      <c r="F395" s="131">
        <v>320</v>
      </c>
      <c r="G395" s="111"/>
      <c r="H395" s="111"/>
      <c r="I395" s="111"/>
    </row>
    <row r="396" spans="1:9" ht="15" hidden="1">
      <c r="A396" s="129" t="s">
        <v>640</v>
      </c>
      <c r="B396" s="112" t="s">
        <v>350</v>
      </c>
      <c r="C396" s="112" t="s">
        <v>349</v>
      </c>
      <c r="D396" s="112" t="s">
        <v>335</v>
      </c>
      <c r="E396" s="112" t="s">
        <v>335</v>
      </c>
      <c r="F396" s="112" t="s">
        <v>335</v>
      </c>
      <c r="G396" s="111"/>
      <c r="H396" s="111"/>
      <c r="I396" s="111"/>
    </row>
    <row r="397" spans="1:9" ht="15" hidden="1">
      <c r="A397" s="129" t="s">
        <v>641</v>
      </c>
      <c r="B397" s="112" t="s">
        <v>350</v>
      </c>
      <c r="C397" s="112" t="s">
        <v>349</v>
      </c>
      <c r="D397" s="112" t="s">
        <v>331</v>
      </c>
      <c r="E397" s="112" t="s">
        <v>335</v>
      </c>
      <c r="F397" s="112" t="s">
        <v>335</v>
      </c>
      <c r="G397" s="111"/>
      <c r="H397" s="111"/>
      <c r="I397" s="111"/>
    </row>
    <row r="398" spans="1:9" ht="30.75" hidden="1">
      <c r="A398" s="113" t="s">
        <v>642</v>
      </c>
      <c r="B398" s="112" t="s">
        <v>350</v>
      </c>
      <c r="C398" s="112" t="s">
        <v>349</v>
      </c>
      <c r="D398" s="112" t="s">
        <v>331</v>
      </c>
      <c r="E398" s="112" t="s">
        <v>643</v>
      </c>
      <c r="F398" s="114" t="s">
        <v>335</v>
      </c>
      <c r="G398" s="111"/>
      <c r="H398" s="111"/>
      <c r="I398" s="111"/>
    </row>
    <row r="399" spans="1:9" ht="46.5" hidden="1">
      <c r="A399" s="113" t="s">
        <v>352</v>
      </c>
      <c r="B399" s="112" t="s">
        <v>350</v>
      </c>
      <c r="C399" s="112" t="s">
        <v>349</v>
      </c>
      <c r="D399" s="112" t="s">
        <v>331</v>
      </c>
      <c r="E399" s="112" t="s">
        <v>643</v>
      </c>
      <c r="F399" s="112" t="s">
        <v>351</v>
      </c>
      <c r="G399" s="111"/>
      <c r="H399" s="111"/>
      <c r="I399" s="111"/>
    </row>
    <row r="400" spans="1:9" ht="15" hidden="1">
      <c r="A400" s="113" t="s">
        <v>644</v>
      </c>
      <c r="B400" s="112" t="s">
        <v>350</v>
      </c>
      <c r="C400" s="112" t="s">
        <v>349</v>
      </c>
      <c r="D400" s="112" t="s">
        <v>331</v>
      </c>
      <c r="E400" s="112" t="s">
        <v>643</v>
      </c>
      <c r="F400" s="112" t="s">
        <v>645</v>
      </c>
      <c r="G400" s="111"/>
      <c r="H400" s="111"/>
      <c r="I400" s="111"/>
    </row>
    <row r="401" spans="1:9" ht="15" hidden="1">
      <c r="A401" s="129" t="s">
        <v>646</v>
      </c>
      <c r="B401" s="112" t="s">
        <v>350</v>
      </c>
      <c r="C401" s="112" t="s">
        <v>349</v>
      </c>
      <c r="D401" s="112" t="s">
        <v>348</v>
      </c>
      <c r="E401" s="112" t="s">
        <v>335</v>
      </c>
      <c r="F401" s="112" t="s">
        <v>335</v>
      </c>
      <c r="G401" s="111"/>
      <c r="H401" s="111"/>
      <c r="I401" s="111"/>
    </row>
    <row r="402" spans="1:9" ht="30.75" hidden="1">
      <c r="A402" s="113" t="s">
        <v>647</v>
      </c>
      <c r="B402" s="112" t="s">
        <v>350</v>
      </c>
      <c r="C402" s="112" t="s">
        <v>349</v>
      </c>
      <c r="D402" s="112" t="s">
        <v>348</v>
      </c>
      <c r="E402" s="112" t="s">
        <v>648</v>
      </c>
      <c r="F402" s="114" t="s">
        <v>335</v>
      </c>
      <c r="G402" s="111"/>
      <c r="H402" s="111"/>
      <c r="I402" s="111"/>
    </row>
    <row r="403" spans="1:9" ht="46.5" hidden="1">
      <c r="A403" s="113" t="s">
        <v>344</v>
      </c>
      <c r="B403" s="112" t="s">
        <v>350</v>
      </c>
      <c r="C403" s="112" t="s">
        <v>349</v>
      </c>
      <c r="D403" s="112" t="s">
        <v>348</v>
      </c>
      <c r="E403" s="112" t="s">
        <v>648</v>
      </c>
      <c r="F403" s="112" t="s">
        <v>343</v>
      </c>
      <c r="G403" s="111"/>
      <c r="H403" s="111"/>
      <c r="I403" s="111"/>
    </row>
    <row r="404" spans="1:9" ht="46.5" hidden="1">
      <c r="A404" s="113" t="s">
        <v>342</v>
      </c>
      <c r="B404" s="112" t="s">
        <v>350</v>
      </c>
      <c r="C404" s="112" t="s">
        <v>349</v>
      </c>
      <c r="D404" s="112" t="s">
        <v>348</v>
      </c>
      <c r="E404" s="112" t="s">
        <v>648</v>
      </c>
      <c r="F404" s="112" t="s">
        <v>341</v>
      </c>
      <c r="G404" s="111"/>
      <c r="H404" s="111"/>
      <c r="I404" s="111"/>
    </row>
    <row r="405" spans="1:9" ht="30.75">
      <c r="A405" s="117" t="s">
        <v>649</v>
      </c>
      <c r="B405" s="116" t="s">
        <v>650</v>
      </c>
      <c r="C405" s="116" t="s">
        <v>335</v>
      </c>
      <c r="D405" s="116" t="s">
        <v>335</v>
      </c>
      <c r="E405" s="115" t="s">
        <v>335</v>
      </c>
      <c r="F405" s="115" t="s">
        <v>335</v>
      </c>
      <c r="G405" s="110">
        <f>G406</f>
        <v>101560</v>
      </c>
      <c r="H405" s="110"/>
      <c r="I405" s="110"/>
    </row>
    <row r="406" spans="1:9" ht="15">
      <c r="A406" s="129" t="s">
        <v>347</v>
      </c>
      <c r="B406" s="112" t="s">
        <v>650</v>
      </c>
      <c r="C406" s="112" t="s">
        <v>331</v>
      </c>
      <c r="D406" s="112" t="s">
        <v>335</v>
      </c>
      <c r="E406" s="112" t="s">
        <v>335</v>
      </c>
      <c r="F406" s="112" t="s">
        <v>335</v>
      </c>
      <c r="G406" s="111">
        <f>G407</f>
        <v>101560</v>
      </c>
      <c r="H406" s="111"/>
      <c r="I406" s="111"/>
    </row>
    <row r="407" spans="1:9" ht="62.25">
      <c r="A407" s="129" t="s">
        <v>346</v>
      </c>
      <c r="B407" s="112" t="s">
        <v>650</v>
      </c>
      <c r="C407" s="112" t="s">
        <v>331</v>
      </c>
      <c r="D407" s="112" t="s">
        <v>330</v>
      </c>
      <c r="E407" s="112" t="s">
        <v>335</v>
      </c>
      <c r="F407" s="112" t="s">
        <v>335</v>
      </c>
      <c r="G407" s="111">
        <f>G408+G413</f>
        <v>101560</v>
      </c>
      <c r="H407" s="111"/>
      <c r="I407" s="111"/>
    </row>
    <row r="408" spans="1:9" ht="46.5" hidden="1">
      <c r="A408" s="113" t="s">
        <v>345</v>
      </c>
      <c r="B408" s="112" t="s">
        <v>650</v>
      </c>
      <c r="C408" s="112" t="s">
        <v>331</v>
      </c>
      <c r="D408" s="112" t="s">
        <v>330</v>
      </c>
      <c r="E408" s="112" t="s">
        <v>464</v>
      </c>
      <c r="F408" s="114" t="s">
        <v>335</v>
      </c>
      <c r="G408" s="111">
        <f>G409</f>
        <v>0</v>
      </c>
      <c r="H408" s="111"/>
      <c r="I408" s="111"/>
    </row>
    <row r="409" spans="1:9" ht="93.75" hidden="1">
      <c r="A409" s="113" t="s">
        <v>340</v>
      </c>
      <c r="B409" s="112" t="s">
        <v>650</v>
      </c>
      <c r="C409" s="112" t="s">
        <v>331</v>
      </c>
      <c r="D409" s="112" t="s">
        <v>330</v>
      </c>
      <c r="E409" s="112" t="s">
        <v>464</v>
      </c>
      <c r="F409" s="112" t="s">
        <v>339</v>
      </c>
      <c r="G409" s="111">
        <f>G410</f>
        <v>0</v>
      </c>
      <c r="H409" s="111"/>
      <c r="I409" s="111"/>
    </row>
    <row r="410" spans="1:9" ht="30.75" hidden="1">
      <c r="A410" s="113" t="s">
        <v>338</v>
      </c>
      <c r="B410" s="112" t="s">
        <v>650</v>
      </c>
      <c r="C410" s="112" t="s">
        <v>331</v>
      </c>
      <c r="D410" s="112" t="s">
        <v>330</v>
      </c>
      <c r="E410" s="112" t="s">
        <v>464</v>
      </c>
      <c r="F410" s="112" t="s">
        <v>337</v>
      </c>
      <c r="G410" s="111"/>
      <c r="H410" s="111"/>
      <c r="I410" s="111"/>
    </row>
    <row r="411" spans="1:9" ht="46.5" hidden="1">
      <c r="A411" s="113" t="s">
        <v>344</v>
      </c>
      <c r="B411" s="112" t="s">
        <v>650</v>
      </c>
      <c r="C411" s="112" t="s">
        <v>331</v>
      </c>
      <c r="D411" s="112" t="s">
        <v>330</v>
      </c>
      <c r="E411" s="112" t="s">
        <v>464</v>
      </c>
      <c r="F411" s="112" t="s">
        <v>343</v>
      </c>
      <c r="G411" s="111"/>
      <c r="H411" s="111"/>
      <c r="I411" s="111"/>
    </row>
    <row r="412" spans="1:9" ht="46.5" hidden="1">
      <c r="A412" s="113" t="s">
        <v>342</v>
      </c>
      <c r="B412" s="112" t="s">
        <v>650</v>
      </c>
      <c r="C412" s="112" t="s">
        <v>331</v>
      </c>
      <c r="D412" s="112" t="s">
        <v>330</v>
      </c>
      <c r="E412" s="112" t="s">
        <v>464</v>
      </c>
      <c r="F412" s="112" t="s">
        <v>341</v>
      </c>
      <c r="G412" s="111"/>
      <c r="H412" s="111"/>
      <c r="I412" s="111"/>
    </row>
    <row r="413" spans="1:9" ht="62.25">
      <c r="A413" s="113" t="s">
        <v>651</v>
      </c>
      <c r="B413" s="112" t="s">
        <v>650</v>
      </c>
      <c r="C413" s="112" t="s">
        <v>331</v>
      </c>
      <c r="D413" s="112" t="s">
        <v>330</v>
      </c>
      <c r="E413" s="112" t="s">
        <v>652</v>
      </c>
      <c r="F413" s="114" t="s">
        <v>335</v>
      </c>
      <c r="G413" s="111">
        <f>G414</f>
        <v>101560</v>
      </c>
      <c r="H413" s="111"/>
      <c r="I413" s="111"/>
    </row>
    <row r="414" spans="1:9" ht="93.75">
      <c r="A414" s="113" t="s">
        <v>340</v>
      </c>
      <c r="B414" s="112" t="s">
        <v>650</v>
      </c>
      <c r="C414" s="112" t="s">
        <v>331</v>
      </c>
      <c r="D414" s="112" t="s">
        <v>330</v>
      </c>
      <c r="E414" s="112" t="s">
        <v>652</v>
      </c>
      <c r="F414" s="112" t="s">
        <v>339</v>
      </c>
      <c r="G414" s="111">
        <f>G415</f>
        <v>101560</v>
      </c>
      <c r="H414" s="111"/>
      <c r="I414" s="111"/>
    </row>
    <row r="415" spans="1:9" ht="30.75">
      <c r="A415" s="113" t="s">
        <v>338</v>
      </c>
      <c r="B415" s="112" t="s">
        <v>650</v>
      </c>
      <c r="C415" s="112" t="s">
        <v>331</v>
      </c>
      <c r="D415" s="112" t="s">
        <v>330</v>
      </c>
      <c r="E415" s="112" t="s">
        <v>652</v>
      </c>
      <c r="F415" s="112" t="s">
        <v>337</v>
      </c>
      <c r="G415" s="111">
        <f>78003+23557</f>
        <v>101560</v>
      </c>
      <c r="H415" s="111"/>
      <c r="I415" s="111"/>
    </row>
    <row r="416" spans="1:9" ht="30.75" hidden="1">
      <c r="A416" s="113" t="s">
        <v>336</v>
      </c>
      <c r="B416" s="112" t="s">
        <v>650</v>
      </c>
      <c r="C416" s="112" t="s">
        <v>331</v>
      </c>
      <c r="D416" s="112" t="s">
        <v>330</v>
      </c>
      <c r="E416" s="112" t="s">
        <v>465</v>
      </c>
      <c r="F416" s="114" t="s">
        <v>335</v>
      </c>
      <c r="G416" s="111"/>
      <c r="H416" s="111"/>
      <c r="I416" s="111"/>
    </row>
    <row r="417" spans="1:9" ht="15" hidden="1">
      <c r="A417" s="113" t="s">
        <v>334</v>
      </c>
      <c r="B417" s="112" t="s">
        <v>650</v>
      </c>
      <c r="C417" s="112" t="s">
        <v>331</v>
      </c>
      <c r="D417" s="112" t="s">
        <v>330</v>
      </c>
      <c r="E417" s="112" t="s">
        <v>465</v>
      </c>
      <c r="F417" s="112" t="s">
        <v>333</v>
      </c>
      <c r="G417" s="111"/>
      <c r="H417" s="111"/>
      <c r="I417" s="111"/>
    </row>
    <row r="418" spans="1:9" ht="15" hidden="1">
      <c r="A418" s="113" t="s">
        <v>332</v>
      </c>
      <c r="B418" s="112" t="s">
        <v>650</v>
      </c>
      <c r="C418" s="112" t="s">
        <v>331</v>
      </c>
      <c r="D418" s="112" t="s">
        <v>330</v>
      </c>
      <c r="E418" s="112" t="s">
        <v>465</v>
      </c>
      <c r="F418" s="112" t="s">
        <v>329</v>
      </c>
      <c r="G418" s="111"/>
      <c r="H418" s="111"/>
      <c r="I418" s="111"/>
    </row>
    <row r="419" spans="1:9" ht="15">
      <c r="A419" s="205" t="s">
        <v>328</v>
      </c>
      <c r="B419" s="205"/>
      <c r="C419" s="205"/>
      <c r="D419" s="205"/>
      <c r="E419" s="205"/>
      <c r="F419" s="205"/>
      <c r="G419" s="110">
        <f>G24+G118+G151+G188+G405+G18</f>
        <v>5755849</v>
      </c>
      <c r="H419" s="110"/>
      <c r="I419" s="110"/>
    </row>
    <row r="421" ht="12.75">
      <c r="G421" s="146"/>
    </row>
  </sheetData>
  <sheetProtection/>
  <mergeCells count="16">
    <mergeCell ref="H1:I1"/>
    <mergeCell ref="H2:I2"/>
    <mergeCell ref="H3:I3"/>
    <mergeCell ref="H4:I4"/>
    <mergeCell ref="G5:I5"/>
    <mergeCell ref="G6:I6"/>
    <mergeCell ref="A419:F419"/>
    <mergeCell ref="G7:I7"/>
    <mergeCell ref="G13:I13"/>
    <mergeCell ref="A14:I14"/>
    <mergeCell ref="A15:I15"/>
    <mergeCell ref="G9:I9"/>
    <mergeCell ref="G8:I8"/>
    <mergeCell ref="F10:I10"/>
    <mergeCell ref="F11:I11"/>
    <mergeCell ref="F12:I12"/>
  </mergeCells>
  <printOptions/>
  <pageMargins left="0.7" right="0.7" top="0.75" bottom="0.75" header="0.3" footer="0.3"/>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H404"/>
  <sheetViews>
    <sheetView view="pageBreakPreview" zoomScale="80" zoomScaleNormal="60" zoomScaleSheetLayoutView="80" workbookViewId="0" topLeftCell="A1">
      <selection activeCell="F5" sqref="F5:H5"/>
    </sheetView>
  </sheetViews>
  <sheetFormatPr defaultColWidth="9.125" defaultRowHeight="12.75"/>
  <cols>
    <col min="1" max="1" width="39.375" style="109" customWidth="1"/>
    <col min="2" max="2" width="5.375" style="109" customWidth="1"/>
    <col min="3" max="3" width="5.50390625" style="109" customWidth="1"/>
    <col min="4" max="4" width="17.125" style="109" customWidth="1"/>
    <col min="5" max="5" width="7.625" style="109" customWidth="1"/>
    <col min="6" max="6" width="21.50390625" style="109" customWidth="1"/>
    <col min="7" max="7" width="21.875" style="109" customWidth="1"/>
    <col min="8" max="8" width="22.50390625" style="109" customWidth="1"/>
    <col min="9" max="16384" width="9.125" style="109" customWidth="1"/>
  </cols>
  <sheetData>
    <row r="1" spans="6:8" ht="15">
      <c r="F1" s="127"/>
      <c r="G1" s="203" t="s">
        <v>431</v>
      </c>
      <c r="H1" s="203"/>
    </row>
    <row r="2" spans="6:8" ht="15">
      <c r="F2" s="127"/>
      <c r="G2" s="203" t="s">
        <v>289</v>
      </c>
      <c r="H2" s="203"/>
    </row>
    <row r="3" spans="6:8" ht="15">
      <c r="F3" s="127"/>
      <c r="G3" s="203" t="s">
        <v>201</v>
      </c>
      <c r="H3" s="203"/>
    </row>
    <row r="4" spans="6:8" ht="15">
      <c r="F4" s="127"/>
      <c r="G4" s="203" t="s">
        <v>788</v>
      </c>
      <c r="H4" s="203"/>
    </row>
    <row r="5" spans="6:8" ht="83.25" customHeight="1">
      <c r="F5" s="204" t="s">
        <v>454</v>
      </c>
      <c r="G5" s="204"/>
      <c r="H5" s="204"/>
    </row>
    <row r="6" spans="5:8" ht="15">
      <c r="E6" s="123"/>
      <c r="F6" s="199" t="s">
        <v>783</v>
      </c>
      <c r="G6" s="202"/>
      <c r="H6" s="202"/>
    </row>
    <row r="7" spans="5:8" ht="15">
      <c r="E7" s="123"/>
      <c r="F7" s="199" t="s">
        <v>289</v>
      </c>
      <c r="G7" s="202"/>
      <c r="H7" s="202"/>
    </row>
    <row r="8" spans="5:8" ht="15">
      <c r="E8" s="123"/>
      <c r="F8" s="199" t="s">
        <v>201</v>
      </c>
      <c r="G8" s="202"/>
      <c r="H8" s="202"/>
    </row>
    <row r="9" spans="5:8" ht="15">
      <c r="E9" s="123"/>
      <c r="F9" s="198" t="s">
        <v>452</v>
      </c>
      <c r="G9" s="202"/>
      <c r="H9" s="202"/>
    </row>
    <row r="10" spans="5:8" ht="15">
      <c r="E10" s="198" t="s">
        <v>429</v>
      </c>
      <c r="F10" s="198"/>
      <c r="G10" s="198"/>
      <c r="H10" s="198"/>
    </row>
    <row r="11" spans="5:8" ht="15">
      <c r="E11" s="198" t="s">
        <v>269</v>
      </c>
      <c r="F11" s="198"/>
      <c r="G11" s="198"/>
      <c r="H11" s="198"/>
    </row>
    <row r="12" spans="5:8" ht="15">
      <c r="E12" s="199" t="s">
        <v>270</v>
      </c>
      <c r="F12" s="199"/>
      <c r="G12" s="199"/>
      <c r="H12" s="199"/>
    </row>
    <row r="14" spans="1:8" ht="45" customHeight="1">
      <c r="A14" s="207" t="s">
        <v>456</v>
      </c>
      <c r="B14" s="207"/>
      <c r="C14" s="207"/>
      <c r="D14" s="207"/>
      <c r="E14" s="207"/>
      <c r="F14" s="207"/>
      <c r="G14" s="207"/>
      <c r="H14" s="207"/>
    </row>
    <row r="15" spans="1:8" ht="15">
      <c r="A15" s="208" t="s">
        <v>427</v>
      </c>
      <c r="B15" s="208"/>
      <c r="C15" s="208"/>
      <c r="D15" s="208"/>
      <c r="E15" s="208"/>
      <c r="F15" s="208"/>
      <c r="G15" s="208"/>
      <c r="H15" s="208"/>
    </row>
    <row r="16" spans="1:8" ht="15">
      <c r="A16" s="112" t="s">
        <v>426</v>
      </c>
      <c r="B16" s="112" t="s">
        <v>424</v>
      </c>
      <c r="C16" s="112" t="s">
        <v>423</v>
      </c>
      <c r="D16" s="112" t="s">
        <v>422</v>
      </c>
      <c r="E16" s="112" t="s">
        <v>421</v>
      </c>
      <c r="F16" s="112" t="s">
        <v>420</v>
      </c>
      <c r="G16" s="112" t="s">
        <v>419</v>
      </c>
      <c r="H16" s="112" t="s">
        <v>418</v>
      </c>
    </row>
    <row r="17" spans="1:8" ht="15">
      <c r="A17" s="112" t="s">
        <v>7</v>
      </c>
      <c r="B17" s="112" t="s">
        <v>417</v>
      </c>
      <c r="C17" s="112" t="s">
        <v>416</v>
      </c>
      <c r="D17" s="112" t="s">
        <v>415</v>
      </c>
      <c r="E17" s="112" t="s">
        <v>414</v>
      </c>
      <c r="F17" s="112" t="s">
        <v>413</v>
      </c>
      <c r="G17" s="112" t="s">
        <v>412</v>
      </c>
      <c r="H17" s="112" t="s">
        <v>411</v>
      </c>
    </row>
    <row r="18" spans="1:8" ht="15">
      <c r="A18" s="190" t="s">
        <v>347</v>
      </c>
      <c r="B18" s="112" t="s">
        <v>331</v>
      </c>
      <c r="C18" s="112" t="s">
        <v>335</v>
      </c>
      <c r="D18" s="112" t="s">
        <v>335</v>
      </c>
      <c r="E18" s="112" t="s">
        <v>335</v>
      </c>
      <c r="F18" s="111">
        <f>F32+F71+F95+F91+F115+F19</f>
        <v>2473415</v>
      </c>
      <c r="G18" s="111"/>
      <c r="H18" s="111"/>
    </row>
    <row r="19" spans="1:8" ht="78">
      <c r="A19" s="190" t="s">
        <v>463</v>
      </c>
      <c r="B19" s="112" t="s">
        <v>331</v>
      </c>
      <c r="C19" s="161" t="s">
        <v>355</v>
      </c>
      <c r="D19" s="112" t="s">
        <v>335</v>
      </c>
      <c r="E19" s="112" t="s">
        <v>335</v>
      </c>
      <c r="F19" s="111">
        <f>F20</f>
        <v>68030.41</v>
      </c>
      <c r="G19" s="111"/>
      <c r="H19" s="111"/>
    </row>
    <row r="20" spans="1:8" ht="46.5">
      <c r="A20" s="193" t="s">
        <v>345</v>
      </c>
      <c r="B20" s="131" t="s">
        <v>331</v>
      </c>
      <c r="C20" s="161" t="s">
        <v>355</v>
      </c>
      <c r="D20" s="191" t="s">
        <v>464</v>
      </c>
      <c r="E20" s="194" t="s">
        <v>335</v>
      </c>
      <c r="F20" s="111">
        <f>F21</f>
        <v>68030.41</v>
      </c>
      <c r="G20" s="111"/>
      <c r="H20" s="111"/>
    </row>
    <row r="21" spans="1:8" ht="93.75">
      <c r="A21" s="193" t="s">
        <v>340</v>
      </c>
      <c r="B21" s="131" t="s">
        <v>331</v>
      </c>
      <c r="C21" s="161" t="s">
        <v>355</v>
      </c>
      <c r="D21" s="191" t="s">
        <v>464</v>
      </c>
      <c r="E21" s="191" t="s">
        <v>339</v>
      </c>
      <c r="F21" s="111">
        <f>F22</f>
        <v>68030.41</v>
      </c>
      <c r="G21" s="111"/>
      <c r="H21" s="111"/>
    </row>
    <row r="22" spans="1:8" ht="46.5">
      <c r="A22" s="193" t="s">
        <v>338</v>
      </c>
      <c r="B22" s="131" t="s">
        <v>331</v>
      </c>
      <c r="C22" s="161" t="s">
        <v>355</v>
      </c>
      <c r="D22" s="191" t="s">
        <v>464</v>
      </c>
      <c r="E22" s="191" t="s">
        <v>337</v>
      </c>
      <c r="F22" s="111">
        <f>52250.7+15779.71</f>
        <v>68030.41</v>
      </c>
      <c r="G22" s="111"/>
      <c r="H22" s="111"/>
    </row>
    <row r="23" spans="1:8" ht="15" hidden="1">
      <c r="A23" s="129"/>
      <c r="B23" s="131" t="s">
        <v>331</v>
      </c>
      <c r="C23" s="161" t="s">
        <v>355</v>
      </c>
      <c r="D23" s="133"/>
      <c r="E23" s="133"/>
      <c r="F23" s="111"/>
      <c r="G23" s="111"/>
      <c r="H23" s="111"/>
    </row>
    <row r="24" spans="1:8" ht="46.5" hidden="1">
      <c r="A24" s="113" t="s">
        <v>345</v>
      </c>
      <c r="B24" s="133" t="s">
        <v>331</v>
      </c>
      <c r="C24" s="133" t="s">
        <v>354</v>
      </c>
      <c r="D24" s="133"/>
      <c r="E24" s="133">
        <v>100</v>
      </c>
      <c r="F24" s="111"/>
      <c r="G24" s="111"/>
      <c r="H24" s="111"/>
    </row>
    <row r="25" spans="1:8" ht="93.75" hidden="1">
      <c r="A25" s="113" t="s">
        <v>340</v>
      </c>
      <c r="B25" s="133" t="s">
        <v>331</v>
      </c>
      <c r="C25" s="133" t="s">
        <v>354</v>
      </c>
      <c r="D25" s="133"/>
      <c r="E25" s="133">
        <v>120</v>
      </c>
      <c r="F25" s="111"/>
      <c r="G25" s="111"/>
      <c r="H25" s="111"/>
    </row>
    <row r="26" spans="1:8" ht="46.5" hidden="1">
      <c r="A26" s="113" t="s">
        <v>338</v>
      </c>
      <c r="B26" s="112" t="s">
        <v>331</v>
      </c>
      <c r="C26" s="112" t="s">
        <v>355</v>
      </c>
      <c r="D26" s="112" t="s">
        <v>464</v>
      </c>
      <c r="E26" s="112" t="s">
        <v>337</v>
      </c>
      <c r="F26" s="111"/>
      <c r="G26" s="111"/>
      <c r="H26" s="111"/>
    </row>
    <row r="27" spans="1:8" ht="46.5" hidden="1">
      <c r="A27" s="113" t="s">
        <v>344</v>
      </c>
      <c r="B27" s="112" t="s">
        <v>331</v>
      </c>
      <c r="C27" s="112" t="s">
        <v>355</v>
      </c>
      <c r="D27" s="112" t="s">
        <v>464</v>
      </c>
      <c r="E27" s="112" t="s">
        <v>343</v>
      </c>
      <c r="F27" s="111"/>
      <c r="G27" s="111"/>
      <c r="H27" s="111"/>
    </row>
    <row r="28" spans="1:8" ht="46.5" hidden="1">
      <c r="A28" s="113" t="s">
        <v>342</v>
      </c>
      <c r="B28" s="112" t="s">
        <v>331</v>
      </c>
      <c r="C28" s="112" t="s">
        <v>355</v>
      </c>
      <c r="D28" s="112" t="s">
        <v>464</v>
      </c>
      <c r="E28" s="112" t="s">
        <v>341</v>
      </c>
      <c r="F28" s="111"/>
      <c r="G28" s="111"/>
      <c r="H28" s="111"/>
    </row>
    <row r="29" spans="1:8" ht="30.75" hidden="1">
      <c r="A29" s="113" t="s">
        <v>336</v>
      </c>
      <c r="B29" s="112" t="s">
        <v>331</v>
      </c>
      <c r="C29" s="112" t="s">
        <v>355</v>
      </c>
      <c r="D29" s="112" t="s">
        <v>465</v>
      </c>
      <c r="E29" s="114" t="s">
        <v>335</v>
      </c>
      <c r="F29" s="111"/>
      <c r="G29" s="111"/>
      <c r="H29" s="111"/>
    </row>
    <row r="30" spans="1:8" ht="15" hidden="1">
      <c r="A30" s="113" t="s">
        <v>334</v>
      </c>
      <c r="B30" s="112" t="s">
        <v>331</v>
      </c>
      <c r="C30" s="112" t="s">
        <v>355</v>
      </c>
      <c r="D30" s="112" t="s">
        <v>465</v>
      </c>
      <c r="E30" s="112" t="s">
        <v>333</v>
      </c>
      <c r="F30" s="111"/>
      <c r="G30" s="111"/>
      <c r="H30" s="111"/>
    </row>
    <row r="31" spans="1:8" ht="15" hidden="1">
      <c r="A31" s="113" t="s">
        <v>332</v>
      </c>
      <c r="B31" s="112" t="s">
        <v>331</v>
      </c>
      <c r="C31" s="112" t="s">
        <v>355</v>
      </c>
      <c r="D31" s="112" t="s">
        <v>465</v>
      </c>
      <c r="E31" s="112" t="s">
        <v>329</v>
      </c>
      <c r="F31" s="111"/>
      <c r="G31" s="111"/>
      <c r="H31" s="111"/>
    </row>
    <row r="32" spans="1:8" ht="93.75" hidden="1">
      <c r="A32" s="130" t="s">
        <v>374</v>
      </c>
      <c r="B32" s="112" t="s">
        <v>331</v>
      </c>
      <c r="C32" s="112" t="s">
        <v>354</v>
      </c>
      <c r="D32" s="112" t="s">
        <v>335</v>
      </c>
      <c r="E32" s="112" t="s">
        <v>335</v>
      </c>
      <c r="F32" s="111">
        <f>F33+F36+F59+F56</f>
        <v>0</v>
      </c>
      <c r="G32" s="111"/>
      <c r="H32" s="111"/>
    </row>
    <row r="33" spans="1:8" ht="62.25" hidden="1">
      <c r="A33" s="135" t="s">
        <v>727</v>
      </c>
      <c r="B33" s="133" t="s">
        <v>331</v>
      </c>
      <c r="C33" s="133" t="s">
        <v>354</v>
      </c>
      <c r="D33" s="133" t="s">
        <v>730</v>
      </c>
      <c r="E33" s="133"/>
      <c r="F33" s="111">
        <f>F34</f>
        <v>0</v>
      </c>
      <c r="G33" s="111"/>
      <c r="H33" s="111"/>
    </row>
    <row r="34" spans="1:8" ht="93.75" hidden="1">
      <c r="A34" s="164" t="s">
        <v>340</v>
      </c>
      <c r="B34" s="133" t="s">
        <v>331</v>
      </c>
      <c r="C34" s="133" t="s">
        <v>354</v>
      </c>
      <c r="D34" s="133" t="s">
        <v>730</v>
      </c>
      <c r="E34" s="133">
        <v>100</v>
      </c>
      <c r="F34" s="111">
        <f>F35</f>
        <v>0</v>
      </c>
      <c r="G34" s="111"/>
      <c r="H34" s="111"/>
    </row>
    <row r="35" spans="1:8" ht="46.5" hidden="1">
      <c r="A35" s="164" t="s">
        <v>338</v>
      </c>
      <c r="B35" s="133" t="s">
        <v>331</v>
      </c>
      <c r="C35" s="133" t="s">
        <v>354</v>
      </c>
      <c r="D35" s="133" t="s">
        <v>730</v>
      </c>
      <c r="E35" s="133">
        <v>120</v>
      </c>
      <c r="F35" s="111"/>
      <c r="G35" s="111"/>
      <c r="H35" s="111"/>
    </row>
    <row r="36" spans="1:8" ht="48" customHeight="1" hidden="1">
      <c r="A36" s="143" t="s">
        <v>722</v>
      </c>
      <c r="B36" s="133" t="s">
        <v>331</v>
      </c>
      <c r="C36" s="133" t="s">
        <v>354</v>
      </c>
      <c r="D36" s="133" t="s">
        <v>725</v>
      </c>
      <c r="E36" s="133"/>
      <c r="F36" s="111">
        <f>F37</f>
        <v>0</v>
      </c>
      <c r="G36" s="111"/>
      <c r="H36" s="111"/>
    </row>
    <row r="37" spans="1:8" ht="93.75" hidden="1">
      <c r="A37" s="164" t="s">
        <v>340</v>
      </c>
      <c r="B37" s="133" t="s">
        <v>331</v>
      </c>
      <c r="C37" s="133" t="s">
        <v>354</v>
      </c>
      <c r="D37" s="133" t="s">
        <v>725</v>
      </c>
      <c r="E37" s="133">
        <v>100</v>
      </c>
      <c r="F37" s="111">
        <f>F38</f>
        <v>0</v>
      </c>
      <c r="G37" s="111"/>
      <c r="H37" s="111"/>
    </row>
    <row r="38" spans="1:8" ht="46.5" hidden="1">
      <c r="A38" s="164" t="s">
        <v>338</v>
      </c>
      <c r="B38" s="133" t="s">
        <v>331</v>
      </c>
      <c r="C38" s="133" t="s">
        <v>354</v>
      </c>
      <c r="D38" s="133" t="s">
        <v>725</v>
      </c>
      <c r="E38" s="133">
        <v>120</v>
      </c>
      <c r="F38" s="111"/>
      <c r="G38" s="111"/>
      <c r="H38" s="111"/>
    </row>
    <row r="39" spans="1:8" ht="93.75" hidden="1">
      <c r="A39" s="113" t="s">
        <v>340</v>
      </c>
      <c r="B39" s="112" t="s">
        <v>331</v>
      </c>
      <c r="C39" s="112" t="s">
        <v>354</v>
      </c>
      <c r="D39" s="112" t="s">
        <v>527</v>
      </c>
      <c r="E39" s="112" t="s">
        <v>339</v>
      </c>
      <c r="F39" s="111"/>
      <c r="G39" s="111"/>
      <c r="H39" s="111"/>
    </row>
    <row r="40" spans="1:8" ht="46.5" hidden="1">
      <c r="A40" s="113" t="s">
        <v>338</v>
      </c>
      <c r="B40" s="112" t="s">
        <v>331</v>
      </c>
      <c r="C40" s="112" t="s">
        <v>354</v>
      </c>
      <c r="D40" s="112" t="s">
        <v>527</v>
      </c>
      <c r="E40" s="112" t="s">
        <v>337</v>
      </c>
      <c r="F40" s="111"/>
      <c r="G40" s="111"/>
      <c r="H40" s="111"/>
    </row>
    <row r="41" spans="1:8" ht="46.5" hidden="1">
      <c r="A41" s="113" t="s">
        <v>344</v>
      </c>
      <c r="B41" s="112" t="s">
        <v>331</v>
      </c>
      <c r="C41" s="112" t="s">
        <v>354</v>
      </c>
      <c r="D41" s="112" t="s">
        <v>527</v>
      </c>
      <c r="E41" s="112" t="s">
        <v>343</v>
      </c>
      <c r="F41" s="111"/>
      <c r="G41" s="111"/>
      <c r="H41" s="111"/>
    </row>
    <row r="42" spans="1:8" ht="46.5" hidden="1">
      <c r="A42" s="113" t="s">
        <v>342</v>
      </c>
      <c r="B42" s="112" t="s">
        <v>331</v>
      </c>
      <c r="C42" s="112" t="s">
        <v>354</v>
      </c>
      <c r="D42" s="112" t="s">
        <v>527</v>
      </c>
      <c r="E42" s="112" t="s">
        <v>341</v>
      </c>
      <c r="F42" s="111"/>
      <c r="G42" s="111"/>
      <c r="H42" s="111"/>
    </row>
    <row r="43" spans="1:8" ht="41.25" customHeight="1" hidden="1">
      <c r="A43" s="113" t="s">
        <v>528</v>
      </c>
      <c r="B43" s="112" t="s">
        <v>331</v>
      </c>
      <c r="C43" s="112" t="s">
        <v>354</v>
      </c>
      <c r="D43" s="112" t="s">
        <v>529</v>
      </c>
      <c r="E43" s="114" t="s">
        <v>335</v>
      </c>
      <c r="F43" s="111"/>
      <c r="G43" s="111"/>
      <c r="H43" s="111"/>
    </row>
    <row r="44" spans="1:8" ht="80.25" customHeight="1" hidden="1">
      <c r="A44" s="113" t="s">
        <v>364</v>
      </c>
      <c r="B44" s="112" t="s">
        <v>331</v>
      </c>
      <c r="C44" s="112" t="s">
        <v>354</v>
      </c>
      <c r="D44" s="112" t="s">
        <v>529</v>
      </c>
      <c r="E44" s="112" t="s">
        <v>363</v>
      </c>
      <c r="F44" s="111"/>
      <c r="G44" s="111"/>
      <c r="H44" s="111"/>
    </row>
    <row r="45" spans="1:8" ht="35.25" customHeight="1" hidden="1">
      <c r="A45" s="113" t="s">
        <v>530</v>
      </c>
      <c r="B45" s="112" t="s">
        <v>331</v>
      </c>
      <c r="C45" s="112" t="s">
        <v>354</v>
      </c>
      <c r="D45" s="112" t="s">
        <v>529</v>
      </c>
      <c r="E45" s="112" t="s">
        <v>531</v>
      </c>
      <c r="F45" s="111"/>
      <c r="G45" s="111"/>
      <c r="H45" s="111"/>
    </row>
    <row r="46" spans="1:8" ht="109.5" hidden="1">
      <c r="A46" s="113" t="s">
        <v>532</v>
      </c>
      <c r="B46" s="112" t="s">
        <v>331</v>
      </c>
      <c r="C46" s="112" t="s">
        <v>354</v>
      </c>
      <c r="D46" s="112" t="s">
        <v>533</v>
      </c>
      <c r="E46" s="114" t="s">
        <v>335</v>
      </c>
      <c r="F46" s="111"/>
      <c r="G46" s="111"/>
      <c r="H46" s="111"/>
    </row>
    <row r="47" spans="1:8" ht="93.75" hidden="1">
      <c r="A47" s="113" t="s">
        <v>340</v>
      </c>
      <c r="B47" s="112" t="s">
        <v>331</v>
      </c>
      <c r="C47" s="112" t="s">
        <v>354</v>
      </c>
      <c r="D47" s="112" t="s">
        <v>533</v>
      </c>
      <c r="E47" s="112" t="s">
        <v>339</v>
      </c>
      <c r="F47" s="111"/>
      <c r="G47" s="111"/>
      <c r="H47" s="111"/>
    </row>
    <row r="48" spans="1:8" ht="46.5" hidden="1">
      <c r="A48" s="113" t="s">
        <v>338</v>
      </c>
      <c r="B48" s="112" t="s">
        <v>331</v>
      </c>
      <c r="C48" s="112" t="s">
        <v>354</v>
      </c>
      <c r="D48" s="112" t="s">
        <v>533</v>
      </c>
      <c r="E48" s="112" t="s">
        <v>337</v>
      </c>
      <c r="F48" s="111"/>
      <c r="G48" s="111"/>
      <c r="H48" s="111"/>
    </row>
    <row r="49" spans="1:8" ht="46.5" hidden="1">
      <c r="A49" s="113" t="s">
        <v>344</v>
      </c>
      <c r="B49" s="112" t="s">
        <v>331</v>
      </c>
      <c r="C49" s="112" t="s">
        <v>354</v>
      </c>
      <c r="D49" s="112" t="s">
        <v>533</v>
      </c>
      <c r="E49" s="112" t="s">
        <v>343</v>
      </c>
      <c r="F49" s="111"/>
      <c r="G49" s="111"/>
      <c r="H49" s="111"/>
    </row>
    <row r="50" spans="1:8" ht="46.5" hidden="1">
      <c r="A50" s="113" t="s">
        <v>342</v>
      </c>
      <c r="B50" s="112" t="s">
        <v>331</v>
      </c>
      <c r="C50" s="112" t="s">
        <v>354</v>
      </c>
      <c r="D50" s="112" t="s">
        <v>533</v>
      </c>
      <c r="E50" s="112" t="s">
        <v>341</v>
      </c>
      <c r="F50" s="111"/>
      <c r="G50" s="111"/>
      <c r="H50" s="111"/>
    </row>
    <row r="51" spans="1:8" ht="78" hidden="1">
      <c r="A51" s="113" t="s">
        <v>534</v>
      </c>
      <c r="B51" s="112" t="s">
        <v>331</v>
      </c>
      <c r="C51" s="112" t="s">
        <v>354</v>
      </c>
      <c r="D51" s="112" t="s">
        <v>535</v>
      </c>
      <c r="E51" s="114" t="s">
        <v>335</v>
      </c>
      <c r="F51" s="111"/>
      <c r="G51" s="111"/>
      <c r="H51" s="111"/>
    </row>
    <row r="52" spans="1:8" ht="93.75" hidden="1">
      <c r="A52" s="113" t="s">
        <v>340</v>
      </c>
      <c r="B52" s="112" t="s">
        <v>331</v>
      </c>
      <c r="C52" s="112" t="s">
        <v>354</v>
      </c>
      <c r="D52" s="112" t="s">
        <v>535</v>
      </c>
      <c r="E52" s="112" t="s">
        <v>339</v>
      </c>
      <c r="F52" s="111"/>
      <c r="G52" s="111"/>
      <c r="H52" s="111"/>
    </row>
    <row r="53" spans="1:8" ht="46.5" hidden="1">
      <c r="A53" s="113" t="s">
        <v>338</v>
      </c>
      <c r="B53" s="112" t="s">
        <v>331</v>
      </c>
      <c r="C53" s="112" t="s">
        <v>354</v>
      </c>
      <c r="D53" s="112" t="s">
        <v>535</v>
      </c>
      <c r="E53" s="112" t="s">
        <v>337</v>
      </c>
      <c r="F53" s="111"/>
      <c r="G53" s="111"/>
      <c r="H53" s="111"/>
    </row>
    <row r="54" spans="1:8" ht="46.5" hidden="1">
      <c r="A54" s="113" t="s">
        <v>344</v>
      </c>
      <c r="B54" s="112" t="s">
        <v>331</v>
      </c>
      <c r="C54" s="112" t="s">
        <v>354</v>
      </c>
      <c r="D54" s="112" t="s">
        <v>535</v>
      </c>
      <c r="E54" s="112" t="s">
        <v>343</v>
      </c>
      <c r="F54" s="111"/>
      <c r="G54" s="111"/>
      <c r="H54" s="111"/>
    </row>
    <row r="55" spans="1:8" ht="46.5" hidden="1">
      <c r="A55" s="113" t="s">
        <v>342</v>
      </c>
      <c r="B55" s="112" t="s">
        <v>331</v>
      </c>
      <c r="C55" s="112" t="s">
        <v>354</v>
      </c>
      <c r="D55" s="112" t="s">
        <v>535</v>
      </c>
      <c r="E55" s="112" t="s">
        <v>341</v>
      </c>
      <c r="F55" s="111"/>
      <c r="G55" s="111"/>
      <c r="H55" s="111"/>
    </row>
    <row r="56" spans="1:8" ht="62.25" hidden="1">
      <c r="A56" s="113" t="s">
        <v>536</v>
      </c>
      <c r="B56" s="112" t="s">
        <v>331</v>
      </c>
      <c r="C56" s="112" t="s">
        <v>354</v>
      </c>
      <c r="D56" s="112" t="s">
        <v>537</v>
      </c>
      <c r="E56" s="114" t="s">
        <v>335</v>
      </c>
      <c r="F56" s="111">
        <f>F57</f>
        <v>0</v>
      </c>
      <c r="G56" s="111"/>
      <c r="H56" s="111"/>
    </row>
    <row r="57" spans="1:8" ht="93.75" hidden="1">
      <c r="A57" s="113" t="s">
        <v>340</v>
      </c>
      <c r="B57" s="112" t="s">
        <v>331</v>
      </c>
      <c r="C57" s="112" t="s">
        <v>354</v>
      </c>
      <c r="D57" s="112" t="s">
        <v>537</v>
      </c>
      <c r="E57" s="112" t="s">
        <v>339</v>
      </c>
      <c r="F57" s="111">
        <f>F58</f>
        <v>0</v>
      </c>
      <c r="G57" s="111"/>
      <c r="H57" s="111"/>
    </row>
    <row r="58" spans="1:8" ht="46.5" hidden="1">
      <c r="A58" s="113" t="s">
        <v>338</v>
      </c>
      <c r="B58" s="112" t="s">
        <v>331</v>
      </c>
      <c r="C58" s="112" t="s">
        <v>354</v>
      </c>
      <c r="D58" s="112" t="s">
        <v>537</v>
      </c>
      <c r="E58" s="112" t="s">
        <v>337</v>
      </c>
      <c r="F58" s="111">
        <v>0</v>
      </c>
      <c r="G58" s="111"/>
      <c r="H58" s="111"/>
    </row>
    <row r="59" spans="1:8" ht="46.5" hidden="1">
      <c r="A59" s="113" t="s">
        <v>345</v>
      </c>
      <c r="B59" s="112" t="s">
        <v>331</v>
      </c>
      <c r="C59" s="112" t="s">
        <v>354</v>
      </c>
      <c r="D59" s="112" t="s">
        <v>373</v>
      </c>
      <c r="E59" s="114" t="s">
        <v>335</v>
      </c>
      <c r="F59" s="111">
        <f>F60</f>
        <v>0</v>
      </c>
      <c r="G59" s="111"/>
      <c r="H59" s="111"/>
    </row>
    <row r="60" spans="1:8" ht="93.75" hidden="1">
      <c r="A60" s="113" t="s">
        <v>340</v>
      </c>
      <c r="B60" s="112" t="s">
        <v>331</v>
      </c>
      <c r="C60" s="112" t="s">
        <v>354</v>
      </c>
      <c r="D60" s="112" t="s">
        <v>373</v>
      </c>
      <c r="E60" s="112" t="s">
        <v>339</v>
      </c>
      <c r="F60" s="111">
        <f>F61</f>
        <v>0</v>
      </c>
      <c r="G60" s="111"/>
      <c r="H60" s="111"/>
    </row>
    <row r="61" spans="1:8" ht="46.5" hidden="1">
      <c r="A61" s="113" t="s">
        <v>338</v>
      </c>
      <c r="B61" s="112" t="s">
        <v>331</v>
      </c>
      <c r="C61" s="112" t="s">
        <v>354</v>
      </c>
      <c r="D61" s="112" t="s">
        <v>373</v>
      </c>
      <c r="E61" s="112" t="s">
        <v>337</v>
      </c>
      <c r="F61" s="111"/>
      <c r="G61" s="111"/>
      <c r="H61" s="111"/>
    </row>
    <row r="62" spans="1:8" ht="46.5" hidden="1">
      <c r="A62" s="113" t="s">
        <v>344</v>
      </c>
      <c r="B62" s="112" t="s">
        <v>331</v>
      </c>
      <c r="C62" s="112" t="s">
        <v>354</v>
      </c>
      <c r="D62" s="112" t="s">
        <v>373</v>
      </c>
      <c r="E62" s="112" t="s">
        <v>343</v>
      </c>
      <c r="F62" s="111"/>
      <c r="G62" s="111"/>
      <c r="H62" s="111"/>
    </row>
    <row r="63" spans="1:8" ht="46.5" hidden="1">
      <c r="A63" s="113" t="s">
        <v>342</v>
      </c>
      <c r="B63" s="112" t="s">
        <v>331</v>
      </c>
      <c r="C63" s="112" t="s">
        <v>354</v>
      </c>
      <c r="D63" s="112" t="s">
        <v>373</v>
      </c>
      <c r="E63" s="112" t="s">
        <v>341</v>
      </c>
      <c r="F63" s="111"/>
      <c r="G63" s="111"/>
      <c r="H63" s="111"/>
    </row>
    <row r="64" spans="1:8" ht="30.75" hidden="1">
      <c r="A64" s="113" t="s">
        <v>336</v>
      </c>
      <c r="B64" s="112" t="s">
        <v>331</v>
      </c>
      <c r="C64" s="112" t="s">
        <v>354</v>
      </c>
      <c r="D64" s="112" t="s">
        <v>538</v>
      </c>
      <c r="E64" s="114" t="s">
        <v>335</v>
      </c>
      <c r="F64" s="111"/>
      <c r="G64" s="111"/>
      <c r="H64" s="111"/>
    </row>
    <row r="65" spans="1:8" ht="15" hidden="1">
      <c r="A65" s="113" t="s">
        <v>334</v>
      </c>
      <c r="B65" s="112" t="s">
        <v>331</v>
      </c>
      <c r="C65" s="112" t="s">
        <v>354</v>
      </c>
      <c r="D65" s="112" t="s">
        <v>538</v>
      </c>
      <c r="E65" s="112" t="s">
        <v>333</v>
      </c>
      <c r="F65" s="111"/>
      <c r="G65" s="111"/>
      <c r="H65" s="111"/>
    </row>
    <row r="66" spans="1:8" ht="15" hidden="1">
      <c r="A66" s="113" t="s">
        <v>332</v>
      </c>
      <c r="B66" s="112" t="s">
        <v>331</v>
      </c>
      <c r="C66" s="112" t="s">
        <v>354</v>
      </c>
      <c r="D66" s="112" t="s">
        <v>538</v>
      </c>
      <c r="E66" s="112" t="s">
        <v>329</v>
      </c>
      <c r="F66" s="111"/>
      <c r="G66" s="111"/>
      <c r="H66" s="111"/>
    </row>
    <row r="67" spans="1:8" ht="15" hidden="1">
      <c r="A67" s="129" t="s">
        <v>539</v>
      </c>
      <c r="B67" s="112" t="s">
        <v>331</v>
      </c>
      <c r="C67" s="112" t="s">
        <v>540</v>
      </c>
      <c r="D67" s="112" t="s">
        <v>335</v>
      </c>
      <c r="E67" s="112" t="s">
        <v>335</v>
      </c>
      <c r="F67" s="111"/>
      <c r="G67" s="111"/>
      <c r="H67" s="111"/>
    </row>
    <row r="68" spans="1:8" ht="93.75" hidden="1">
      <c r="A68" s="113" t="s">
        <v>541</v>
      </c>
      <c r="B68" s="112" t="s">
        <v>331</v>
      </c>
      <c r="C68" s="112" t="s">
        <v>540</v>
      </c>
      <c r="D68" s="112" t="s">
        <v>542</v>
      </c>
      <c r="E68" s="114" t="s">
        <v>335</v>
      </c>
      <c r="F68" s="111"/>
      <c r="G68" s="111"/>
      <c r="H68" s="111"/>
    </row>
    <row r="69" spans="1:8" ht="46.5" hidden="1">
      <c r="A69" s="113" t="s">
        <v>344</v>
      </c>
      <c r="B69" s="112" t="s">
        <v>331</v>
      </c>
      <c r="C69" s="112" t="s">
        <v>540</v>
      </c>
      <c r="D69" s="112" t="s">
        <v>542</v>
      </c>
      <c r="E69" s="112" t="s">
        <v>343</v>
      </c>
      <c r="F69" s="111"/>
      <c r="G69" s="111"/>
      <c r="H69" s="111"/>
    </row>
    <row r="70" spans="1:8" ht="46.5" hidden="1">
      <c r="A70" s="113" t="s">
        <v>342</v>
      </c>
      <c r="B70" s="112" t="s">
        <v>331</v>
      </c>
      <c r="C70" s="112" t="s">
        <v>540</v>
      </c>
      <c r="D70" s="112" t="s">
        <v>542</v>
      </c>
      <c r="E70" s="112" t="s">
        <v>341</v>
      </c>
      <c r="F70" s="111"/>
      <c r="G70" s="111"/>
      <c r="H70" s="111"/>
    </row>
    <row r="71" spans="1:8" ht="62.25">
      <c r="A71" s="130" t="s">
        <v>346</v>
      </c>
      <c r="B71" s="112" t="s">
        <v>331</v>
      </c>
      <c r="C71" s="112" t="s">
        <v>330</v>
      </c>
      <c r="D71" s="112" t="s">
        <v>335</v>
      </c>
      <c r="E71" s="112" t="s">
        <v>335</v>
      </c>
      <c r="F71" s="111">
        <f>F72+F75+F80+F85</f>
        <v>101560</v>
      </c>
      <c r="G71" s="111"/>
      <c r="H71" s="111"/>
    </row>
    <row r="72" spans="1:8" ht="62.25" hidden="1">
      <c r="A72" s="135" t="s">
        <v>727</v>
      </c>
      <c r="B72" s="133" t="s">
        <v>331</v>
      </c>
      <c r="C72" s="133" t="s">
        <v>330</v>
      </c>
      <c r="D72" s="133" t="s">
        <v>728</v>
      </c>
      <c r="E72" s="133"/>
      <c r="F72" s="111">
        <f>F73</f>
        <v>0</v>
      </c>
      <c r="G72" s="111"/>
      <c r="H72" s="111"/>
    </row>
    <row r="73" spans="1:8" ht="93.75" hidden="1">
      <c r="A73" s="164" t="s">
        <v>340</v>
      </c>
      <c r="B73" s="133" t="s">
        <v>331</v>
      </c>
      <c r="C73" s="133" t="s">
        <v>330</v>
      </c>
      <c r="D73" s="133" t="s">
        <v>728</v>
      </c>
      <c r="E73" s="133">
        <v>100</v>
      </c>
      <c r="F73" s="111">
        <f>F74</f>
        <v>0</v>
      </c>
      <c r="G73" s="111"/>
      <c r="H73" s="111"/>
    </row>
    <row r="74" spans="1:8" ht="46.5" hidden="1">
      <c r="A74" s="164" t="s">
        <v>338</v>
      </c>
      <c r="B74" s="133" t="s">
        <v>331</v>
      </c>
      <c r="C74" s="133" t="s">
        <v>330</v>
      </c>
      <c r="D74" s="133" t="s">
        <v>728</v>
      </c>
      <c r="E74" s="133">
        <v>120</v>
      </c>
      <c r="F74" s="111"/>
      <c r="G74" s="111"/>
      <c r="H74" s="111"/>
    </row>
    <row r="75" spans="1:8" ht="46.5" hidden="1">
      <c r="A75" s="157" t="s">
        <v>345</v>
      </c>
      <c r="B75" s="133" t="s">
        <v>331</v>
      </c>
      <c r="C75" s="133" t="s">
        <v>330</v>
      </c>
      <c r="D75" s="136" t="s">
        <v>779</v>
      </c>
      <c r="E75" s="133"/>
      <c r="F75" s="111">
        <f>F76</f>
        <v>0</v>
      </c>
      <c r="G75" s="111"/>
      <c r="H75" s="111"/>
    </row>
    <row r="76" spans="1:8" ht="115.5" customHeight="1" hidden="1">
      <c r="A76" s="164" t="s">
        <v>340</v>
      </c>
      <c r="B76" s="133" t="s">
        <v>331</v>
      </c>
      <c r="C76" s="133" t="s">
        <v>330</v>
      </c>
      <c r="D76" s="136" t="s">
        <v>779</v>
      </c>
      <c r="E76" s="133">
        <v>100</v>
      </c>
      <c r="F76" s="111">
        <f>F77</f>
        <v>0</v>
      </c>
      <c r="G76" s="111"/>
      <c r="H76" s="111"/>
    </row>
    <row r="77" spans="1:8" ht="46.5" hidden="1">
      <c r="A77" s="164" t="s">
        <v>338</v>
      </c>
      <c r="B77" s="133" t="s">
        <v>331</v>
      </c>
      <c r="C77" s="133" t="s">
        <v>330</v>
      </c>
      <c r="D77" s="136" t="s">
        <v>779</v>
      </c>
      <c r="E77" s="133">
        <v>120</v>
      </c>
      <c r="F77" s="111"/>
      <c r="G77" s="111"/>
      <c r="H77" s="111"/>
    </row>
    <row r="78" spans="1:8" ht="15" hidden="1">
      <c r="A78" s="113" t="s">
        <v>334</v>
      </c>
      <c r="B78" s="112" t="s">
        <v>331</v>
      </c>
      <c r="C78" s="112" t="s">
        <v>330</v>
      </c>
      <c r="D78" s="112" t="s">
        <v>393</v>
      </c>
      <c r="E78" s="112" t="s">
        <v>333</v>
      </c>
      <c r="F78" s="111"/>
      <c r="G78" s="111"/>
      <c r="H78" s="111"/>
    </row>
    <row r="79" spans="1:8" ht="15" hidden="1">
      <c r="A79" s="113" t="s">
        <v>332</v>
      </c>
      <c r="B79" s="112" t="s">
        <v>331</v>
      </c>
      <c r="C79" s="112" t="s">
        <v>330</v>
      </c>
      <c r="D79" s="112" t="s">
        <v>393</v>
      </c>
      <c r="E79" s="112" t="s">
        <v>329</v>
      </c>
      <c r="F79" s="111"/>
      <c r="G79" s="111"/>
      <c r="H79" s="111"/>
    </row>
    <row r="80" spans="1:8" ht="46.5" hidden="1">
      <c r="A80" s="113" t="s">
        <v>345</v>
      </c>
      <c r="B80" s="112" t="s">
        <v>331</v>
      </c>
      <c r="C80" s="112" t="s">
        <v>330</v>
      </c>
      <c r="D80" s="112" t="s">
        <v>464</v>
      </c>
      <c r="E80" s="114" t="s">
        <v>335</v>
      </c>
      <c r="F80" s="111">
        <f>F81</f>
        <v>0</v>
      </c>
      <c r="G80" s="111"/>
      <c r="H80" s="111"/>
    </row>
    <row r="81" spans="1:8" ht="93.75" hidden="1">
      <c r="A81" s="113" t="s">
        <v>340</v>
      </c>
      <c r="B81" s="112" t="s">
        <v>331</v>
      </c>
      <c r="C81" s="112" t="s">
        <v>330</v>
      </c>
      <c r="D81" s="112" t="s">
        <v>464</v>
      </c>
      <c r="E81" s="112" t="s">
        <v>339</v>
      </c>
      <c r="F81" s="111">
        <f>F82</f>
        <v>0</v>
      </c>
      <c r="G81" s="111"/>
      <c r="H81" s="111"/>
    </row>
    <row r="82" spans="1:8" ht="46.5" hidden="1">
      <c r="A82" s="113" t="s">
        <v>338</v>
      </c>
      <c r="B82" s="112" t="s">
        <v>331</v>
      </c>
      <c r="C82" s="112" t="s">
        <v>330</v>
      </c>
      <c r="D82" s="112" t="s">
        <v>464</v>
      </c>
      <c r="E82" s="112" t="s">
        <v>337</v>
      </c>
      <c r="F82" s="111"/>
      <c r="G82" s="111"/>
      <c r="H82" s="111"/>
    </row>
    <row r="83" spans="1:8" ht="46.5" hidden="1">
      <c r="A83" s="113" t="s">
        <v>344</v>
      </c>
      <c r="B83" s="112" t="s">
        <v>331</v>
      </c>
      <c r="C83" s="112" t="s">
        <v>330</v>
      </c>
      <c r="D83" s="112" t="s">
        <v>464</v>
      </c>
      <c r="E83" s="112" t="s">
        <v>343</v>
      </c>
      <c r="F83" s="111"/>
      <c r="G83" s="111"/>
      <c r="H83" s="111"/>
    </row>
    <row r="84" spans="1:8" ht="46.5" hidden="1">
      <c r="A84" s="113" t="s">
        <v>342</v>
      </c>
      <c r="B84" s="112" t="s">
        <v>331</v>
      </c>
      <c r="C84" s="112" t="s">
        <v>330</v>
      </c>
      <c r="D84" s="112" t="s">
        <v>464</v>
      </c>
      <c r="E84" s="112" t="s">
        <v>341</v>
      </c>
      <c r="F84" s="111"/>
      <c r="G84" s="111"/>
      <c r="H84" s="111"/>
    </row>
    <row r="85" spans="1:8" ht="62.25">
      <c r="A85" s="113" t="s">
        <v>651</v>
      </c>
      <c r="B85" s="112" t="s">
        <v>331</v>
      </c>
      <c r="C85" s="112" t="s">
        <v>330</v>
      </c>
      <c r="D85" s="112" t="s">
        <v>652</v>
      </c>
      <c r="E85" s="114" t="s">
        <v>335</v>
      </c>
      <c r="F85" s="111">
        <f>F86</f>
        <v>101560</v>
      </c>
      <c r="G85" s="111"/>
      <c r="H85" s="111"/>
    </row>
    <row r="86" spans="1:8" ht="93.75">
      <c r="A86" s="113" t="s">
        <v>340</v>
      </c>
      <c r="B86" s="112" t="s">
        <v>331</v>
      </c>
      <c r="C86" s="112" t="s">
        <v>330</v>
      </c>
      <c r="D86" s="112" t="s">
        <v>652</v>
      </c>
      <c r="E86" s="112" t="s">
        <v>339</v>
      </c>
      <c r="F86" s="111">
        <f>F87</f>
        <v>101560</v>
      </c>
      <c r="G86" s="111"/>
      <c r="H86" s="111"/>
    </row>
    <row r="87" spans="1:8" ht="46.5">
      <c r="A87" s="113" t="s">
        <v>338</v>
      </c>
      <c r="B87" s="112" t="s">
        <v>331</v>
      </c>
      <c r="C87" s="112" t="s">
        <v>330</v>
      </c>
      <c r="D87" s="112" t="s">
        <v>652</v>
      </c>
      <c r="E87" s="112" t="s">
        <v>337</v>
      </c>
      <c r="F87" s="111">
        <f>78003+23557</f>
        <v>101560</v>
      </c>
      <c r="G87" s="111"/>
      <c r="H87" s="111"/>
    </row>
    <row r="88" spans="1:8" ht="30.75" hidden="1">
      <c r="A88" s="113" t="s">
        <v>336</v>
      </c>
      <c r="B88" s="112" t="s">
        <v>331</v>
      </c>
      <c r="C88" s="112" t="s">
        <v>330</v>
      </c>
      <c r="D88" s="112" t="s">
        <v>465</v>
      </c>
      <c r="E88" s="114" t="s">
        <v>335</v>
      </c>
      <c r="F88" s="111"/>
      <c r="G88" s="111"/>
      <c r="H88" s="111"/>
    </row>
    <row r="89" spans="1:8" ht="15" hidden="1">
      <c r="A89" s="113" t="s">
        <v>334</v>
      </c>
      <c r="B89" s="112" t="s">
        <v>331</v>
      </c>
      <c r="C89" s="112" t="s">
        <v>330</v>
      </c>
      <c r="D89" s="112" t="s">
        <v>465</v>
      </c>
      <c r="E89" s="112" t="s">
        <v>333</v>
      </c>
      <c r="F89" s="111"/>
      <c r="G89" s="111"/>
      <c r="H89" s="111"/>
    </row>
    <row r="90" spans="1:8" ht="15" hidden="1">
      <c r="A90" s="113" t="s">
        <v>332</v>
      </c>
      <c r="B90" s="112" t="s">
        <v>331</v>
      </c>
      <c r="C90" s="112" t="s">
        <v>330</v>
      </c>
      <c r="D90" s="112" t="s">
        <v>465</v>
      </c>
      <c r="E90" s="112" t="s">
        <v>329</v>
      </c>
      <c r="F90" s="111"/>
      <c r="G90" s="111"/>
      <c r="H90" s="111"/>
    </row>
    <row r="91" spans="1:8" ht="15">
      <c r="A91" s="129" t="s">
        <v>392</v>
      </c>
      <c r="B91" s="112" t="s">
        <v>331</v>
      </c>
      <c r="C91" s="112" t="s">
        <v>349</v>
      </c>
      <c r="D91" s="112" t="s">
        <v>335</v>
      </c>
      <c r="E91" s="112" t="s">
        <v>335</v>
      </c>
      <c r="F91" s="111">
        <f>F92</f>
        <v>2000000</v>
      </c>
      <c r="G91" s="111"/>
      <c r="H91" s="111"/>
    </row>
    <row r="92" spans="1:8" ht="15">
      <c r="A92" s="113" t="s">
        <v>391</v>
      </c>
      <c r="B92" s="112" t="s">
        <v>331</v>
      </c>
      <c r="C92" s="112" t="s">
        <v>349</v>
      </c>
      <c r="D92" s="112" t="s">
        <v>390</v>
      </c>
      <c r="E92" s="114" t="s">
        <v>335</v>
      </c>
      <c r="F92" s="111">
        <f>F93</f>
        <v>2000000</v>
      </c>
      <c r="G92" s="111"/>
      <c r="H92" s="111"/>
    </row>
    <row r="93" spans="1:8" ht="23.25" customHeight="1">
      <c r="A93" s="113" t="s">
        <v>334</v>
      </c>
      <c r="B93" s="112" t="s">
        <v>331</v>
      </c>
      <c r="C93" s="112" t="s">
        <v>349</v>
      </c>
      <c r="D93" s="112" t="s">
        <v>390</v>
      </c>
      <c r="E93" s="112" t="s">
        <v>333</v>
      </c>
      <c r="F93" s="111">
        <f>F94</f>
        <v>2000000</v>
      </c>
      <c r="G93" s="111"/>
      <c r="H93" s="111"/>
    </row>
    <row r="94" spans="1:8" ht="22.5" customHeight="1">
      <c r="A94" s="113" t="s">
        <v>388</v>
      </c>
      <c r="B94" s="112" t="s">
        <v>331</v>
      </c>
      <c r="C94" s="112" t="s">
        <v>349</v>
      </c>
      <c r="D94" s="112" t="s">
        <v>390</v>
      </c>
      <c r="E94" s="112" t="s">
        <v>386</v>
      </c>
      <c r="F94" s="111">
        <v>2000000</v>
      </c>
      <c r="G94" s="111"/>
      <c r="H94" s="111"/>
    </row>
    <row r="95" spans="1:8" ht="15">
      <c r="A95" s="129" t="s">
        <v>372</v>
      </c>
      <c r="B95" s="112" t="s">
        <v>331</v>
      </c>
      <c r="C95" s="112" t="s">
        <v>371</v>
      </c>
      <c r="D95" s="112" t="s">
        <v>335</v>
      </c>
      <c r="E95" s="112" t="s">
        <v>335</v>
      </c>
      <c r="F95" s="111">
        <f>F96+F99+F110+F115+F107</f>
        <v>303824.58999999997</v>
      </c>
      <c r="G95" s="111"/>
      <c r="H95" s="111"/>
    </row>
    <row r="96" spans="1:8" ht="62.25" hidden="1">
      <c r="A96" s="135" t="s">
        <v>727</v>
      </c>
      <c r="B96" s="112" t="s">
        <v>331</v>
      </c>
      <c r="C96" s="112" t="s">
        <v>371</v>
      </c>
      <c r="D96" s="131" t="s">
        <v>726</v>
      </c>
      <c r="E96" s="114" t="s">
        <v>335</v>
      </c>
      <c r="F96" s="111">
        <f>F97</f>
        <v>0</v>
      </c>
      <c r="G96" s="111"/>
      <c r="H96" s="111"/>
    </row>
    <row r="97" spans="1:8" ht="93.75" hidden="1">
      <c r="A97" s="164" t="s">
        <v>340</v>
      </c>
      <c r="B97" s="112" t="s">
        <v>331</v>
      </c>
      <c r="C97" s="112" t="s">
        <v>371</v>
      </c>
      <c r="D97" s="131" t="s">
        <v>726</v>
      </c>
      <c r="E97" s="112">
        <v>100</v>
      </c>
      <c r="F97" s="111">
        <f>F98</f>
        <v>0</v>
      </c>
      <c r="G97" s="111"/>
      <c r="H97" s="111"/>
    </row>
    <row r="98" spans="1:8" ht="46.5" hidden="1">
      <c r="A98" s="164" t="s">
        <v>338</v>
      </c>
      <c r="B98" s="112" t="s">
        <v>331</v>
      </c>
      <c r="C98" s="112" t="s">
        <v>371</v>
      </c>
      <c r="D98" s="131" t="s">
        <v>726</v>
      </c>
      <c r="E98" s="112">
        <v>120</v>
      </c>
      <c r="F98" s="111"/>
      <c r="G98" s="111"/>
      <c r="H98" s="111"/>
    </row>
    <row r="99" spans="1:8" ht="51" customHeight="1" hidden="1">
      <c r="A99" s="134" t="s">
        <v>722</v>
      </c>
      <c r="B99" s="112" t="s">
        <v>331</v>
      </c>
      <c r="C99" s="112" t="s">
        <v>371</v>
      </c>
      <c r="D99" s="131" t="s">
        <v>725</v>
      </c>
      <c r="E99" s="114" t="s">
        <v>335</v>
      </c>
      <c r="F99" s="111">
        <f>F100</f>
        <v>0</v>
      </c>
      <c r="G99" s="111"/>
      <c r="H99" s="111"/>
    </row>
    <row r="100" spans="1:8" ht="93.75" hidden="1">
      <c r="A100" s="164" t="s">
        <v>340</v>
      </c>
      <c r="B100" s="112" t="s">
        <v>331</v>
      </c>
      <c r="C100" s="112" t="s">
        <v>371</v>
      </c>
      <c r="D100" s="131" t="s">
        <v>725</v>
      </c>
      <c r="E100" s="112">
        <v>100</v>
      </c>
      <c r="F100" s="111">
        <f>F101</f>
        <v>0</v>
      </c>
      <c r="G100" s="111"/>
      <c r="H100" s="111"/>
    </row>
    <row r="101" spans="1:8" ht="46.5" hidden="1">
      <c r="A101" s="164" t="s">
        <v>338</v>
      </c>
      <c r="B101" s="112" t="s">
        <v>331</v>
      </c>
      <c r="C101" s="112" t="s">
        <v>371</v>
      </c>
      <c r="D101" s="131" t="s">
        <v>725</v>
      </c>
      <c r="E101" s="112">
        <v>120</v>
      </c>
      <c r="F101" s="111"/>
      <c r="G101" s="111"/>
      <c r="H101" s="111"/>
    </row>
    <row r="102" spans="1:8" ht="30.75" hidden="1">
      <c r="A102" s="134" t="s">
        <v>723</v>
      </c>
      <c r="B102" s="112" t="s">
        <v>331</v>
      </c>
      <c r="C102" s="112" t="s">
        <v>371</v>
      </c>
      <c r="D102" s="136" t="s">
        <v>725</v>
      </c>
      <c r="E102" s="114" t="s">
        <v>335</v>
      </c>
      <c r="F102" s="111"/>
      <c r="G102" s="111"/>
      <c r="H102" s="111"/>
    </row>
    <row r="103" spans="1:8" ht="15" hidden="1">
      <c r="A103" s="134" t="s">
        <v>724</v>
      </c>
      <c r="B103" s="112" t="s">
        <v>331</v>
      </c>
      <c r="C103" s="112" t="s">
        <v>371</v>
      </c>
      <c r="D103" s="136" t="s">
        <v>725</v>
      </c>
      <c r="E103" s="112" t="s">
        <v>339</v>
      </c>
      <c r="F103" s="111"/>
      <c r="G103" s="111"/>
      <c r="H103" s="111"/>
    </row>
    <row r="104" spans="1:8" ht="46.5" hidden="1">
      <c r="A104" s="113" t="s">
        <v>338</v>
      </c>
      <c r="B104" s="112" t="s">
        <v>331</v>
      </c>
      <c r="C104" s="112" t="s">
        <v>371</v>
      </c>
      <c r="D104" s="112" t="s">
        <v>548</v>
      </c>
      <c r="E104" s="112" t="s">
        <v>337</v>
      </c>
      <c r="F104" s="111"/>
      <c r="G104" s="111"/>
      <c r="H104" s="111"/>
    </row>
    <row r="105" spans="1:8" ht="46.5" hidden="1">
      <c r="A105" s="113" t="s">
        <v>344</v>
      </c>
      <c r="B105" s="112" t="s">
        <v>331</v>
      </c>
      <c r="C105" s="112" t="s">
        <v>371</v>
      </c>
      <c r="D105" s="112" t="s">
        <v>548</v>
      </c>
      <c r="E105" s="112" t="s">
        <v>343</v>
      </c>
      <c r="F105" s="111"/>
      <c r="G105" s="111"/>
      <c r="H105" s="111"/>
    </row>
    <row r="106" spans="1:8" ht="46.5" hidden="1">
      <c r="A106" s="113" t="s">
        <v>342</v>
      </c>
      <c r="B106" s="112" t="s">
        <v>331</v>
      </c>
      <c r="C106" s="112" t="s">
        <v>371</v>
      </c>
      <c r="D106" s="112" t="s">
        <v>548</v>
      </c>
      <c r="E106" s="112" t="s">
        <v>341</v>
      </c>
      <c r="F106" s="111"/>
      <c r="G106" s="111"/>
      <c r="H106" s="111"/>
    </row>
    <row r="107" spans="1:8" ht="46.5">
      <c r="A107" s="157" t="s">
        <v>786</v>
      </c>
      <c r="B107" s="131" t="s">
        <v>331</v>
      </c>
      <c r="C107" s="131" t="s">
        <v>371</v>
      </c>
      <c r="D107" s="131" t="s">
        <v>787</v>
      </c>
      <c r="E107" s="131"/>
      <c r="F107" s="111">
        <f>F108</f>
        <v>149980</v>
      </c>
      <c r="G107" s="111"/>
      <c r="H107" s="111"/>
    </row>
    <row r="108" spans="1:8" ht="46.5">
      <c r="A108" s="157" t="s">
        <v>344</v>
      </c>
      <c r="B108" s="131" t="s">
        <v>331</v>
      </c>
      <c r="C108" s="131" t="s">
        <v>371</v>
      </c>
      <c r="D108" s="131" t="s">
        <v>787</v>
      </c>
      <c r="E108" s="131">
        <v>200</v>
      </c>
      <c r="F108" s="111">
        <f>F109</f>
        <v>149980</v>
      </c>
      <c r="G108" s="111"/>
      <c r="H108" s="111"/>
    </row>
    <row r="109" spans="1:8" ht="46.5">
      <c r="A109" s="157" t="s">
        <v>342</v>
      </c>
      <c r="B109" s="131" t="s">
        <v>331</v>
      </c>
      <c r="C109" s="131" t="s">
        <v>371</v>
      </c>
      <c r="D109" s="131" t="s">
        <v>787</v>
      </c>
      <c r="E109" s="131">
        <v>240</v>
      </c>
      <c r="F109" s="111">
        <v>149980</v>
      </c>
      <c r="G109" s="111"/>
      <c r="H109" s="111"/>
    </row>
    <row r="110" spans="1:8" ht="46.5">
      <c r="A110" s="113" t="s">
        <v>345</v>
      </c>
      <c r="B110" s="112" t="s">
        <v>331</v>
      </c>
      <c r="C110" s="112" t="s">
        <v>371</v>
      </c>
      <c r="D110" s="112" t="s">
        <v>521</v>
      </c>
      <c r="E110" s="114" t="s">
        <v>335</v>
      </c>
      <c r="F110" s="111">
        <f>F111</f>
        <v>153844.59</v>
      </c>
      <c r="G110" s="111"/>
      <c r="H110" s="111"/>
    </row>
    <row r="111" spans="1:8" ht="93.75">
      <c r="A111" s="113" t="s">
        <v>340</v>
      </c>
      <c r="B111" s="112" t="s">
        <v>331</v>
      </c>
      <c r="C111" s="112" t="s">
        <v>371</v>
      </c>
      <c r="D111" s="112" t="s">
        <v>521</v>
      </c>
      <c r="E111" s="112" t="s">
        <v>339</v>
      </c>
      <c r="F111" s="111">
        <f>F112</f>
        <v>153844.59</v>
      </c>
      <c r="G111" s="111"/>
      <c r="H111" s="111"/>
    </row>
    <row r="112" spans="1:8" ht="46.5">
      <c r="A112" s="113" t="s">
        <v>338</v>
      </c>
      <c r="B112" s="112" t="s">
        <v>331</v>
      </c>
      <c r="C112" s="112" t="s">
        <v>371</v>
      </c>
      <c r="D112" s="112" t="s">
        <v>521</v>
      </c>
      <c r="E112" s="112" t="s">
        <v>337</v>
      </c>
      <c r="F112" s="111">
        <f>118160.21+35684.38</f>
        <v>153844.59</v>
      </c>
      <c r="G112" s="111"/>
      <c r="H112" s="111"/>
    </row>
    <row r="113" spans="1:8" ht="46.5" hidden="1">
      <c r="A113" s="113" t="s">
        <v>344</v>
      </c>
      <c r="B113" s="112" t="s">
        <v>331</v>
      </c>
      <c r="C113" s="112" t="s">
        <v>371</v>
      </c>
      <c r="D113" s="112" t="s">
        <v>521</v>
      </c>
      <c r="E113" s="112" t="s">
        <v>343</v>
      </c>
      <c r="F113" s="111">
        <f>F114</f>
        <v>0</v>
      </c>
      <c r="G113" s="111"/>
      <c r="H113" s="111"/>
    </row>
    <row r="114" spans="1:8" ht="46.5" hidden="1">
      <c r="A114" s="113" t="s">
        <v>342</v>
      </c>
      <c r="B114" s="112" t="s">
        <v>331</v>
      </c>
      <c r="C114" s="112" t="s">
        <v>371</v>
      </c>
      <c r="D114" s="112" t="s">
        <v>521</v>
      </c>
      <c r="E114" s="112" t="s">
        <v>341</v>
      </c>
      <c r="F114" s="111"/>
      <c r="G114" s="111"/>
      <c r="H114" s="111"/>
    </row>
    <row r="115" spans="1:8" ht="30.75" hidden="1">
      <c r="A115" s="113" t="s">
        <v>336</v>
      </c>
      <c r="B115" s="112" t="s">
        <v>331</v>
      </c>
      <c r="C115" s="112" t="s">
        <v>371</v>
      </c>
      <c r="D115" s="112" t="s">
        <v>522</v>
      </c>
      <c r="E115" s="114" t="s">
        <v>335</v>
      </c>
      <c r="F115" s="111">
        <f>F116</f>
        <v>0</v>
      </c>
      <c r="G115" s="111"/>
      <c r="H115" s="111"/>
    </row>
    <row r="116" spans="1:8" ht="15" hidden="1">
      <c r="A116" s="113" t="s">
        <v>334</v>
      </c>
      <c r="B116" s="112" t="s">
        <v>331</v>
      </c>
      <c r="C116" s="112" t="s">
        <v>371</v>
      </c>
      <c r="D116" s="112" t="s">
        <v>522</v>
      </c>
      <c r="E116" s="112" t="s">
        <v>333</v>
      </c>
      <c r="F116" s="111">
        <f>F117</f>
        <v>0</v>
      </c>
      <c r="G116" s="111"/>
      <c r="H116" s="111"/>
    </row>
    <row r="117" spans="1:8" ht="15" hidden="1">
      <c r="A117" s="113" t="s">
        <v>332</v>
      </c>
      <c r="B117" s="112" t="s">
        <v>331</v>
      </c>
      <c r="C117" s="112" t="s">
        <v>371</v>
      </c>
      <c r="D117" s="112" t="s">
        <v>522</v>
      </c>
      <c r="E117" s="112" t="s">
        <v>329</v>
      </c>
      <c r="F117" s="111"/>
      <c r="G117" s="111"/>
      <c r="H117" s="111"/>
    </row>
    <row r="118" spans="1:8" ht="15" hidden="1">
      <c r="A118" s="113" t="s">
        <v>389</v>
      </c>
      <c r="B118" s="112" t="s">
        <v>331</v>
      </c>
      <c r="C118" s="112" t="s">
        <v>371</v>
      </c>
      <c r="D118" s="112" t="s">
        <v>387</v>
      </c>
      <c r="E118" s="114" t="s">
        <v>335</v>
      </c>
      <c r="F118" s="111"/>
      <c r="G118" s="111"/>
      <c r="H118" s="111"/>
    </row>
    <row r="119" spans="1:8" ht="15" hidden="1">
      <c r="A119" s="113" t="s">
        <v>334</v>
      </c>
      <c r="B119" s="112" t="s">
        <v>331</v>
      </c>
      <c r="C119" s="112" t="s">
        <v>371</v>
      </c>
      <c r="D119" s="112" t="s">
        <v>387</v>
      </c>
      <c r="E119" s="112" t="s">
        <v>333</v>
      </c>
      <c r="F119" s="111"/>
      <c r="G119" s="111"/>
      <c r="H119" s="111"/>
    </row>
    <row r="120" spans="1:8" ht="15" hidden="1">
      <c r="A120" s="113" t="s">
        <v>388</v>
      </c>
      <c r="B120" s="112" t="s">
        <v>331</v>
      </c>
      <c r="C120" s="112" t="s">
        <v>371</v>
      </c>
      <c r="D120" s="112" t="s">
        <v>387</v>
      </c>
      <c r="E120" s="112" t="s">
        <v>386</v>
      </c>
      <c r="F120" s="111"/>
      <c r="G120" s="111"/>
      <c r="H120" s="111"/>
    </row>
    <row r="121" spans="1:8" ht="15" hidden="1">
      <c r="A121" s="129" t="s">
        <v>549</v>
      </c>
      <c r="B121" s="112" t="s">
        <v>348</v>
      </c>
      <c r="C121" s="112" t="s">
        <v>335</v>
      </c>
      <c r="D121" s="112" t="s">
        <v>335</v>
      </c>
      <c r="E121" s="112" t="s">
        <v>335</v>
      </c>
      <c r="F121" s="111"/>
      <c r="G121" s="111"/>
      <c r="H121" s="111"/>
    </row>
    <row r="122" spans="1:8" ht="30.75" hidden="1">
      <c r="A122" s="129" t="s">
        <v>550</v>
      </c>
      <c r="B122" s="112" t="s">
        <v>348</v>
      </c>
      <c r="C122" s="112" t="s">
        <v>355</v>
      </c>
      <c r="D122" s="112" t="s">
        <v>335</v>
      </c>
      <c r="E122" s="112" t="s">
        <v>335</v>
      </c>
      <c r="F122" s="111"/>
      <c r="G122" s="111"/>
      <c r="H122" s="111"/>
    </row>
    <row r="123" spans="1:8" ht="62.25" hidden="1">
      <c r="A123" s="113" t="s">
        <v>551</v>
      </c>
      <c r="B123" s="112" t="s">
        <v>348</v>
      </c>
      <c r="C123" s="112" t="s">
        <v>355</v>
      </c>
      <c r="D123" s="112" t="s">
        <v>552</v>
      </c>
      <c r="E123" s="114" t="s">
        <v>335</v>
      </c>
      <c r="F123" s="111"/>
      <c r="G123" s="111"/>
      <c r="H123" s="111"/>
    </row>
    <row r="124" spans="1:8" ht="15" hidden="1">
      <c r="A124" s="113" t="s">
        <v>364</v>
      </c>
      <c r="B124" s="112" t="s">
        <v>348</v>
      </c>
      <c r="C124" s="112" t="s">
        <v>355</v>
      </c>
      <c r="D124" s="112" t="s">
        <v>552</v>
      </c>
      <c r="E124" s="112" t="s">
        <v>363</v>
      </c>
      <c r="F124" s="111"/>
      <c r="G124" s="111"/>
      <c r="H124" s="111"/>
    </row>
    <row r="125" spans="1:8" ht="15" hidden="1">
      <c r="A125" s="113" t="s">
        <v>530</v>
      </c>
      <c r="B125" s="112" t="s">
        <v>348</v>
      </c>
      <c r="C125" s="112" t="s">
        <v>355</v>
      </c>
      <c r="D125" s="112" t="s">
        <v>552</v>
      </c>
      <c r="E125" s="112" t="s">
        <v>531</v>
      </c>
      <c r="F125" s="111"/>
      <c r="G125" s="111"/>
      <c r="H125" s="111"/>
    </row>
    <row r="126" spans="1:8" ht="30.75" hidden="1">
      <c r="A126" s="129" t="s">
        <v>553</v>
      </c>
      <c r="B126" s="112" t="s">
        <v>355</v>
      </c>
      <c r="C126" s="112" t="s">
        <v>335</v>
      </c>
      <c r="D126" s="112" t="s">
        <v>335</v>
      </c>
      <c r="E126" s="112" t="s">
        <v>335</v>
      </c>
      <c r="F126" s="111">
        <f>F127+F136</f>
        <v>0</v>
      </c>
      <c r="G126" s="111"/>
      <c r="H126" s="111"/>
    </row>
    <row r="127" spans="1:8" ht="62.25" hidden="1">
      <c r="A127" s="144" t="s">
        <v>554</v>
      </c>
      <c r="B127" s="112" t="s">
        <v>355</v>
      </c>
      <c r="C127" s="112" t="s">
        <v>353</v>
      </c>
      <c r="D127" s="112" t="s">
        <v>335</v>
      </c>
      <c r="E127" s="112" t="s">
        <v>335</v>
      </c>
      <c r="F127" s="111">
        <f>F128</f>
        <v>0</v>
      </c>
      <c r="G127" s="111"/>
      <c r="H127" s="111"/>
    </row>
    <row r="128" spans="1:8" ht="15" hidden="1">
      <c r="A128" s="113" t="s">
        <v>555</v>
      </c>
      <c r="B128" s="112" t="s">
        <v>355</v>
      </c>
      <c r="C128" s="112" t="s">
        <v>353</v>
      </c>
      <c r="D128" s="112" t="s">
        <v>556</v>
      </c>
      <c r="E128" s="114" t="s">
        <v>335</v>
      </c>
      <c r="F128" s="111">
        <f>F130</f>
        <v>0</v>
      </c>
      <c r="G128" s="111"/>
      <c r="H128" s="111"/>
    </row>
    <row r="129" spans="1:8" ht="93.75" hidden="1">
      <c r="A129" s="113" t="s">
        <v>340</v>
      </c>
      <c r="B129" s="112" t="s">
        <v>355</v>
      </c>
      <c r="C129" s="112" t="s">
        <v>353</v>
      </c>
      <c r="D129" s="112" t="s">
        <v>556</v>
      </c>
      <c r="E129" s="112" t="s">
        <v>339</v>
      </c>
      <c r="F129" s="111"/>
      <c r="G129" s="111"/>
      <c r="H129" s="111"/>
    </row>
    <row r="130" spans="1:8" ht="46.5" hidden="1">
      <c r="A130" s="113" t="s">
        <v>344</v>
      </c>
      <c r="B130" s="112" t="s">
        <v>355</v>
      </c>
      <c r="C130" s="112" t="s">
        <v>353</v>
      </c>
      <c r="D130" s="133" t="s">
        <v>556</v>
      </c>
      <c r="E130" s="133" t="s">
        <v>343</v>
      </c>
      <c r="F130" s="111">
        <f>F131</f>
        <v>0</v>
      </c>
      <c r="G130" s="111"/>
      <c r="H130" s="111"/>
    </row>
    <row r="131" spans="1:8" ht="46.5" hidden="1">
      <c r="A131" s="113" t="s">
        <v>342</v>
      </c>
      <c r="B131" s="112" t="s">
        <v>355</v>
      </c>
      <c r="C131" s="112" t="s">
        <v>353</v>
      </c>
      <c r="D131" s="133" t="s">
        <v>556</v>
      </c>
      <c r="E131" s="133" t="s">
        <v>341</v>
      </c>
      <c r="F131" s="111"/>
      <c r="G131" s="111"/>
      <c r="H131" s="111"/>
    </row>
    <row r="132" spans="1:8" ht="46.5" hidden="1">
      <c r="A132" s="113" t="s">
        <v>342</v>
      </c>
      <c r="B132" s="112" t="s">
        <v>355</v>
      </c>
      <c r="C132" s="112" t="s">
        <v>353</v>
      </c>
      <c r="D132" s="112" t="s">
        <v>556</v>
      </c>
      <c r="E132" s="112" t="s">
        <v>341</v>
      </c>
      <c r="F132" s="111"/>
      <c r="G132" s="111"/>
      <c r="H132" s="111"/>
    </row>
    <row r="133" spans="1:8" ht="30.75" hidden="1">
      <c r="A133" s="113" t="s">
        <v>336</v>
      </c>
      <c r="B133" s="112" t="s">
        <v>355</v>
      </c>
      <c r="C133" s="112" t="s">
        <v>353</v>
      </c>
      <c r="D133" s="112" t="s">
        <v>538</v>
      </c>
      <c r="E133" s="114" t="s">
        <v>335</v>
      </c>
      <c r="F133" s="111"/>
      <c r="G133" s="111"/>
      <c r="H133" s="111"/>
    </row>
    <row r="134" spans="1:8" ht="15" hidden="1">
      <c r="A134" s="113" t="s">
        <v>334</v>
      </c>
      <c r="B134" s="112" t="s">
        <v>355</v>
      </c>
      <c r="C134" s="112" t="s">
        <v>353</v>
      </c>
      <c r="D134" s="112" t="s">
        <v>538</v>
      </c>
      <c r="E134" s="112" t="s">
        <v>333</v>
      </c>
      <c r="F134" s="111"/>
      <c r="G134" s="111"/>
      <c r="H134" s="111"/>
    </row>
    <row r="135" spans="1:8" ht="15" hidden="1">
      <c r="A135" s="113" t="s">
        <v>332</v>
      </c>
      <c r="B135" s="112" t="s">
        <v>355</v>
      </c>
      <c r="C135" s="112" t="s">
        <v>353</v>
      </c>
      <c r="D135" s="112" t="s">
        <v>538</v>
      </c>
      <c r="E135" s="112" t="s">
        <v>329</v>
      </c>
      <c r="F135" s="111"/>
      <c r="G135" s="111"/>
      <c r="H135" s="111"/>
    </row>
    <row r="136" spans="1:8" ht="15" hidden="1">
      <c r="A136" s="157" t="s">
        <v>391</v>
      </c>
      <c r="B136" s="131" t="s">
        <v>355</v>
      </c>
      <c r="C136" s="131" t="s">
        <v>353</v>
      </c>
      <c r="D136" s="131" t="s">
        <v>390</v>
      </c>
      <c r="E136" s="161"/>
      <c r="F136" s="111">
        <f>F137</f>
        <v>0</v>
      </c>
      <c r="G136" s="111"/>
      <c r="H136" s="111"/>
    </row>
    <row r="137" spans="1:8" ht="15" hidden="1">
      <c r="A137" s="157" t="s">
        <v>334</v>
      </c>
      <c r="B137" s="131" t="s">
        <v>355</v>
      </c>
      <c r="C137" s="131" t="s">
        <v>353</v>
      </c>
      <c r="D137" s="131" t="s">
        <v>390</v>
      </c>
      <c r="E137" s="161" t="s">
        <v>333</v>
      </c>
      <c r="F137" s="111">
        <f>F138</f>
        <v>0</v>
      </c>
      <c r="G137" s="111"/>
      <c r="H137" s="111"/>
    </row>
    <row r="138" spans="1:8" ht="93.75" hidden="1">
      <c r="A138" s="134" t="s">
        <v>767</v>
      </c>
      <c r="B138" s="131" t="s">
        <v>355</v>
      </c>
      <c r="C138" s="131" t="s">
        <v>353</v>
      </c>
      <c r="D138" s="131" t="s">
        <v>390</v>
      </c>
      <c r="E138" s="161" t="s">
        <v>569</v>
      </c>
      <c r="F138" s="111"/>
      <c r="G138" s="111"/>
      <c r="H138" s="111"/>
    </row>
    <row r="139" spans="1:8" ht="46.5" hidden="1">
      <c r="A139" s="129" t="s">
        <v>557</v>
      </c>
      <c r="B139" s="112" t="s">
        <v>355</v>
      </c>
      <c r="C139" s="112" t="s">
        <v>370</v>
      </c>
      <c r="D139" s="112" t="s">
        <v>335</v>
      </c>
      <c r="E139" s="112" t="s">
        <v>335</v>
      </c>
      <c r="F139" s="111"/>
      <c r="G139" s="111"/>
      <c r="H139" s="111"/>
    </row>
    <row r="140" spans="1:8" ht="46.5" hidden="1">
      <c r="A140" s="113" t="s">
        <v>558</v>
      </c>
      <c r="B140" s="112" t="s">
        <v>355</v>
      </c>
      <c r="C140" s="112" t="s">
        <v>370</v>
      </c>
      <c r="D140" s="112" t="s">
        <v>559</v>
      </c>
      <c r="E140" s="114" t="s">
        <v>335</v>
      </c>
      <c r="F140" s="111"/>
      <c r="G140" s="111"/>
      <c r="H140" s="111"/>
    </row>
    <row r="141" spans="1:8" ht="46.5" hidden="1">
      <c r="A141" s="113" t="s">
        <v>344</v>
      </c>
      <c r="B141" s="112" t="s">
        <v>355</v>
      </c>
      <c r="C141" s="112" t="s">
        <v>370</v>
      </c>
      <c r="D141" s="112" t="s">
        <v>559</v>
      </c>
      <c r="E141" s="112" t="s">
        <v>343</v>
      </c>
      <c r="F141" s="111"/>
      <c r="G141" s="111"/>
      <c r="H141" s="111"/>
    </row>
    <row r="142" spans="1:8" ht="46.5" hidden="1">
      <c r="A142" s="113" t="s">
        <v>342</v>
      </c>
      <c r="B142" s="112" t="s">
        <v>355</v>
      </c>
      <c r="C142" s="112" t="s">
        <v>370</v>
      </c>
      <c r="D142" s="112" t="s">
        <v>559</v>
      </c>
      <c r="E142" s="112" t="s">
        <v>341</v>
      </c>
      <c r="F142" s="111"/>
      <c r="G142" s="111"/>
      <c r="H142" s="111"/>
    </row>
    <row r="143" spans="1:8" ht="93.75" hidden="1">
      <c r="A143" s="113" t="s">
        <v>560</v>
      </c>
      <c r="B143" s="112" t="s">
        <v>355</v>
      </c>
      <c r="C143" s="112" t="s">
        <v>370</v>
      </c>
      <c r="D143" s="112" t="s">
        <v>561</v>
      </c>
      <c r="E143" s="114" t="s">
        <v>335</v>
      </c>
      <c r="F143" s="111"/>
      <c r="G143" s="111"/>
      <c r="H143" s="111"/>
    </row>
    <row r="144" spans="1:8" ht="46.5" hidden="1">
      <c r="A144" s="113" t="s">
        <v>344</v>
      </c>
      <c r="B144" s="112" t="s">
        <v>355</v>
      </c>
      <c r="C144" s="112" t="s">
        <v>370</v>
      </c>
      <c r="D144" s="112" t="s">
        <v>561</v>
      </c>
      <c r="E144" s="112" t="s">
        <v>343</v>
      </c>
      <c r="F144" s="111"/>
      <c r="G144" s="111"/>
      <c r="H144" s="111"/>
    </row>
    <row r="145" spans="1:8" ht="46.5" hidden="1">
      <c r="A145" s="113" t="s">
        <v>342</v>
      </c>
      <c r="B145" s="112" t="s">
        <v>355</v>
      </c>
      <c r="C145" s="112" t="s">
        <v>370</v>
      </c>
      <c r="D145" s="112" t="s">
        <v>561</v>
      </c>
      <c r="E145" s="112" t="s">
        <v>341</v>
      </c>
      <c r="F145" s="111"/>
      <c r="G145" s="111"/>
      <c r="H145" s="111"/>
    </row>
    <row r="146" spans="1:8" ht="15">
      <c r="A146" s="129" t="s">
        <v>369</v>
      </c>
      <c r="B146" s="112" t="s">
        <v>354</v>
      </c>
      <c r="C146" s="112" t="s">
        <v>335</v>
      </c>
      <c r="D146" s="112" t="s">
        <v>335</v>
      </c>
      <c r="E146" s="112" t="s">
        <v>335</v>
      </c>
      <c r="F146" s="111">
        <f>F151+F165</f>
        <v>0</v>
      </c>
      <c r="G146" s="111">
        <f>G154+G158</f>
        <v>0</v>
      </c>
      <c r="H146" s="111"/>
    </row>
    <row r="147" spans="1:8" ht="15" hidden="1">
      <c r="A147" s="129" t="s">
        <v>562</v>
      </c>
      <c r="B147" s="112" t="s">
        <v>354</v>
      </c>
      <c r="C147" s="112" t="s">
        <v>540</v>
      </c>
      <c r="D147" s="112" t="s">
        <v>335</v>
      </c>
      <c r="E147" s="112" t="s">
        <v>335</v>
      </c>
      <c r="F147" s="111"/>
      <c r="G147" s="111"/>
      <c r="H147" s="111"/>
    </row>
    <row r="148" spans="1:8" ht="203.25" hidden="1">
      <c r="A148" s="113" t="s">
        <v>563</v>
      </c>
      <c r="B148" s="112" t="s">
        <v>354</v>
      </c>
      <c r="C148" s="112" t="s">
        <v>540</v>
      </c>
      <c r="D148" s="112" t="s">
        <v>564</v>
      </c>
      <c r="E148" s="114" t="s">
        <v>335</v>
      </c>
      <c r="F148" s="111"/>
      <c r="G148" s="111"/>
      <c r="H148" s="111"/>
    </row>
    <row r="149" spans="1:8" ht="46.5" hidden="1">
      <c r="A149" s="113" t="s">
        <v>344</v>
      </c>
      <c r="B149" s="112" t="s">
        <v>354</v>
      </c>
      <c r="C149" s="112" t="s">
        <v>540</v>
      </c>
      <c r="D149" s="112" t="s">
        <v>564</v>
      </c>
      <c r="E149" s="112" t="s">
        <v>343</v>
      </c>
      <c r="F149" s="111"/>
      <c r="G149" s="111"/>
      <c r="H149" s="111"/>
    </row>
    <row r="150" spans="1:8" ht="46.5" hidden="1">
      <c r="A150" s="113" t="s">
        <v>342</v>
      </c>
      <c r="B150" s="112" t="s">
        <v>354</v>
      </c>
      <c r="C150" s="112" t="s">
        <v>540</v>
      </c>
      <c r="D150" s="112" t="s">
        <v>564</v>
      </c>
      <c r="E150" s="112" t="s">
        <v>341</v>
      </c>
      <c r="F150" s="111"/>
      <c r="G150" s="111"/>
      <c r="H150" s="111"/>
    </row>
    <row r="151" spans="1:8" ht="46.5" hidden="1">
      <c r="A151" s="134" t="s">
        <v>763</v>
      </c>
      <c r="B151" s="131" t="s">
        <v>354</v>
      </c>
      <c r="C151" s="131" t="s">
        <v>540</v>
      </c>
      <c r="D151" s="161" t="s">
        <v>770</v>
      </c>
      <c r="E151" s="161"/>
      <c r="F151" s="111">
        <f>F152</f>
        <v>0</v>
      </c>
      <c r="G151" s="111"/>
      <c r="H151" s="111"/>
    </row>
    <row r="152" spans="1:8" ht="46.5" hidden="1">
      <c r="A152" s="157" t="s">
        <v>344</v>
      </c>
      <c r="B152" s="131" t="s">
        <v>354</v>
      </c>
      <c r="C152" s="131" t="s">
        <v>540</v>
      </c>
      <c r="D152" s="161" t="s">
        <v>770</v>
      </c>
      <c r="E152" s="161" t="s">
        <v>343</v>
      </c>
      <c r="F152" s="111">
        <f>F153</f>
        <v>0</v>
      </c>
      <c r="G152" s="111"/>
      <c r="H152" s="111"/>
    </row>
    <row r="153" spans="1:8" ht="46.5" hidden="1">
      <c r="A153" s="157" t="s">
        <v>342</v>
      </c>
      <c r="B153" s="131" t="s">
        <v>354</v>
      </c>
      <c r="C153" s="131" t="s">
        <v>540</v>
      </c>
      <c r="D153" s="161" t="s">
        <v>770</v>
      </c>
      <c r="E153" s="161" t="s">
        <v>341</v>
      </c>
      <c r="F153" s="111"/>
      <c r="G153" s="111"/>
      <c r="H153" s="111"/>
    </row>
    <row r="154" spans="1:8" ht="15">
      <c r="A154" s="129" t="s">
        <v>565</v>
      </c>
      <c r="B154" s="112" t="s">
        <v>354</v>
      </c>
      <c r="C154" s="112" t="s">
        <v>357</v>
      </c>
      <c r="D154" s="112" t="s">
        <v>335</v>
      </c>
      <c r="E154" s="112" t="s">
        <v>335</v>
      </c>
      <c r="F154" s="111"/>
      <c r="G154" s="111">
        <f>G155</f>
        <v>12878929.62</v>
      </c>
      <c r="H154" s="111"/>
    </row>
    <row r="155" spans="1:8" ht="109.5">
      <c r="A155" s="113" t="s">
        <v>566</v>
      </c>
      <c r="B155" s="112" t="s">
        <v>354</v>
      </c>
      <c r="C155" s="112" t="s">
        <v>357</v>
      </c>
      <c r="D155" s="112" t="s">
        <v>567</v>
      </c>
      <c r="E155" s="114" t="s">
        <v>335</v>
      </c>
      <c r="F155" s="111"/>
      <c r="G155" s="111">
        <f>G156</f>
        <v>12878929.62</v>
      </c>
      <c r="H155" s="111"/>
    </row>
    <row r="156" spans="1:8" ht="15">
      <c r="A156" s="113" t="s">
        <v>334</v>
      </c>
      <c r="B156" s="112" t="s">
        <v>354</v>
      </c>
      <c r="C156" s="112" t="s">
        <v>357</v>
      </c>
      <c r="D156" s="112" t="s">
        <v>567</v>
      </c>
      <c r="E156" s="112" t="s">
        <v>333</v>
      </c>
      <c r="F156" s="111"/>
      <c r="G156" s="111">
        <f>G157</f>
        <v>12878929.62</v>
      </c>
      <c r="H156" s="111"/>
    </row>
    <row r="157" spans="1:8" ht="78">
      <c r="A157" s="113" t="s">
        <v>568</v>
      </c>
      <c r="B157" s="112" t="s">
        <v>354</v>
      </c>
      <c r="C157" s="112" t="s">
        <v>357</v>
      </c>
      <c r="D157" s="112" t="s">
        <v>567</v>
      </c>
      <c r="E157" s="112" t="s">
        <v>569</v>
      </c>
      <c r="F157" s="111"/>
      <c r="G157" s="111">
        <v>12878929.62</v>
      </c>
      <c r="H157" s="111"/>
    </row>
    <row r="158" spans="1:8" ht="15">
      <c r="A158" s="129" t="s">
        <v>570</v>
      </c>
      <c r="B158" s="112" t="s">
        <v>354</v>
      </c>
      <c r="C158" s="112" t="s">
        <v>492</v>
      </c>
      <c r="D158" s="112" t="s">
        <v>335</v>
      </c>
      <c r="E158" s="112" t="s">
        <v>335</v>
      </c>
      <c r="F158" s="111"/>
      <c r="G158" s="111">
        <f>G159</f>
        <v>-12878929.62</v>
      </c>
      <c r="H158" s="111"/>
    </row>
    <row r="159" spans="1:8" ht="328.5">
      <c r="A159" s="113" t="s">
        <v>571</v>
      </c>
      <c r="B159" s="112" t="s">
        <v>354</v>
      </c>
      <c r="C159" s="112" t="s">
        <v>492</v>
      </c>
      <c r="D159" s="112" t="s">
        <v>572</v>
      </c>
      <c r="E159" s="114" t="s">
        <v>335</v>
      </c>
      <c r="F159" s="111"/>
      <c r="G159" s="111">
        <f>G160</f>
        <v>-12878929.62</v>
      </c>
      <c r="H159" s="111"/>
    </row>
    <row r="160" spans="1:8" ht="15">
      <c r="A160" s="113" t="s">
        <v>364</v>
      </c>
      <c r="B160" s="112" t="s">
        <v>354</v>
      </c>
      <c r="C160" s="112" t="s">
        <v>492</v>
      </c>
      <c r="D160" s="112" t="s">
        <v>572</v>
      </c>
      <c r="E160" s="112" t="s">
        <v>363</v>
      </c>
      <c r="F160" s="111"/>
      <c r="G160" s="111">
        <f>G161</f>
        <v>-12878929.62</v>
      </c>
      <c r="H160" s="111"/>
    </row>
    <row r="161" spans="1:8" ht="15">
      <c r="A161" s="113" t="s">
        <v>258</v>
      </c>
      <c r="B161" s="112" t="s">
        <v>354</v>
      </c>
      <c r="C161" s="112" t="s">
        <v>492</v>
      </c>
      <c r="D161" s="112" t="s">
        <v>572</v>
      </c>
      <c r="E161" s="112" t="s">
        <v>573</v>
      </c>
      <c r="F161" s="111"/>
      <c r="G161" s="111">
        <v>-12878929.62</v>
      </c>
      <c r="H161" s="111"/>
    </row>
    <row r="162" spans="1:8" ht="62.25" hidden="1">
      <c r="A162" s="113" t="s">
        <v>574</v>
      </c>
      <c r="B162" s="112" t="s">
        <v>354</v>
      </c>
      <c r="C162" s="112" t="s">
        <v>492</v>
      </c>
      <c r="D162" s="112" t="s">
        <v>575</v>
      </c>
      <c r="E162" s="114" t="s">
        <v>335</v>
      </c>
      <c r="F162" s="111"/>
      <c r="G162" s="111"/>
      <c r="H162" s="111"/>
    </row>
    <row r="163" spans="1:8" ht="15" hidden="1">
      <c r="A163" s="113" t="s">
        <v>364</v>
      </c>
      <c r="B163" s="112" t="s">
        <v>354</v>
      </c>
      <c r="C163" s="112" t="s">
        <v>492</v>
      </c>
      <c r="D163" s="112" t="s">
        <v>575</v>
      </c>
      <c r="E163" s="112" t="s">
        <v>363</v>
      </c>
      <c r="F163" s="111"/>
      <c r="G163" s="111"/>
      <c r="H163" s="111"/>
    </row>
    <row r="164" spans="1:8" ht="15" hidden="1">
      <c r="A164" s="113" t="s">
        <v>258</v>
      </c>
      <c r="B164" s="112" t="s">
        <v>354</v>
      </c>
      <c r="C164" s="112" t="s">
        <v>492</v>
      </c>
      <c r="D164" s="112" t="s">
        <v>575</v>
      </c>
      <c r="E164" s="112" t="s">
        <v>573</v>
      </c>
      <c r="F164" s="111"/>
      <c r="G164" s="111"/>
      <c r="H164" s="111"/>
    </row>
    <row r="165" spans="1:8" ht="15" hidden="1">
      <c r="A165" s="144" t="s">
        <v>369</v>
      </c>
      <c r="B165" s="145" t="s">
        <v>354</v>
      </c>
      <c r="C165" s="112"/>
      <c r="D165" s="112"/>
      <c r="E165" s="112"/>
      <c r="F165" s="111">
        <f>F166+F173+F176+F179</f>
        <v>0</v>
      </c>
      <c r="G165" s="111"/>
      <c r="H165" s="111"/>
    </row>
    <row r="166" spans="1:8" ht="30.75" hidden="1">
      <c r="A166" s="129" t="s">
        <v>368</v>
      </c>
      <c r="B166" s="112" t="s">
        <v>354</v>
      </c>
      <c r="C166" s="112" t="s">
        <v>366</v>
      </c>
      <c r="D166" s="112" t="s">
        <v>335</v>
      </c>
      <c r="E166" s="112" t="s">
        <v>335</v>
      </c>
      <c r="F166" s="111"/>
      <c r="G166" s="111"/>
      <c r="H166" s="111"/>
    </row>
    <row r="167" spans="1:8" ht="46.5" hidden="1">
      <c r="A167" s="113" t="s">
        <v>367</v>
      </c>
      <c r="B167" s="112" t="s">
        <v>354</v>
      </c>
      <c r="C167" s="112" t="s">
        <v>366</v>
      </c>
      <c r="D167" s="112" t="s">
        <v>365</v>
      </c>
      <c r="E167" s="114" t="s">
        <v>335</v>
      </c>
      <c r="F167" s="111"/>
      <c r="G167" s="111"/>
      <c r="H167" s="111"/>
    </row>
    <row r="168" spans="1:8" ht="46.5" hidden="1">
      <c r="A168" s="113" t="s">
        <v>344</v>
      </c>
      <c r="B168" s="112" t="s">
        <v>354</v>
      </c>
      <c r="C168" s="112" t="s">
        <v>366</v>
      </c>
      <c r="D168" s="112" t="s">
        <v>365</v>
      </c>
      <c r="E168" s="112" t="s">
        <v>343</v>
      </c>
      <c r="F168" s="111"/>
      <c r="G168" s="111"/>
      <c r="H168" s="111"/>
    </row>
    <row r="169" spans="1:8" ht="46.5" hidden="1">
      <c r="A169" s="113" t="s">
        <v>342</v>
      </c>
      <c r="B169" s="112" t="s">
        <v>354</v>
      </c>
      <c r="C169" s="112" t="s">
        <v>366</v>
      </c>
      <c r="D169" s="112" t="s">
        <v>365</v>
      </c>
      <c r="E169" s="112" t="s">
        <v>341</v>
      </c>
      <c r="F169" s="111"/>
      <c r="G169" s="111"/>
      <c r="H169" s="111"/>
    </row>
    <row r="170" spans="1:8" ht="46.5" hidden="1">
      <c r="A170" s="113" t="s">
        <v>523</v>
      </c>
      <c r="B170" s="112" t="s">
        <v>354</v>
      </c>
      <c r="C170" s="112" t="s">
        <v>366</v>
      </c>
      <c r="D170" s="112" t="s">
        <v>524</v>
      </c>
      <c r="E170" s="114" t="s">
        <v>335</v>
      </c>
      <c r="F170" s="111"/>
      <c r="G170" s="111"/>
      <c r="H170" s="111"/>
    </row>
    <row r="171" spans="1:8" ht="46.5" hidden="1">
      <c r="A171" s="113" t="s">
        <v>344</v>
      </c>
      <c r="B171" s="112" t="s">
        <v>354</v>
      </c>
      <c r="C171" s="112" t="s">
        <v>366</v>
      </c>
      <c r="D171" s="112" t="s">
        <v>524</v>
      </c>
      <c r="E171" s="112" t="s">
        <v>343</v>
      </c>
      <c r="F171" s="111"/>
      <c r="G171" s="111"/>
      <c r="H171" s="111"/>
    </row>
    <row r="172" spans="1:8" ht="46.5" hidden="1">
      <c r="A172" s="113" t="s">
        <v>342</v>
      </c>
      <c r="B172" s="112" t="s">
        <v>354</v>
      </c>
      <c r="C172" s="112" t="s">
        <v>366</v>
      </c>
      <c r="D172" s="112" t="s">
        <v>524</v>
      </c>
      <c r="E172" s="112" t="s">
        <v>341</v>
      </c>
      <c r="F172" s="111"/>
      <c r="G172" s="111"/>
      <c r="H172" s="111"/>
    </row>
    <row r="173" spans="1:8" ht="30.75" hidden="1">
      <c r="A173" s="164" t="s">
        <v>401</v>
      </c>
      <c r="B173" s="131" t="s">
        <v>354</v>
      </c>
      <c r="C173" s="131" t="s">
        <v>366</v>
      </c>
      <c r="D173" s="131" t="s">
        <v>731</v>
      </c>
      <c r="E173" s="114" t="s">
        <v>335</v>
      </c>
      <c r="F173" s="111">
        <f>F174</f>
        <v>0</v>
      </c>
      <c r="G173" s="111"/>
      <c r="H173" s="111"/>
    </row>
    <row r="174" spans="1:8" ht="46.5" hidden="1">
      <c r="A174" s="164" t="s">
        <v>344</v>
      </c>
      <c r="B174" s="131" t="s">
        <v>354</v>
      </c>
      <c r="C174" s="131" t="s">
        <v>366</v>
      </c>
      <c r="D174" s="131" t="s">
        <v>731</v>
      </c>
      <c r="E174" s="131" t="s">
        <v>343</v>
      </c>
      <c r="F174" s="111">
        <f>F175</f>
        <v>0</v>
      </c>
      <c r="G174" s="111"/>
      <c r="H174" s="111"/>
    </row>
    <row r="175" spans="1:8" ht="46.5" hidden="1">
      <c r="A175" s="164" t="s">
        <v>342</v>
      </c>
      <c r="B175" s="131" t="s">
        <v>354</v>
      </c>
      <c r="C175" s="131" t="s">
        <v>366</v>
      </c>
      <c r="D175" s="131" t="s">
        <v>731</v>
      </c>
      <c r="E175" s="131" t="s">
        <v>341</v>
      </c>
      <c r="F175" s="111"/>
      <c r="G175" s="111"/>
      <c r="H175" s="111"/>
    </row>
    <row r="176" spans="1:8" ht="30.75" hidden="1">
      <c r="A176" s="113" t="s">
        <v>401</v>
      </c>
      <c r="B176" s="112" t="s">
        <v>354</v>
      </c>
      <c r="C176" s="112" t="s">
        <v>366</v>
      </c>
      <c r="D176" s="112" t="s">
        <v>400</v>
      </c>
      <c r="E176" s="114" t="s">
        <v>335</v>
      </c>
      <c r="F176" s="111">
        <f>F177</f>
        <v>0</v>
      </c>
      <c r="G176" s="111"/>
      <c r="H176" s="111"/>
    </row>
    <row r="177" spans="1:8" ht="46.5" hidden="1">
      <c r="A177" s="113" t="s">
        <v>344</v>
      </c>
      <c r="B177" s="112" t="s">
        <v>354</v>
      </c>
      <c r="C177" s="112" t="s">
        <v>366</v>
      </c>
      <c r="D177" s="112" t="s">
        <v>400</v>
      </c>
      <c r="E177" s="112" t="s">
        <v>343</v>
      </c>
      <c r="F177" s="111">
        <f>F178</f>
        <v>0</v>
      </c>
      <c r="G177" s="111"/>
      <c r="H177" s="111"/>
    </row>
    <row r="178" spans="1:8" ht="46.5" hidden="1">
      <c r="A178" s="113" t="s">
        <v>342</v>
      </c>
      <c r="B178" s="112" t="s">
        <v>354</v>
      </c>
      <c r="C178" s="112" t="s">
        <v>366</v>
      </c>
      <c r="D178" s="112" t="s">
        <v>400</v>
      </c>
      <c r="E178" s="112" t="s">
        <v>341</v>
      </c>
      <c r="F178" s="111"/>
      <c r="G178" s="111"/>
      <c r="H178" s="111"/>
    </row>
    <row r="179" spans="1:8" ht="62.25" hidden="1">
      <c r="A179" s="113" t="s">
        <v>399</v>
      </c>
      <c r="B179" s="112" t="s">
        <v>354</v>
      </c>
      <c r="C179" s="112" t="s">
        <v>366</v>
      </c>
      <c r="D179" s="112" t="s">
        <v>398</v>
      </c>
      <c r="E179" s="114" t="s">
        <v>335</v>
      </c>
      <c r="F179" s="111">
        <f>F180</f>
        <v>0</v>
      </c>
      <c r="G179" s="111"/>
      <c r="H179" s="111"/>
    </row>
    <row r="180" spans="1:8" ht="46.5" hidden="1">
      <c r="A180" s="113" t="s">
        <v>344</v>
      </c>
      <c r="B180" s="112" t="s">
        <v>354</v>
      </c>
      <c r="C180" s="112" t="s">
        <v>366</v>
      </c>
      <c r="D180" s="112" t="s">
        <v>398</v>
      </c>
      <c r="E180" s="112" t="s">
        <v>343</v>
      </c>
      <c r="F180" s="111">
        <f>F181</f>
        <v>0</v>
      </c>
      <c r="G180" s="111"/>
      <c r="H180" s="111"/>
    </row>
    <row r="181" spans="1:8" ht="46.5" hidden="1">
      <c r="A181" s="113" t="s">
        <v>342</v>
      </c>
      <c r="B181" s="112" t="s">
        <v>354</v>
      </c>
      <c r="C181" s="112" t="s">
        <v>366</v>
      </c>
      <c r="D181" s="112" t="s">
        <v>398</v>
      </c>
      <c r="E181" s="112" t="s">
        <v>341</v>
      </c>
      <c r="F181" s="111"/>
      <c r="G181" s="111"/>
      <c r="H181" s="111"/>
    </row>
    <row r="182" spans="1:8" ht="30.75" hidden="1">
      <c r="A182" s="113" t="s">
        <v>397</v>
      </c>
      <c r="B182" s="112" t="s">
        <v>354</v>
      </c>
      <c r="C182" s="112" t="s">
        <v>366</v>
      </c>
      <c r="D182" s="112" t="s">
        <v>395</v>
      </c>
      <c r="E182" s="114" t="s">
        <v>335</v>
      </c>
      <c r="F182" s="111"/>
      <c r="G182" s="111"/>
      <c r="H182" s="111"/>
    </row>
    <row r="183" spans="1:8" ht="46.5" hidden="1">
      <c r="A183" s="113" t="s">
        <v>344</v>
      </c>
      <c r="B183" s="112" t="s">
        <v>354</v>
      </c>
      <c r="C183" s="112" t="s">
        <v>366</v>
      </c>
      <c r="D183" s="112" t="s">
        <v>395</v>
      </c>
      <c r="E183" s="112" t="s">
        <v>343</v>
      </c>
      <c r="F183" s="111"/>
      <c r="G183" s="111"/>
      <c r="H183" s="111"/>
    </row>
    <row r="184" spans="1:8" ht="46.5" hidden="1">
      <c r="A184" s="113" t="s">
        <v>342</v>
      </c>
      <c r="B184" s="112" t="s">
        <v>354</v>
      </c>
      <c r="C184" s="112" t="s">
        <v>366</v>
      </c>
      <c r="D184" s="112" t="s">
        <v>395</v>
      </c>
      <c r="E184" s="112" t="s">
        <v>341</v>
      </c>
      <c r="F184" s="111"/>
      <c r="G184" s="111"/>
      <c r="H184" s="111"/>
    </row>
    <row r="185" spans="1:8" ht="15" hidden="1">
      <c r="A185" s="129" t="s">
        <v>576</v>
      </c>
      <c r="B185" s="112" t="s">
        <v>540</v>
      </c>
      <c r="C185" s="112" t="s">
        <v>335</v>
      </c>
      <c r="D185" s="112" t="s">
        <v>335</v>
      </c>
      <c r="E185" s="112" t="s">
        <v>335</v>
      </c>
      <c r="F185" s="111"/>
      <c r="G185" s="111"/>
      <c r="H185" s="111"/>
    </row>
    <row r="186" spans="1:8" ht="15" hidden="1">
      <c r="A186" s="129" t="s">
        <v>577</v>
      </c>
      <c r="B186" s="112" t="s">
        <v>540</v>
      </c>
      <c r="C186" s="112" t="s">
        <v>331</v>
      </c>
      <c r="D186" s="112" t="s">
        <v>335</v>
      </c>
      <c r="E186" s="112" t="s">
        <v>335</v>
      </c>
      <c r="F186" s="111"/>
      <c r="G186" s="111"/>
      <c r="H186" s="111"/>
    </row>
    <row r="187" spans="1:8" ht="78" hidden="1">
      <c r="A187" s="113" t="s">
        <v>578</v>
      </c>
      <c r="B187" s="112" t="s">
        <v>540</v>
      </c>
      <c r="C187" s="112" t="s">
        <v>331</v>
      </c>
      <c r="D187" s="112" t="s">
        <v>579</v>
      </c>
      <c r="E187" s="114" t="s">
        <v>335</v>
      </c>
      <c r="F187" s="111"/>
      <c r="G187" s="111"/>
      <c r="H187" s="111"/>
    </row>
    <row r="188" spans="1:8" ht="46.5" hidden="1">
      <c r="A188" s="113" t="s">
        <v>344</v>
      </c>
      <c r="B188" s="112" t="s">
        <v>540</v>
      </c>
      <c r="C188" s="112" t="s">
        <v>331</v>
      </c>
      <c r="D188" s="112" t="s">
        <v>579</v>
      </c>
      <c r="E188" s="112" t="s">
        <v>343</v>
      </c>
      <c r="F188" s="111"/>
      <c r="G188" s="111"/>
      <c r="H188" s="111"/>
    </row>
    <row r="189" spans="1:8" ht="46.5" hidden="1">
      <c r="A189" s="113" t="s">
        <v>342</v>
      </c>
      <c r="B189" s="112" t="s">
        <v>540</v>
      </c>
      <c r="C189" s="112" t="s">
        <v>331</v>
      </c>
      <c r="D189" s="112" t="s">
        <v>579</v>
      </c>
      <c r="E189" s="112" t="s">
        <v>341</v>
      </c>
      <c r="F189" s="111"/>
      <c r="G189" s="111"/>
      <c r="H189" s="111"/>
    </row>
    <row r="190" spans="1:8" ht="15" hidden="1">
      <c r="A190" s="144" t="s">
        <v>576</v>
      </c>
      <c r="B190" s="112" t="s">
        <v>540</v>
      </c>
      <c r="C190" s="112"/>
      <c r="D190" s="112"/>
      <c r="E190" s="112"/>
      <c r="F190" s="111">
        <f>F191</f>
        <v>0</v>
      </c>
      <c r="G190" s="111"/>
      <c r="H190" s="111"/>
    </row>
    <row r="191" spans="1:8" ht="15" hidden="1">
      <c r="A191" s="129" t="s">
        <v>580</v>
      </c>
      <c r="B191" s="112" t="s">
        <v>540</v>
      </c>
      <c r="C191" s="112" t="s">
        <v>348</v>
      </c>
      <c r="D191" s="112" t="s">
        <v>335</v>
      </c>
      <c r="E191" s="112" t="s">
        <v>335</v>
      </c>
      <c r="F191" s="111">
        <f>F192+F195+F198</f>
        <v>0</v>
      </c>
      <c r="G191" s="111"/>
      <c r="H191" s="111"/>
    </row>
    <row r="192" spans="1:8" ht="30.75" hidden="1">
      <c r="A192" s="135" t="s">
        <v>741</v>
      </c>
      <c r="B192" s="133" t="s">
        <v>540</v>
      </c>
      <c r="C192" s="133" t="s">
        <v>348</v>
      </c>
      <c r="D192" s="133" t="s">
        <v>732</v>
      </c>
      <c r="E192" s="133"/>
      <c r="F192" s="111">
        <f>F193</f>
        <v>0</v>
      </c>
      <c r="G192" s="111"/>
      <c r="H192" s="111"/>
    </row>
    <row r="193" spans="1:8" ht="15" hidden="1">
      <c r="A193" s="165" t="s">
        <v>334</v>
      </c>
      <c r="B193" s="133" t="s">
        <v>540</v>
      </c>
      <c r="C193" s="133" t="s">
        <v>348</v>
      </c>
      <c r="D193" s="133" t="s">
        <v>732</v>
      </c>
      <c r="E193" s="133">
        <v>800</v>
      </c>
      <c r="F193" s="111">
        <f>F194</f>
        <v>0</v>
      </c>
      <c r="G193" s="111"/>
      <c r="H193" s="111"/>
    </row>
    <row r="194" spans="1:8" ht="78" hidden="1">
      <c r="A194" s="165" t="s">
        <v>568</v>
      </c>
      <c r="B194" s="133" t="s">
        <v>540</v>
      </c>
      <c r="C194" s="133" t="s">
        <v>348</v>
      </c>
      <c r="D194" s="133" t="s">
        <v>732</v>
      </c>
      <c r="E194" s="133">
        <v>810</v>
      </c>
      <c r="F194" s="111"/>
      <c r="G194" s="111"/>
      <c r="H194" s="111"/>
    </row>
    <row r="195" spans="1:8" ht="15" hidden="1">
      <c r="A195" s="157" t="s">
        <v>774</v>
      </c>
      <c r="B195" s="133" t="s">
        <v>540</v>
      </c>
      <c r="C195" s="133" t="s">
        <v>348</v>
      </c>
      <c r="D195" s="133" t="s">
        <v>776</v>
      </c>
      <c r="E195" s="133"/>
      <c r="F195" s="111">
        <f>F196</f>
        <v>0</v>
      </c>
      <c r="G195" s="111"/>
      <c r="H195" s="111"/>
    </row>
    <row r="196" spans="1:8" ht="46.5" hidden="1">
      <c r="A196" s="157" t="s">
        <v>344</v>
      </c>
      <c r="B196" s="133" t="s">
        <v>540</v>
      </c>
      <c r="C196" s="133" t="s">
        <v>348</v>
      </c>
      <c r="D196" s="133" t="s">
        <v>776</v>
      </c>
      <c r="E196" s="131" t="s">
        <v>343</v>
      </c>
      <c r="F196" s="111">
        <f>F197</f>
        <v>0</v>
      </c>
      <c r="G196" s="111"/>
      <c r="H196" s="111"/>
    </row>
    <row r="197" spans="1:8" ht="46.5" hidden="1">
      <c r="A197" s="157" t="s">
        <v>342</v>
      </c>
      <c r="B197" s="133" t="s">
        <v>540</v>
      </c>
      <c r="C197" s="133" t="s">
        <v>348</v>
      </c>
      <c r="D197" s="133" t="s">
        <v>776</v>
      </c>
      <c r="E197" s="131" t="s">
        <v>341</v>
      </c>
      <c r="F197" s="111"/>
      <c r="G197" s="111"/>
      <c r="H197" s="111"/>
    </row>
    <row r="198" spans="1:8" ht="15" hidden="1">
      <c r="A198" s="157" t="s">
        <v>774</v>
      </c>
      <c r="B198" s="133" t="s">
        <v>540</v>
      </c>
      <c r="C198" s="133" t="s">
        <v>348</v>
      </c>
      <c r="D198" s="133" t="s">
        <v>775</v>
      </c>
      <c r="E198" s="133"/>
      <c r="F198" s="111">
        <f>F199</f>
        <v>0</v>
      </c>
      <c r="G198" s="111"/>
      <c r="H198" s="111"/>
    </row>
    <row r="199" spans="1:8" ht="46.5" hidden="1">
      <c r="A199" s="157" t="s">
        <v>344</v>
      </c>
      <c r="B199" s="133" t="s">
        <v>540</v>
      </c>
      <c r="C199" s="133" t="s">
        <v>348</v>
      </c>
      <c r="D199" s="133" t="s">
        <v>775</v>
      </c>
      <c r="E199" s="131" t="s">
        <v>343</v>
      </c>
      <c r="F199" s="111">
        <f>F200</f>
        <v>0</v>
      </c>
      <c r="G199" s="111"/>
      <c r="H199" s="111"/>
    </row>
    <row r="200" spans="1:8" ht="46.5" hidden="1">
      <c r="A200" s="157" t="s">
        <v>342</v>
      </c>
      <c r="B200" s="133" t="s">
        <v>540</v>
      </c>
      <c r="C200" s="133" t="s">
        <v>348</v>
      </c>
      <c r="D200" s="133" t="s">
        <v>775</v>
      </c>
      <c r="E200" s="131" t="s">
        <v>341</v>
      </c>
      <c r="F200" s="111"/>
      <c r="G200" s="111"/>
      <c r="H200" s="111"/>
    </row>
    <row r="201" spans="1:8" ht="15" hidden="1">
      <c r="A201" s="129" t="s">
        <v>582</v>
      </c>
      <c r="B201" s="112" t="s">
        <v>330</v>
      </c>
      <c r="C201" s="112" t="s">
        <v>335</v>
      </c>
      <c r="D201" s="112" t="s">
        <v>335</v>
      </c>
      <c r="E201" s="112" t="s">
        <v>335</v>
      </c>
      <c r="F201" s="111"/>
      <c r="G201" s="111"/>
      <c r="H201" s="111"/>
    </row>
    <row r="202" spans="1:8" ht="30.75" hidden="1">
      <c r="A202" s="129" t="s">
        <v>583</v>
      </c>
      <c r="B202" s="112" t="s">
        <v>330</v>
      </c>
      <c r="C202" s="112" t="s">
        <v>540</v>
      </c>
      <c r="D202" s="112" t="s">
        <v>335</v>
      </c>
      <c r="E202" s="112" t="s">
        <v>335</v>
      </c>
      <c r="F202" s="111"/>
      <c r="G202" s="111"/>
      <c r="H202" s="111"/>
    </row>
    <row r="203" spans="1:8" ht="30.75" hidden="1">
      <c r="A203" s="113" t="s">
        <v>584</v>
      </c>
      <c r="B203" s="112" t="s">
        <v>330</v>
      </c>
      <c r="C203" s="112" t="s">
        <v>540</v>
      </c>
      <c r="D203" s="112" t="s">
        <v>585</v>
      </c>
      <c r="E203" s="114" t="s">
        <v>335</v>
      </c>
      <c r="F203" s="111"/>
      <c r="G203" s="111"/>
      <c r="H203" s="111"/>
    </row>
    <row r="204" spans="1:8" ht="46.5" hidden="1">
      <c r="A204" s="113" t="s">
        <v>344</v>
      </c>
      <c r="B204" s="112" t="s">
        <v>330</v>
      </c>
      <c r="C204" s="112" t="s">
        <v>540</v>
      </c>
      <c r="D204" s="112" t="s">
        <v>585</v>
      </c>
      <c r="E204" s="112" t="s">
        <v>343</v>
      </c>
      <c r="F204" s="111"/>
      <c r="G204" s="111"/>
      <c r="H204" s="111"/>
    </row>
    <row r="205" spans="1:8" ht="46.5" hidden="1">
      <c r="A205" s="113" t="s">
        <v>342</v>
      </c>
      <c r="B205" s="112" t="s">
        <v>330</v>
      </c>
      <c r="C205" s="112" t="s">
        <v>540</v>
      </c>
      <c r="D205" s="112" t="s">
        <v>585</v>
      </c>
      <c r="E205" s="112" t="s">
        <v>341</v>
      </c>
      <c r="F205" s="111"/>
      <c r="G205" s="111"/>
      <c r="H205" s="111"/>
    </row>
    <row r="206" spans="1:8" ht="46.5" hidden="1">
      <c r="A206" s="113" t="s">
        <v>586</v>
      </c>
      <c r="B206" s="112" t="s">
        <v>330</v>
      </c>
      <c r="C206" s="112" t="s">
        <v>540</v>
      </c>
      <c r="D206" s="112" t="s">
        <v>587</v>
      </c>
      <c r="E206" s="114" t="s">
        <v>335</v>
      </c>
      <c r="F206" s="111"/>
      <c r="G206" s="111"/>
      <c r="H206" s="111"/>
    </row>
    <row r="207" spans="1:8" ht="46.5" hidden="1">
      <c r="A207" s="113" t="s">
        <v>344</v>
      </c>
      <c r="B207" s="112" t="s">
        <v>330</v>
      </c>
      <c r="C207" s="112" t="s">
        <v>540</v>
      </c>
      <c r="D207" s="112" t="s">
        <v>587</v>
      </c>
      <c r="E207" s="112" t="s">
        <v>343</v>
      </c>
      <c r="F207" s="111"/>
      <c r="G207" s="111"/>
      <c r="H207" s="111"/>
    </row>
    <row r="208" spans="1:8" ht="46.5" hidden="1">
      <c r="A208" s="113" t="s">
        <v>342</v>
      </c>
      <c r="B208" s="112" t="s">
        <v>330</v>
      </c>
      <c r="C208" s="112" t="s">
        <v>540</v>
      </c>
      <c r="D208" s="112" t="s">
        <v>587</v>
      </c>
      <c r="E208" s="112" t="s">
        <v>341</v>
      </c>
      <c r="F208" s="111"/>
      <c r="G208" s="111"/>
      <c r="H208" s="111"/>
    </row>
    <row r="209" spans="1:8" ht="15">
      <c r="A209" s="129" t="s">
        <v>408</v>
      </c>
      <c r="B209" s="112" t="s">
        <v>404</v>
      </c>
      <c r="C209" s="112" t="s">
        <v>335</v>
      </c>
      <c r="D209" s="112" t="s">
        <v>335</v>
      </c>
      <c r="E209" s="112" t="s">
        <v>335</v>
      </c>
      <c r="F209" s="111">
        <f>F210+F217+F256+F242+F246</f>
        <v>646411</v>
      </c>
      <c r="G209" s="111"/>
      <c r="H209" s="111"/>
    </row>
    <row r="210" spans="1:8" ht="15" hidden="1">
      <c r="A210" s="129" t="s">
        <v>466</v>
      </c>
      <c r="B210" s="112" t="s">
        <v>404</v>
      </c>
      <c r="C210" s="112" t="s">
        <v>331</v>
      </c>
      <c r="D210" s="112" t="s">
        <v>335</v>
      </c>
      <c r="E210" s="112" t="s">
        <v>335</v>
      </c>
      <c r="F210" s="111">
        <f>F214</f>
        <v>0</v>
      </c>
      <c r="G210" s="111"/>
      <c r="H210" s="111"/>
    </row>
    <row r="211" spans="1:8" ht="360" hidden="1">
      <c r="A211" s="113" t="s">
        <v>467</v>
      </c>
      <c r="B211" s="112" t="s">
        <v>404</v>
      </c>
      <c r="C211" s="112" t="s">
        <v>331</v>
      </c>
      <c r="D211" s="112" t="s">
        <v>468</v>
      </c>
      <c r="E211" s="114" t="s">
        <v>335</v>
      </c>
      <c r="F211" s="111"/>
      <c r="G211" s="111"/>
      <c r="H211" s="111"/>
    </row>
    <row r="212" spans="1:8" ht="46.5" hidden="1">
      <c r="A212" s="113" t="s">
        <v>352</v>
      </c>
      <c r="B212" s="112" t="s">
        <v>404</v>
      </c>
      <c r="C212" s="112" t="s">
        <v>331</v>
      </c>
      <c r="D212" s="112" t="s">
        <v>468</v>
      </c>
      <c r="E212" s="112" t="s">
        <v>351</v>
      </c>
      <c r="F212" s="111"/>
      <c r="G212" s="111"/>
      <c r="H212" s="111"/>
    </row>
    <row r="213" spans="1:8" ht="15" hidden="1">
      <c r="A213" s="113" t="s">
        <v>358</v>
      </c>
      <c r="B213" s="112" t="s">
        <v>404</v>
      </c>
      <c r="C213" s="112" t="s">
        <v>331</v>
      </c>
      <c r="D213" s="112" t="s">
        <v>468</v>
      </c>
      <c r="E213" s="112" t="s">
        <v>356</v>
      </c>
      <c r="F213" s="111"/>
      <c r="G213" s="111"/>
      <c r="H213" s="111"/>
    </row>
    <row r="214" spans="1:8" ht="30.75" hidden="1">
      <c r="A214" s="113" t="s">
        <v>469</v>
      </c>
      <c r="B214" s="112" t="s">
        <v>404</v>
      </c>
      <c r="C214" s="112" t="s">
        <v>331</v>
      </c>
      <c r="D214" s="112" t="s">
        <v>470</v>
      </c>
      <c r="E214" s="114" t="s">
        <v>335</v>
      </c>
      <c r="F214" s="111">
        <f>F215</f>
        <v>0</v>
      </c>
      <c r="G214" s="111"/>
      <c r="H214" s="111"/>
    </row>
    <row r="215" spans="1:8" ht="46.5" hidden="1">
      <c r="A215" s="113" t="s">
        <v>352</v>
      </c>
      <c r="B215" s="112" t="s">
        <v>404</v>
      </c>
      <c r="C215" s="112" t="s">
        <v>331</v>
      </c>
      <c r="D215" s="112" t="s">
        <v>470</v>
      </c>
      <c r="E215" s="112" t="s">
        <v>351</v>
      </c>
      <c r="F215" s="111">
        <f>F216</f>
        <v>0</v>
      </c>
      <c r="G215" s="111"/>
      <c r="H215" s="111"/>
    </row>
    <row r="216" spans="1:8" ht="15" hidden="1">
      <c r="A216" s="113" t="s">
        <v>358</v>
      </c>
      <c r="B216" s="112" t="s">
        <v>404</v>
      </c>
      <c r="C216" s="112" t="s">
        <v>331</v>
      </c>
      <c r="D216" s="112" t="s">
        <v>470</v>
      </c>
      <c r="E216" s="112" t="s">
        <v>356</v>
      </c>
      <c r="F216" s="111"/>
      <c r="G216" s="111"/>
      <c r="H216" s="111"/>
    </row>
    <row r="217" spans="1:8" ht="15" hidden="1">
      <c r="A217" s="129" t="s">
        <v>407</v>
      </c>
      <c r="B217" s="112" t="s">
        <v>404</v>
      </c>
      <c r="C217" s="112" t="s">
        <v>348</v>
      </c>
      <c r="D217" s="112" t="s">
        <v>335</v>
      </c>
      <c r="E217" s="112" t="s">
        <v>335</v>
      </c>
      <c r="F217" s="111">
        <f>F230+F250+F253+F227</f>
        <v>728187.95</v>
      </c>
      <c r="G217" s="111"/>
      <c r="H217" s="111"/>
    </row>
    <row r="218" spans="1:8" ht="93.75" hidden="1">
      <c r="A218" s="113" t="s">
        <v>471</v>
      </c>
      <c r="B218" s="112" t="s">
        <v>404</v>
      </c>
      <c r="C218" s="112" t="s">
        <v>348</v>
      </c>
      <c r="D218" s="112" t="s">
        <v>472</v>
      </c>
      <c r="E218" s="114" t="s">
        <v>335</v>
      </c>
      <c r="F218" s="111"/>
      <c r="G218" s="111"/>
      <c r="H218" s="111"/>
    </row>
    <row r="219" spans="1:8" ht="46.5" hidden="1">
      <c r="A219" s="113" t="s">
        <v>352</v>
      </c>
      <c r="B219" s="112" t="s">
        <v>404</v>
      </c>
      <c r="C219" s="112" t="s">
        <v>348</v>
      </c>
      <c r="D219" s="112" t="s">
        <v>472</v>
      </c>
      <c r="E219" s="112" t="s">
        <v>351</v>
      </c>
      <c r="F219" s="111"/>
      <c r="G219" s="111"/>
      <c r="H219" s="111"/>
    </row>
    <row r="220" spans="1:8" ht="15" hidden="1">
      <c r="A220" s="113" t="s">
        <v>358</v>
      </c>
      <c r="B220" s="112" t="s">
        <v>404</v>
      </c>
      <c r="C220" s="112" t="s">
        <v>348</v>
      </c>
      <c r="D220" s="112" t="s">
        <v>472</v>
      </c>
      <c r="E220" s="112" t="s">
        <v>356</v>
      </c>
      <c r="F220" s="111"/>
      <c r="G220" s="111"/>
      <c r="H220" s="111"/>
    </row>
    <row r="221" spans="1:8" ht="46.5" hidden="1">
      <c r="A221" s="113" t="s">
        <v>473</v>
      </c>
      <c r="B221" s="112" t="s">
        <v>404</v>
      </c>
      <c r="C221" s="112" t="s">
        <v>348</v>
      </c>
      <c r="D221" s="112" t="s">
        <v>474</v>
      </c>
      <c r="E221" s="114" t="s">
        <v>335</v>
      </c>
      <c r="F221" s="111"/>
      <c r="G221" s="111"/>
      <c r="H221" s="111"/>
    </row>
    <row r="222" spans="1:8" ht="46.5" hidden="1">
      <c r="A222" s="113" t="s">
        <v>352</v>
      </c>
      <c r="B222" s="112" t="s">
        <v>404</v>
      </c>
      <c r="C222" s="112" t="s">
        <v>348</v>
      </c>
      <c r="D222" s="112" t="s">
        <v>474</v>
      </c>
      <c r="E222" s="112" t="s">
        <v>351</v>
      </c>
      <c r="F222" s="111"/>
      <c r="G222" s="111"/>
      <c r="H222" s="111"/>
    </row>
    <row r="223" spans="1:8" ht="15" hidden="1">
      <c r="A223" s="113" t="s">
        <v>358</v>
      </c>
      <c r="B223" s="112" t="s">
        <v>404</v>
      </c>
      <c r="C223" s="112" t="s">
        <v>348</v>
      </c>
      <c r="D223" s="112" t="s">
        <v>474</v>
      </c>
      <c r="E223" s="112" t="s">
        <v>356</v>
      </c>
      <c r="F223" s="111"/>
      <c r="G223" s="111"/>
      <c r="H223" s="111"/>
    </row>
    <row r="224" spans="1:8" ht="125.25" hidden="1">
      <c r="A224" s="113" t="s">
        <v>475</v>
      </c>
      <c r="B224" s="112" t="s">
        <v>404</v>
      </c>
      <c r="C224" s="112" t="s">
        <v>348</v>
      </c>
      <c r="D224" s="112" t="s">
        <v>476</v>
      </c>
      <c r="E224" s="114" t="s">
        <v>335</v>
      </c>
      <c r="F224" s="111"/>
      <c r="G224" s="111"/>
      <c r="H224" s="111"/>
    </row>
    <row r="225" spans="1:8" ht="46.5" hidden="1">
      <c r="A225" s="113" t="s">
        <v>352</v>
      </c>
      <c r="B225" s="112" t="s">
        <v>404</v>
      </c>
      <c r="C225" s="112" t="s">
        <v>348</v>
      </c>
      <c r="D225" s="112" t="s">
        <v>476</v>
      </c>
      <c r="E225" s="112" t="s">
        <v>351</v>
      </c>
      <c r="F225" s="111"/>
      <c r="G225" s="111"/>
      <c r="H225" s="111"/>
    </row>
    <row r="226" spans="1:8" ht="15" hidden="1">
      <c r="A226" s="113" t="s">
        <v>358</v>
      </c>
      <c r="B226" s="112" t="s">
        <v>404</v>
      </c>
      <c r="C226" s="112" t="s">
        <v>348</v>
      </c>
      <c r="D226" s="112" t="s">
        <v>476</v>
      </c>
      <c r="E226" s="112" t="s">
        <v>356</v>
      </c>
      <c r="F226" s="111"/>
      <c r="G226" s="111"/>
      <c r="H226" s="111"/>
    </row>
    <row r="227" spans="1:8" ht="171.75" hidden="1">
      <c r="A227" s="113" t="s">
        <v>477</v>
      </c>
      <c r="B227" s="112" t="s">
        <v>404</v>
      </c>
      <c r="C227" s="112" t="s">
        <v>348</v>
      </c>
      <c r="D227" s="112" t="s">
        <v>478</v>
      </c>
      <c r="E227" s="114" t="s">
        <v>335</v>
      </c>
      <c r="F227" s="111">
        <f>F228</f>
        <v>0</v>
      </c>
      <c r="G227" s="111"/>
      <c r="H227" s="111"/>
    </row>
    <row r="228" spans="1:8" ht="46.5" hidden="1">
      <c r="A228" s="113" t="s">
        <v>352</v>
      </c>
      <c r="B228" s="112" t="s">
        <v>404</v>
      </c>
      <c r="C228" s="112" t="s">
        <v>348</v>
      </c>
      <c r="D228" s="112" t="s">
        <v>478</v>
      </c>
      <c r="E228" s="112" t="s">
        <v>351</v>
      </c>
      <c r="F228" s="111">
        <f>F229</f>
        <v>0</v>
      </c>
      <c r="G228" s="111"/>
      <c r="H228" s="111"/>
    </row>
    <row r="229" spans="1:8" ht="15" hidden="1">
      <c r="A229" s="113" t="s">
        <v>358</v>
      </c>
      <c r="B229" s="112" t="s">
        <v>404</v>
      </c>
      <c r="C229" s="112" t="s">
        <v>348</v>
      </c>
      <c r="D229" s="112" t="s">
        <v>478</v>
      </c>
      <c r="E229" s="112" t="s">
        <v>356</v>
      </c>
      <c r="F229" s="111"/>
      <c r="G229" s="111"/>
      <c r="H229" s="111"/>
    </row>
    <row r="230" spans="1:8" ht="15">
      <c r="A230" s="113" t="s">
        <v>406</v>
      </c>
      <c r="B230" s="112" t="s">
        <v>404</v>
      </c>
      <c r="C230" s="112" t="s">
        <v>348</v>
      </c>
      <c r="D230" s="112" t="s">
        <v>405</v>
      </c>
      <c r="E230" s="114" t="s">
        <v>335</v>
      </c>
      <c r="F230" s="111">
        <f>F231</f>
        <v>728187.95</v>
      </c>
      <c r="G230" s="111"/>
      <c r="H230" s="111"/>
    </row>
    <row r="231" spans="1:8" ht="46.5">
      <c r="A231" s="113" t="s">
        <v>352</v>
      </c>
      <c r="B231" s="112" t="s">
        <v>404</v>
      </c>
      <c r="C231" s="112" t="s">
        <v>348</v>
      </c>
      <c r="D231" s="112" t="s">
        <v>405</v>
      </c>
      <c r="E231" s="112" t="s">
        <v>351</v>
      </c>
      <c r="F231" s="111">
        <f>F232</f>
        <v>728187.95</v>
      </c>
      <c r="G231" s="111"/>
      <c r="H231" s="111"/>
    </row>
    <row r="232" spans="1:8" ht="15">
      <c r="A232" s="113" t="s">
        <v>358</v>
      </c>
      <c r="B232" s="112" t="s">
        <v>404</v>
      </c>
      <c r="C232" s="112" t="s">
        <v>348</v>
      </c>
      <c r="D232" s="112" t="s">
        <v>405</v>
      </c>
      <c r="E232" s="112" t="s">
        <v>356</v>
      </c>
      <c r="F232" s="111">
        <f>52752.6+229024.35+20000+230000+196411</f>
        <v>728187.95</v>
      </c>
      <c r="G232" s="111"/>
      <c r="H232" s="111"/>
    </row>
    <row r="233" spans="1:8" ht="78" hidden="1">
      <c r="A233" s="113" t="s">
        <v>479</v>
      </c>
      <c r="B233" s="112" t="s">
        <v>404</v>
      </c>
      <c r="C233" s="112" t="s">
        <v>348</v>
      </c>
      <c r="D233" s="112" t="s">
        <v>480</v>
      </c>
      <c r="E233" s="114" t="s">
        <v>335</v>
      </c>
      <c r="F233" s="111"/>
      <c r="G233" s="111"/>
      <c r="H233" s="111"/>
    </row>
    <row r="234" spans="1:8" ht="46.5" hidden="1">
      <c r="A234" s="113" t="s">
        <v>352</v>
      </c>
      <c r="B234" s="112" t="s">
        <v>404</v>
      </c>
      <c r="C234" s="112" t="s">
        <v>348</v>
      </c>
      <c r="D234" s="112" t="s">
        <v>480</v>
      </c>
      <c r="E234" s="112" t="s">
        <v>351</v>
      </c>
      <c r="F234" s="111"/>
      <c r="G234" s="111"/>
      <c r="H234" s="111"/>
    </row>
    <row r="235" spans="1:8" ht="15" hidden="1">
      <c r="A235" s="113" t="s">
        <v>358</v>
      </c>
      <c r="B235" s="112" t="s">
        <v>404</v>
      </c>
      <c r="C235" s="112" t="s">
        <v>348</v>
      </c>
      <c r="D235" s="112" t="s">
        <v>480</v>
      </c>
      <c r="E235" s="112" t="s">
        <v>356</v>
      </c>
      <c r="F235" s="111"/>
      <c r="G235" s="111"/>
      <c r="H235" s="111"/>
    </row>
    <row r="236" spans="1:8" ht="78" hidden="1">
      <c r="A236" s="113" t="s">
        <v>481</v>
      </c>
      <c r="B236" s="112" t="s">
        <v>404</v>
      </c>
      <c r="C236" s="112" t="s">
        <v>348</v>
      </c>
      <c r="D236" s="112" t="s">
        <v>482</v>
      </c>
      <c r="E236" s="114" t="s">
        <v>335</v>
      </c>
      <c r="F236" s="111"/>
      <c r="G236" s="111"/>
      <c r="H236" s="111"/>
    </row>
    <row r="237" spans="1:8" ht="46.5" hidden="1">
      <c r="A237" s="113" t="s">
        <v>352</v>
      </c>
      <c r="B237" s="112" t="s">
        <v>404</v>
      </c>
      <c r="C237" s="112" t="s">
        <v>348</v>
      </c>
      <c r="D237" s="112" t="s">
        <v>482</v>
      </c>
      <c r="E237" s="112" t="s">
        <v>351</v>
      </c>
      <c r="F237" s="111"/>
      <c r="G237" s="111"/>
      <c r="H237" s="111"/>
    </row>
    <row r="238" spans="1:8" ht="15" hidden="1">
      <c r="A238" s="113" t="s">
        <v>358</v>
      </c>
      <c r="B238" s="112" t="s">
        <v>404</v>
      </c>
      <c r="C238" s="112" t="s">
        <v>348</v>
      </c>
      <c r="D238" s="112" t="s">
        <v>482</v>
      </c>
      <c r="E238" s="112" t="s">
        <v>356</v>
      </c>
      <c r="F238" s="111"/>
      <c r="G238" s="111"/>
      <c r="H238" s="111"/>
    </row>
    <row r="239" spans="1:8" ht="62.25" hidden="1">
      <c r="A239" s="113" t="s">
        <v>483</v>
      </c>
      <c r="B239" s="112" t="s">
        <v>404</v>
      </c>
      <c r="C239" s="112" t="s">
        <v>348</v>
      </c>
      <c r="D239" s="112" t="s">
        <v>484</v>
      </c>
      <c r="E239" s="114" t="s">
        <v>335</v>
      </c>
      <c r="F239" s="111"/>
      <c r="G239" s="111"/>
      <c r="H239" s="111"/>
    </row>
    <row r="240" spans="1:8" ht="46.5" hidden="1">
      <c r="A240" s="113" t="s">
        <v>352</v>
      </c>
      <c r="B240" s="112" t="s">
        <v>404</v>
      </c>
      <c r="C240" s="112" t="s">
        <v>348</v>
      </c>
      <c r="D240" s="112" t="s">
        <v>484</v>
      </c>
      <c r="E240" s="112" t="s">
        <v>351</v>
      </c>
      <c r="F240" s="111"/>
      <c r="G240" s="111"/>
      <c r="H240" s="111"/>
    </row>
    <row r="241" spans="1:8" ht="15" hidden="1">
      <c r="A241" s="113" t="s">
        <v>358</v>
      </c>
      <c r="B241" s="112" t="s">
        <v>404</v>
      </c>
      <c r="C241" s="112" t="s">
        <v>348</v>
      </c>
      <c r="D241" s="112" t="s">
        <v>484</v>
      </c>
      <c r="E241" s="112" t="s">
        <v>356</v>
      </c>
      <c r="F241" s="111"/>
      <c r="G241" s="111"/>
      <c r="H241" s="111"/>
    </row>
    <row r="242" spans="1:8" ht="15">
      <c r="A242" s="129" t="s">
        <v>485</v>
      </c>
      <c r="B242" s="112" t="s">
        <v>404</v>
      </c>
      <c r="C242" s="112" t="s">
        <v>355</v>
      </c>
      <c r="D242" s="112" t="s">
        <v>335</v>
      </c>
      <c r="E242" s="112" t="s">
        <v>335</v>
      </c>
      <c r="F242" s="111">
        <f>F243</f>
        <v>-60000</v>
      </c>
      <c r="G242" s="111"/>
      <c r="H242" s="111"/>
    </row>
    <row r="243" spans="1:8" ht="30.75">
      <c r="A243" s="113" t="s">
        <v>486</v>
      </c>
      <c r="B243" s="112" t="s">
        <v>404</v>
      </c>
      <c r="C243" s="112" t="s">
        <v>355</v>
      </c>
      <c r="D243" s="112" t="s">
        <v>487</v>
      </c>
      <c r="E243" s="114" t="s">
        <v>335</v>
      </c>
      <c r="F243" s="111">
        <f>F244</f>
        <v>-60000</v>
      </c>
      <c r="G243" s="111"/>
      <c r="H243" s="111"/>
    </row>
    <row r="244" spans="1:8" ht="46.5">
      <c r="A244" s="113" t="s">
        <v>352</v>
      </c>
      <c r="B244" s="112" t="s">
        <v>404</v>
      </c>
      <c r="C244" s="112" t="s">
        <v>355</v>
      </c>
      <c r="D244" s="112" t="s">
        <v>487</v>
      </c>
      <c r="E244" s="112" t="s">
        <v>351</v>
      </c>
      <c r="F244" s="111">
        <f>F245</f>
        <v>-60000</v>
      </c>
      <c r="G244" s="111"/>
      <c r="H244" s="111"/>
    </row>
    <row r="245" spans="1:8" ht="15">
      <c r="A245" s="113" t="s">
        <v>358</v>
      </c>
      <c r="B245" s="112" t="s">
        <v>404</v>
      </c>
      <c r="C245" s="112" t="s">
        <v>355</v>
      </c>
      <c r="D245" s="112" t="s">
        <v>487</v>
      </c>
      <c r="E245" s="112" t="s">
        <v>356</v>
      </c>
      <c r="F245" s="111">
        <v>-60000</v>
      </c>
      <c r="G245" s="111"/>
      <c r="H245" s="111"/>
    </row>
    <row r="246" spans="1:8" ht="15">
      <c r="A246" s="129" t="s">
        <v>488</v>
      </c>
      <c r="B246" s="112" t="s">
        <v>404</v>
      </c>
      <c r="C246" s="112" t="s">
        <v>404</v>
      </c>
      <c r="D246" s="112" t="s">
        <v>335</v>
      </c>
      <c r="E246" s="112" t="s">
        <v>335</v>
      </c>
      <c r="F246" s="111">
        <f>F247</f>
        <v>-229024.35</v>
      </c>
      <c r="G246" s="111"/>
      <c r="H246" s="111"/>
    </row>
    <row r="247" spans="1:8" ht="30.75">
      <c r="A247" s="113" t="s">
        <v>489</v>
      </c>
      <c r="B247" s="112" t="s">
        <v>404</v>
      </c>
      <c r="C247" s="112" t="s">
        <v>404</v>
      </c>
      <c r="D247" s="112" t="s">
        <v>490</v>
      </c>
      <c r="E247" s="114" t="s">
        <v>335</v>
      </c>
      <c r="F247" s="111">
        <f>F248</f>
        <v>-229024.35</v>
      </c>
      <c r="G247" s="111"/>
      <c r="H247" s="111"/>
    </row>
    <row r="248" spans="1:8" ht="46.5">
      <c r="A248" s="113" t="s">
        <v>352</v>
      </c>
      <c r="B248" s="112" t="s">
        <v>404</v>
      </c>
      <c r="C248" s="112" t="s">
        <v>404</v>
      </c>
      <c r="D248" s="112" t="s">
        <v>490</v>
      </c>
      <c r="E248" s="112" t="s">
        <v>351</v>
      </c>
      <c r="F248" s="111">
        <f>F249</f>
        <v>-229024.35</v>
      </c>
      <c r="G248" s="111"/>
      <c r="H248" s="111"/>
    </row>
    <row r="249" spans="1:8" ht="15">
      <c r="A249" s="113" t="s">
        <v>358</v>
      </c>
      <c r="B249" s="112" t="s">
        <v>404</v>
      </c>
      <c r="C249" s="112" t="s">
        <v>404</v>
      </c>
      <c r="D249" s="112" t="s">
        <v>490</v>
      </c>
      <c r="E249" s="112" t="s">
        <v>356</v>
      </c>
      <c r="F249" s="111">
        <v>-229024.35</v>
      </c>
      <c r="G249" s="111"/>
      <c r="H249" s="111"/>
    </row>
    <row r="250" spans="1:8" ht="33.75" customHeight="1" hidden="1">
      <c r="A250" s="157" t="s">
        <v>740</v>
      </c>
      <c r="B250" s="112" t="s">
        <v>404</v>
      </c>
      <c r="C250" s="112" t="s">
        <v>348</v>
      </c>
      <c r="D250" s="161" t="s">
        <v>734</v>
      </c>
      <c r="E250" s="112"/>
      <c r="F250" s="111">
        <f>F251</f>
        <v>0</v>
      </c>
      <c r="G250" s="111"/>
      <c r="H250" s="111"/>
    </row>
    <row r="251" spans="1:8" ht="46.5" hidden="1">
      <c r="A251" s="157" t="s">
        <v>352</v>
      </c>
      <c r="B251" s="112" t="s">
        <v>404</v>
      </c>
      <c r="C251" s="112" t="s">
        <v>348</v>
      </c>
      <c r="D251" s="145" t="s">
        <v>734</v>
      </c>
      <c r="E251" s="112">
        <v>600</v>
      </c>
      <c r="F251" s="111">
        <f>F252</f>
        <v>0</v>
      </c>
      <c r="G251" s="111"/>
      <c r="H251" s="111"/>
    </row>
    <row r="252" spans="1:8" ht="15" hidden="1">
      <c r="A252" s="157" t="s">
        <v>358</v>
      </c>
      <c r="B252" s="112" t="s">
        <v>404</v>
      </c>
      <c r="C252" s="112" t="s">
        <v>348</v>
      </c>
      <c r="D252" s="145" t="s">
        <v>734</v>
      </c>
      <c r="E252" s="112">
        <v>610</v>
      </c>
      <c r="F252" s="111"/>
      <c r="G252" s="111"/>
      <c r="H252" s="111"/>
    </row>
    <row r="253" spans="1:8" ht="15" hidden="1">
      <c r="A253" s="113" t="s">
        <v>406</v>
      </c>
      <c r="B253" s="112" t="s">
        <v>404</v>
      </c>
      <c r="C253" s="112" t="s">
        <v>348</v>
      </c>
      <c r="D253" s="112"/>
      <c r="E253" s="112"/>
      <c r="F253" s="111">
        <f>F254</f>
        <v>0</v>
      </c>
      <c r="G253" s="111"/>
      <c r="H253" s="111"/>
    </row>
    <row r="254" spans="1:8" ht="46.5" hidden="1">
      <c r="A254" s="113" t="s">
        <v>352</v>
      </c>
      <c r="B254" s="112" t="s">
        <v>404</v>
      </c>
      <c r="C254" s="112" t="s">
        <v>348</v>
      </c>
      <c r="D254" s="145" t="s">
        <v>734</v>
      </c>
      <c r="E254" s="112">
        <v>600</v>
      </c>
      <c r="F254" s="111">
        <f>F255</f>
        <v>0</v>
      </c>
      <c r="G254" s="111"/>
      <c r="H254" s="111"/>
    </row>
    <row r="255" spans="1:8" ht="30.75" hidden="1">
      <c r="A255" s="157" t="s">
        <v>737</v>
      </c>
      <c r="B255" s="112" t="s">
        <v>404</v>
      </c>
      <c r="C255" s="112" t="s">
        <v>348</v>
      </c>
      <c r="D255" s="145" t="s">
        <v>734</v>
      </c>
      <c r="E255" s="112">
        <v>610</v>
      </c>
      <c r="F255" s="111"/>
      <c r="G255" s="111"/>
      <c r="H255" s="111"/>
    </row>
    <row r="256" spans="1:8" ht="15">
      <c r="A256" s="129" t="s">
        <v>491</v>
      </c>
      <c r="B256" s="112" t="s">
        <v>404</v>
      </c>
      <c r="C256" s="112" t="s">
        <v>492</v>
      </c>
      <c r="D256" s="112" t="s">
        <v>335</v>
      </c>
      <c r="E256" s="112" t="s">
        <v>335</v>
      </c>
      <c r="F256" s="111">
        <f>F257+F263+F291+F272+F276+F282+F288</f>
        <v>207247.4</v>
      </c>
      <c r="G256" s="111"/>
      <c r="H256" s="111"/>
    </row>
    <row r="257" spans="1:8" ht="46.5" hidden="1">
      <c r="A257" s="134" t="s">
        <v>722</v>
      </c>
      <c r="B257" s="112" t="s">
        <v>404</v>
      </c>
      <c r="C257" s="112" t="s">
        <v>492</v>
      </c>
      <c r="D257" s="131" t="s">
        <v>725</v>
      </c>
      <c r="E257" s="114" t="s">
        <v>335</v>
      </c>
      <c r="F257" s="111">
        <f>F258</f>
        <v>0</v>
      </c>
      <c r="G257" s="111"/>
      <c r="H257" s="111"/>
    </row>
    <row r="258" spans="1:8" ht="93.75" hidden="1">
      <c r="A258" s="164" t="s">
        <v>340</v>
      </c>
      <c r="B258" s="112" t="s">
        <v>404</v>
      </c>
      <c r="C258" s="112" t="s">
        <v>492</v>
      </c>
      <c r="D258" s="131" t="s">
        <v>725</v>
      </c>
      <c r="E258" s="112" t="s">
        <v>339</v>
      </c>
      <c r="F258" s="111">
        <f>F259</f>
        <v>0</v>
      </c>
      <c r="G258" s="111"/>
      <c r="H258" s="111"/>
    </row>
    <row r="259" spans="1:8" ht="46.5" hidden="1">
      <c r="A259" s="164" t="s">
        <v>338</v>
      </c>
      <c r="B259" s="112" t="s">
        <v>404</v>
      </c>
      <c r="C259" s="112" t="s">
        <v>492</v>
      </c>
      <c r="D259" s="131" t="s">
        <v>725</v>
      </c>
      <c r="E259" s="112" t="s">
        <v>337</v>
      </c>
      <c r="F259" s="111"/>
      <c r="G259" s="111"/>
      <c r="H259" s="111"/>
    </row>
    <row r="260" spans="1:8" ht="46.5" hidden="1">
      <c r="A260" s="113" t="s">
        <v>345</v>
      </c>
      <c r="B260" s="112" t="s">
        <v>404</v>
      </c>
      <c r="C260" s="112" t="s">
        <v>492</v>
      </c>
      <c r="D260" s="112" t="s">
        <v>495</v>
      </c>
      <c r="E260" s="114" t="s">
        <v>335</v>
      </c>
      <c r="F260" s="111"/>
      <c r="G260" s="111"/>
      <c r="H260" s="111"/>
    </row>
    <row r="261" spans="1:8" ht="93.75" hidden="1">
      <c r="A261" s="113" t="s">
        <v>340</v>
      </c>
      <c r="B261" s="112" t="s">
        <v>404</v>
      </c>
      <c r="C261" s="112" t="s">
        <v>492</v>
      </c>
      <c r="D261" s="112" t="s">
        <v>495</v>
      </c>
      <c r="E261" s="112" t="s">
        <v>339</v>
      </c>
      <c r="F261" s="111"/>
      <c r="G261" s="111"/>
      <c r="H261" s="111"/>
    </row>
    <row r="262" spans="1:8" ht="46.5" hidden="1">
      <c r="A262" s="113" t="s">
        <v>338</v>
      </c>
      <c r="B262" s="112" t="s">
        <v>404</v>
      </c>
      <c r="C262" s="112" t="s">
        <v>492</v>
      </c>
      <c r="D262" s="112" t="s">
        <v>495</v>
      </c>
      <c r="E262" s="112" t="s">
        <v>337</v>
      </c>
      <c r="F262" s="111"/>
      <c r="G262" s="111"/>
      <c r="H262" s="111"/>
    </row>
    <row r="263" spans="1:8" ht="30.75">
      <c r="A263" s="113" t="s">
        <v>496</v>
      </c>
      <c r="B263" s="112" t="s">
        <v>404</v>
      </c>
      <c r="C263" s="112" t="s">
        <v>492</v>
      </c>
      <c r="D263" s="112" t="s">
        <v>497</v>
      </c>
      <c r="E263" s="114" t="s">
        <v>335</v>
      </c>
      <c r="F263" s="111">
        <f>F264</f>
        <v>60000</v>
      </c>
      <c r="G263" s="111"/>
      <c r="H263" s="111"/>
    </row>
    <row r="264" spans="1:8" ht="46.5">
      <c r="A264" s="113" t="s">
        <v>352</v>
      </c>
      <c r="B264" s="112" t="s">
        <v>404</v>
      </c>
      <c r="C264" s="112" t="s">
        <v>492</v>
      </c>
      <c r="D264" s="112" t="s">
        <v>497</v>
      </c>
      <c r="E264" s="112" t="s">
        <v>351</v>
      </c>
      <c r="F264" s="111">
        <f>F265</f>
        <v>60000</v>
      </c>
      <c r="G264" s="111"/>
      <c r="H264" s="111"/>
    </row>
    <row r="265" spans="1:8" ht="15">
      <c r="A265" s="113" t="s">
        <v>358</v>
      </c>
      <c r="B265" s="112" t="s">
        <v>404</v>
      </c>
      <c r="C265" s="112" t="s">
        <v>492</v>
      </c>
      <c r="D265" s="112" t="s">
        <v>497</v>
      </c>
      <c r="E265" s="112" t="s">
        <v>356</v>
      </c>
      <c r="F265" s="111">
        <v>60000</v>
      </c>
      <c r="G265" s="111"/>
      <c r="H265" s="111"/>
    </row>
    <row r="266" spans="1:8" ht="62.25" hidden="1">
      <c r="A266" s="113" t="s">
        <v>498</v>
      </c>
      <c r="B266" s="112" t="s">
        <v>404</v>
      </c>
      <c r="C266" s="112" t="s">
        <v>492</v>
      </c>
      <c r="D266" s="112" t="s">
        <v>499</v>
      </c>
      <c r="E266" s="114" t="s">
        <v>335</v>
      </c>
      <c r="F266" s="111"/>
      <c r="G266" s="111"/>
      <c r="H266" s="111"/>
    </row>
    <row r="267" spans="1:8" ht="93.75" hidden="1">
      <c r="A267" s="113" t="s">
        <v>340</v>
      </c>
      <c r="B267" s="112" t="s">
        <v>404</v>
      </c>
      <c r="C267" s="112" t="s">
        <v>492</v>
      </c>
      <c r="D267" s="112" t="s">
        <v>499</v>
      </c>
      <c r="E267" s="112" t="s">
        <v>339</v>
      </c>
      <c r="F267" s="111"/>
      <c r="G267" s="111"/>
      <c r="H267" s="111"/>
    </row>
    <row r="268" spans="1:8" ht="30.75" hidden="1">
      <c r="A268" s="113" t="s">
        <v>500</v>
      </c>
      <c r="B268" s="112" t="s">
        <v>404</v>
      </c>
      <c r="C268" s="112" t="s">
        <v>492</v>
      </c>
      <c r="D268" s="112" t="s">
        <v>499</v>
      </c>
      <c r="E268" s="112" t="s">
        <v>501</v>
      </c>
      <c r="F268" s="111"/>
      <c r="G268" s="111"/>
      <c r="H268" s="111"/>
    </row>
    <row r="269" spans="1:8" ht="46.5" hidden="1">
      <c r="A269" s="113" t="s">
        <v>338</v>
      </c>
      <c r="B269" s="112" t="s">
        <v>404</v>
      </c>
      <c r="C269" s="112" t="s">
        <v>492</v>
      </c>
      <c r="D269" s="112" t="s">
        <v>499</v>
      </c>
      <c r="E269" s="112" t="s">
        <v>337</v>
      </c>
      <c r="F269" s="111"/>
      <c r="G269" s="111"/>
      <c r="H269" s="111"/>
    </row>
    <row r="270" spans="1:8" ht="46.5" hidden="1">
      <c r="A270" s="113" t="s">
        <v>344</v>
      </c>
      <c r="B270" s="112" t="s">
        <v>404</v>
      </c>
      <c r="C270" s="112" t="s">
        <v>492</v>
      </c>
      <c r="D270" s="112" t="s">
        <v>499</v>
      </c>
      <c r="E270" s="112" t="s">
        <v>343</v>
      </c>
      <c r="F270" s="111"/>
      <c r="G270" s="111"/>
      <c r="H270" s="111"/>
    </row>
    <row r="271" spans="1:8" ht="46.5" hidden="1">
      <c r="A271" s="113" t="s">
        <v>342</v>
      </c>
      <c r="B271" s="112" t="s">
        <v>404</v>
      </c>
      <c r="C271" s="112" t="s">
        <v>492</v>
      </c>
      <c r="D271" s="112" t="s">
        <v>499</v>
      </c>
      <c r="E271" s="112" t="s">
        <v>341</v>
      </c>
      <c r="F271" s="111"/>
      <c r="G271" s="111"/>
      <c r="H271" s="111"/>
    </row>
    <row r="272" spans="1:8" ht="30.75">
      <c r="A272" s="113" t="s">
        <v>336</v>
      </c>
      <c r="B272" s="112" t="s">
        <v>404</v>
      </c>
      <c r="C272" s="112" t="s">
        <v>492</v>
      </c>
      <c r="D272" s="112" t="s">
        <v>502</v>
      </c>
      <c r="E272" s="114" t="s">
        <v>335</v>
      </c>
      <c r="F272" s="111">
        <f>F273</f>
        <v>200000</v>
      </c>
      <c r="G272" s="111"/>
      <c r="H272" s="111"/>
    </row>
    <row r="273" spans="1:8" ht="15">
      <c r="A273" s="113" t="s">
        <v>334</v>
      </c>
      <c r="B273" s="112" t="s">
        <v>404</v>
      </c>
      <c r="C273" s="112" t="s">
        <v>492</v>
      </c>
      <c r="D273" s="112" t="s">
        <v>502</v>
      </c>
      <c r="E273" s="112" t="s">
        <v>333</v>
      </c>
      <c r="F273" s="111">
        <f>F274</f>
        <v>200000</v>
      </c>
      <c r="G273" s="111"/>
      <c r="H273" s="111"/>
    </row>
    <row r="274" spans="1:8" ht="46.5">
      <c r="A274" s="134" t="s">
        <v>769</v>
      </c>
      <c r="B274" s="131" t="s">
        <v>404</v>
      </c>
      <c r="C274" s="131" t="s">
        <v>492</v>
      </c>
      <c r="D274" s="131" t="s">
        <v>502</v>
      </c>
      <c r="E274" s="131">
        <v>830</v>
      </c>
      <c r="F274" s="111">
        <v>200000</v>
      </c>
      <c r="G274" s="111"/>
      <c r="H274" s="111"/>
    </row>
    <row r="275" spans="1:8" ht="15" hidden="1">
      <c r="A275" s="113" t="s">
        <v>332</v>
      </c>
      <c r="B275" s="112" t="s">
        <v>404</v>
      </c>
      <c r="C275" s="112" t="s">
        <v>492</v>
      </c>
      <c r="D275" s="112" t="s">
        <v>502</v>
      </c>
      <c r="E275" s="112" t="s">
        <v>329</v>
      </c>
      <c r="F275" s="111"/>
      <c r="G275" s="111"/>
      <c r="H275" s="111"/>
    </row>
    <row r="276" spans="1:8" ht="30.75">
      <c r="A276" s="113" t="s">
        <v>503</v>
      </c>
      <c r="B276" s="112" t="s">
        <v>404</v>
      </c>
      <c r="C276" s="112" t="s">
        <v>492</v>
      </c>
      <c r="D276" s="112" t="s">
        <v>504</v>
      </c>
      <c r="E276" s="114" t="s">
        <v>335</v>
      </c>
      <c r="F276" s="111">
        <f>F277</f>
        <v>-52357.1</v>
      </c>
      <c r="G276" s="111"/>
      <c r="H276" s="111"/>
    </row>
    <row r="277" spans="1:8" ht="46.5">
      <c r="A277" s="113" t="s">
        <v>352</v>
      </c>
      <c r="B277" s="112" t="s">
        <v>404</v>
      </c>
      <c r="C277" s="112" t="s">
        <v>492</v>
      </c>
      <c r="D277" s="112" t="s">
        <v>504</v>
      </c>
      <c r="E277" s="112" t="s">
        <v>351</v>
      </c>
      <c r="F277" s="111">
        <f>F278</f>
        <v>-52357.1</v>
      </c>
      <c r="G277" s="111"/>
      <c r="H277" s="111"/>
    </row>
    <row r="278" spans="1:8" ht="15">
      <c r="A278" s="113" t="s">
        <v>358</v>
      </c>
      <c r="B278" s="112" t="s">
        <v>404</v>
      </c>
      <c r="C278" s="112" t="s">
        <v>492</v>
      </c>
      <c r="D278" s="112" t="s">
        <v>504</v>
      </c>
      <c r="E278" s="112" t="s">
        <v>356</v>
      </c>
      <c r="F278" s="111">
        <v>-52357.1</v>
      </c>
      <c r="G278" s="111"/>
      <c r="H278" s="111"/>
    </row>
    <row r="279" spans="1:8" ht="30.75" hidden="1">
      <c r="A279" s="113" t="s">
        <v>505</v>
      </c>
      <c r="B279" s="112" t="s">
        <v>404</v>
      </c>
      <c r="C279" s="112" t="s">
        <v>492</v>
      </c>
      <c r="D279" s="112" t="s">
        <v>506</v>
      </c>
      <c r="E279" s="114" t="s">
        <v>335</v>
      </c>
      <c r="F279" s="111"/>
      <c r="G279" s="111"/>
      <c r="H279" s="111"/>
    </row>
    <row r="280" spans="1:8" ht="46.5" hidden="1">
      <c r="A280" s="113" t="s">
        <v>352</v>
      </c>
      <c r="B280" s="112" t="s">
        <v>404</v>
      </c>
      <c r="C280" s="112" t="s">
        <v>492</v>
      </c>
      <c r="D280" s="112" t="s">
        <v>506</v>
      </c>
      <c r="E280" s="112" t="s">
        <v>351</v>
      </c>
      <c r="F280" s="111"/>
      <c r="G280" s="111"/>
      <c r="H280" s="111"/>
    </row>
    <row r="281" spans="1:8" ht="15" hidden="1">
      <c r="A281" s="113" t="s">
        <v>358</v>
      </c>
      <c r="B281" s="112" t="s">
        <v>404</v>
      </c>
      <c r="C281" s="112" t="s">
        <v>492</v>
      </c>
      <c r="D281" s="112" t="s">
        <v>506</v>
      </c>
      <c r="E281" s="112" t="s">
        <v>356</v>
      </c>
      <c r="F281" s="111"/>
      <c r="G281" s="111"/>
      <c r="H281" s="111"/>
    </row>
    <row r="282" spans="1:8" ht="30.75">
      <c r="A282" s="113" t="s">
        <v>507</v>
      </c>
      <c r="B282" s="112" t="s">
        <v>404</v>
      </c>
      <c r="C282" s="112" t="s">
        <v>492</v>
      </c>
      <c r="D282" s="112" t="s">
        <v>508</v>
      </c>
      <c r="E282" s="114" t="s">
        <v>335</v>
      </c>
      <c r="F282" s="111">
        <f>F283</f>
        <v>-220</v>
      </c>
      <c r="G282" s="111"/>
      <c r="H282" s="111"/>
    </row>
    <row r="283" spans="1:8" ht="46.5">
      <c r="A283" s="113" t="s">
        <v>352</v>
      </c>
      <c r="B283" s="112" t="s">
        <v>404</v>
      </c>
      <c r="C283" s="112" t="s">
        <v>492</v>
      </c>
      <c r="D283" s="112" t="s">
        <v>508</v>
      </c>
      <c r="E283" s="112" t="s">
        <v>351</v>
      </c>
      <c r="F283" s="111">
        <f>F284</f>
        <v>-220</v>
      </c>
      <c r="G283" s="111"/>
      <c r="H283" s="111"/>
    </row>
    <row r="284" spans="1:8" ht="15">
      <c r="A284" s="113" t="s">
        <v>358</v>
      </c>
      <c r="B284" s="112" t="s">
        <v>404</v>
      </c>
      <c r="C284" s="112" t="s">
        <v>492</v>
      </c>
      <c r="D284" s="112" t="s">
        <v>508</v>
      </c>
      <c r="E284" s="112" t="s">
        <v>356</v>
      </c>
      <c r="F284" s="111">
        <v>-220</v>
      </c>
      <c r="G284" s="111"/>
      <c r="H284" s="111"/>
    </row>
    <row r="285" spans="1:8" ht="46.5" hidden="1">
      <c r="A285" s="113" t="s">
        <v>509</v>
      </c>
      <c r="B285" s="112" t="s">
        <v>404</v>
      </c>
      <c r="C285" s="112" t="s">
        <v>492</v>
      </c>
      <c r="D285" s="112" t="s">
        <v>510</v>
      </c>
      <c r="E285" s="114" t="s">
        <v>335</v>
      </c>
      <c r="F285" s="111"/>
      <c r="G285" s="111"/>
      <c r="H285" s="111"/>
    </row>
    <row r="286" spans="1:8" ht="46.5" hidden="1">
      <c r="A286" s="113" t="s">
        <v>352</v>
      </c>
      <c r="B286" s="112" t="s">
        <v>404</v>
      </c>
      <c r="C286" s="112" t="s">
        <v>492</v>
      </c>
      <c r="D286" s="112" t="s">
        <v>510</v>
      </c>
      <c r="E286" s="112" t="s">
        <v>351</v>
      </c>
      <c r="F286" s="111"/>
      <c r="G286" s="111"/>
      <c r="H286" s="111"/>
    </row>
    <row r="287" spans="1:8" ht="15" hidden="1">
      <c r="A287" s="113" t="s">
        <v>358</v>
      </c>
      <c r="B287" s="112" t="s">
        <v>404</v>
      </c>
      <c r="C287" s="112" t="s">
        <v>492</v>
      </c>
      <c r="D287" s="112" t="s">
        <v>510</v>
      </c>
      <c r="E287" s="112" t="s">
        <v>356</v>
      </c>
      <c r="F287" s="111"/>
      <c r="G287" s="111"/>
      <c r="H287" s="111"/>
    </row>
    <row r="288" spans="1:8" ht="46.5">
      <c r="A288" s="113" t="s">
        <v>511</v>
      </c>
      <c r="B288" s="112" t="s">
        <v>404</v>
      </c>
      <c r="C288" s="112" t="s">
        <v>492</v>
      </c>
      <c r="D288" s="112" t="s">
        <v>512</v>
      </c>
      <c r="E288" s="114" t="s">
        <v>335</v>
      </c>
      <c r="F288" s="111">
        <f>F289</f>
        <v>-175.5</v>
      </c>
      <c r="G288" s="111"/>
      <c r="H288" s="111"/>
    </row>
    <row r="289" spans="1:8" ht="46.5">
      <c r="A289" s="113" t="s">
        <v>352</v>
      </c>
      <c r="B289" s="112" t="s">
        <v>404</v>
      </c>
      <c r="C289" s="112" t="s">
        <v>492</v>
      </c>
      <c r="D289" s="112" t="s">
        <v>512</v>
      </c>
      <c r="E289" s="112" t="s">
        <v>351</v>
      </c>
      <c r="F289" s="111">
        <f>F290</f>
        <v>-175.5</v>
      </c>
      <c r="G289" s="111"/>
      <c r="H289" s="111"/>
    </row>
    <row r="290" spans="1:8" ht="15">
      <c r="A290" s="113" t="s">
        <v>358</v>
      </c>
      <c r="B290" s="112" t="s">
        <v>404</v>
      </c>
      <c r="C290" s="112" t="s">
        <v>492</v>
      </c>
      <c r="D290" s="112" t="s">
        <v>512</v>
      </c>
      <c r="E290" s="112" t="s">
        <v>356</v>
      </c>
      <c r="F290" s="111">
        <v>-175.5</v>
      </c>
      <c r="G290" s="111"/>
      <c r="H290" s="111"/>
    </row>
    <row r="291" spans="1:8" ht="46.5" hidden="1">
      <c r="A291" s="157" t="s">
        <v>778</v>
      </c>
      <c r="B291" s="131" t="s">
        <v>404</v>
      </c>
      <c r="C291" s="131" t="s">
        <v>492</v>
      </c>
      <c r="D291" s="131" t="s">
        <v>777</v>
      </c>
      <c r="E291" s="114" t="s">
        <v>335</v>
      </c>
      <c r="F291" s="111">
        <f>F292</f>
        <v>0</v>
      </c>
      <c r="G291" s="111"/>
      <c r="H291" s="111"/>
    </row>
    <row r="292" spans="1:8" ht="46.5" hidden="1">
      <c r="A292" s="157" t="s">
        <v>352</v>
      </c>
      <c r="B292" s="131" t="s">
        <v>404</v>
      </c>
      <c r="C292" s="131" t="s">
        <v>492</v>
      </c>
      <c r="D292" s="131" t="s">
        <v>777</v>
      </c>
      <c r="E292" s="131" t="s">
        <v>351</v>
      </c>
      <c r="F292" s="111">
        <f>F293</f>
        <v>0</v>
      </c>
      <c r="G292" s="111"/>
      <c r="H292" s="111"/>
    </row>
    <row r="293" spans="1:8" ht="15" hidden="1">
      <c r="A293" s="157" t="s">
        <v>358</v>
      </c>
      <c r="B293" s="131" t="s">
        <v>404</v>
      </c>
      <c r="C293" s="131" t="s">
        <v>492</v>
      </c>
      <c r="D293" s="131" t="s">
        <v>777</v>
      </c>
      <c r="E293" s="131" t="s">
        <v>356</v>
      </c>
      <c r="F293" s="111"/>
      <c r="G293" s="111"/>
      <c r="H293" s="111"/>
    </row>
    <row r="294" spans="1:8" ht="15" hidden="1">
      <c r="A294" s="129" t="s">
        <v>362</v>
      </c>
      <c r="B294" s="112" t="s">
        <v>357</v>
      </c>
      <c r="C294" s="112" t="s">
        <v>335</v>
      </c>
      <c r="D294" s="112" t="s">
        <v>335</v>
      </c>
      <c r="E294" s="112" t="s">
        <v>335</v>
      </c>
      <c r="F294" s="111">
        <f>F295+F332</f>
        <v>0</v>
      </c>
      <c r="G294" s="111"/>
      <c r="H294" s="111"/>
    </row>
    <row r="295" spans="1:8" ht="15" hidden="1">
      <c r="A295" s="129" t="s">
        <v>361</v>
      </c>
      <c r="B295" s="112" t="s">
        <v>357</v>
      </c>
      <c r="C295" s="112" t="s">
        <v>331</v>
      </c>
      <c r="D295" s="112" t="s">
        <v>335</v>
      </c>
      <c r="E295" s="112" t="s">
        <v>335</v>
      </c>
      <c r="F295" s="111">
        <f>F302+F308+F317</f>
        <v>0</v>
      </c>
      <c r="G295" s="111"/>
      <c r="H295" s="111"/>
    </row>
    <row r="296" spans="1:8" ht="30.75" hidden="1">
      <c r="A296" s="113" t="s">
        <v>588</v>
      </c>
      <c r="B296" s="112" t="s">
        <v>357</v>
      </c>
      <c r="C296" s="112" t="s">
        <v>331</v>
      </c>
      <c r="D296" s="112" t="s">
        <v>589</v>
      </c>
      <c r="E296" s="114" t="s">
        <v>335</v>
      </c>
      <c r="F296" s="111"/>
      <c r="G296" s="111"/>
      <c r="H296" s="111"/>
    </row>
    <row r="297" spans="1:8" ht="46.5" hidden="1">
      <c r="A297" s="113" t="s">
        <v>344</v>
      </c>
      <c r="B297" s="112" t="s">
        <v>357</v>
      </c>
      <c r="C297" s="112" t="s">
        <v>331</v>
      </c>
      <c r="D297" s="112" t="s">
        <v>589</v>
      </c>
      <c r="E297" s="112" t="s">
        <v>343</v>
      </c>
      <c r="F297" s="111"/>
      <c r="G297" s="111"/>
      <c r="H297" s="111"/>
    </row>
    <row r="298" spans="1:8" ht="46.5" hidden="1">
      <c r="A298" s="113" t="s">
        <v>342</v>
      </c>
      <c r="B298" s="112" t="s">
        <v>357</v>
      </c>
      <c r="C298" s="112" t="s">
        <v>331</v>
      </c>
      <c r="D298" s="112" t="s">
        <v>589</v>
      </c>
      <c r="E298" s="112" t="s">
        <v>341</v>
      </c>
      <c r="F298" s="111"/>
      <c r="G298" s="111"/>
      <c r="H298" s="111"/>
    </row>
    <row r="299" spans="1:8" ht="30.75" hidden="1">
      <c r="A299" s="113" t="s">
        <v>590</v>
      </c>
      <c r="B299" s="112" t="s">
        <v>357</v>
      </c>
      <c r="C299" s="112" t="s">
        <v>331</v>
      </c>
      <c r="D299" s="112" t="s">
        <v>591</v>
      </c>
      <c r="E299" s="114" t="s">
        <v>335</v>
      </c>
      <c r="F299" s="111"/>
      <c r="G299" s="111"/>
      <c r="H299" s="111"/>
    </row>
    <row r="300" spans="1:8" ht="46.5" hidden="1">
      <c r="A300" s="113" t="s">
        <v>344</v>
      </c>
      <c r="B300" s="112" t="s">
        <v>357</v>
      </c>
      <c r="C300" s="112" t="s">
        <v>331</v>
      </c>
      <c r="D300" s="112" t="s">
        <v>591</v>
      </c>
      <c r="E300" s="112" t="s">
        <v>343</v>
      </c>
      <c r="F300" s="111"/>
      <c r="G300" s="111"/>
      <c r="H300" s="111"/>
    </row>
    <row r="301" spans="1:8" ht="46.5" hidden="1">
      <c r="A301" s="113" t="s">
        <v>342</v>
      </c>
      <c r="B301" s="112" t="s">
        <v>357</v>
      </c>
      <c r="C301" s="112" t="s">
        <v>331</v>
      </c>
      <c r="D301" s="112" t="s">
        <v>591</v>
      </c>
      <c r="E301" s="112" t="s">
        <v>341</v>
      </c>
      <c r="F301" s="111"/>
      <c r="G301" s="111"/>
      <c r="H301" s="111"/>
    </row>
    <row r="302" spans="1:8" ht="30.75" hidden="1">
      <c r="A302" s="113" t="s">
        <v>360</v>
      </c>
      <c r="B302" s="112" t="s">
        <v>357</v>
      </c>
      <c r="C302" s="112" t="s">
        <v>331</v>
      </c>
      <c r="D302" s="112" t="s">
        <v>359</v>
      </c>
      <c r="E302" s="114" t="s">
        <v>335</v>
      </c>
      <c r="F302" s="111">
        <f>F303</f>
        <v>0</v>
      </c>
      <c r="G302" s="111"/>
      <c r="H302" s="111"/>
    </row>
    <row r="303" spans="1:8" ht="46.5" hidden="1">
      <c r="A303" s="113" t="s">
        <v>344</v>
      </c>
      <c r="B303" s="112" t="s">
        <v>357</v>
      </c>
      <c r="C303" s="112" t="s">
        <v>331</v>
      </c>
      <c r="D303" s="112" t="s">
        <v>359</v>
      </c>
      <c r="E303" s="112" t="s">
        <v>343</v>
      </c>
      <c r="F303" s="111">
        <f>F304</f>
        <v>0</v>
      </c>
      <c r="G303" s="111"/>
      <c r="H303" s="111"/>
    </row>
    <row r="304" spans="1:8" ht="46.5" hidden="1">
      <c r="A304" s="113" t="s">
        <v>342</v>
      </c>
      <c r="B304" s="112" t="s">
        <v>357</v>
      </c>
      <c r="C304" s="112" t="s">
        <v>331</v>
      </c>
      <c r="D304" s="112" t="s">
        <v>359</v>
      </c>
      <c r="E304" s="112" t="s">
        <v>341</v>
      </c>
      <c r="F304" s="111"/>
      <c r="G304" s="111"/>
      <c r="H304" s="111"/>
    </row>
    <row r="305" spans="1:8" ht="15" hidden="1">
      <c r="A305" s="113" t="s">
        <v>592</v>
      </c>
      <c r="B305" s="112" t="s">
        <v>357</v>
      </c>
      <c r="C305" s="112" t="s">
        <v>331</v>
      </c>
      <c r="D305" s="112" t="s">
        <v>593</v>
      </c>
      <c r="E305" s="114" t="s">
        <v>335</v>
      </c>
      <c r="F305" s="111"/>
      <c r="G305" s="111"/>
      <c r="H305" s="111"/>
    </row>
    <row r="306" spans="1:8" ht="46.5" hidden="1">
      <c r="A306" s="113" t="s">
        <v>352</v>
      </c>
      <c r="B306" s="112" t="s">
        <v>357</v>
      </c>
      <c r="C306" s="112" t="s">
        <v>331</v>
      </c>
      <c r="D306" s="112" t="s">
        <v>593</v>
      </c>
      <c r="E306" s="112" t="s">
        <v>351</v>
      </c>
      <c r="F306" s="111"/>
      <c r="G306" s="111"/>
      <c r="H306" s="111"/>
    </row>
    <row r="307" spans="1:8" ht="15" hidden="1">
      <c r="A307" s="113" t="s">
        <v>358</v>
      </c>
      <c r="B307" s="112" t="s">
        <v>357</v>
      </c>
      <c r="C307" s="112" t="s">
        <v>331</v>
      </c>
      <c r="D307" s="112" t="s">
        <v>593</v>
      </c>
      <c r="E307" s="112" t="s">
        <v>356</v>
      </c>
      <c r="F307" s="111"/>
      <c r="G307" s="111"/>
      <c r="H307" s="111"/>
    </row>
    <row r="308" spans="1:8" ht="15" hidden="1">
      <c r="A308" s="113" t="s">
        <v>594</v>
      </c>
      <c r="B308" s="112" t="s">
        <v>357</v>
      </c>
      <c r="C308" s="112" t="s">
        <v>331</v>
      </c>
      <c r="D308" s="112" t="s">
        <v>595</v>
      </c>
      <c r="E308" s="114" t="s">
        <v>335</v>
      </c>
      <c r="F308" s="111">
        <f>F309</f>
        <v>0</v>
      </c>
      <c r="G308" s="111"/>
      <c r="H308" s="111"/>
    </row>
    <row r="309" spans="1:8" ht="46.5" hidden="1">
      <c r="A309" s="113" t="s">
        <v>352</v>
      </c>
      <c r="B309" s="112" t="s">
        <v>357</v>
      </c>
      <c r="C309" s="112" t="s">
        <v>331</v>
      </c>
      <c r="D309" s="112" t="s">
        <v>595</v>
      </c>
      <c r="E309" s="112" t="s">
        <v>351</v>
      </c>
      <c r="F309" s="111">
        <f>F310</f>
        <v>0</v>
      </c>
      <c r="G309" s="111"/>
      <c r="H309" s="111"/>
    </row>
    <row r="310" spans="1:8" ht="15" hidden="1">
      <c r="A310" s="113" t="s">
        <v>358</v>
      </c>
      <c r="B310" s="112" t="s">
        <v>357</v>
      </c>
      <c r="C310" s="112" t="s">
        <v>331</v>
      </c>
      <c r="D310" s="112" t="s">
        <v>595</v>
      </c>
      <c r="E310" s="112" t="s">
        <v>356</v>
      </c>
      <c r="F310" s="111"/>
      <c r="G310" s="111"/>
      <c r="H310" s="111"/>
    </row>
    <row r="311" spans="1:8" ht="30.75" hidden="1">
      <c r="A311" s="113" t="s">
        <v>596</v>
      </c>
      <c r="B311" s="112" t="s">
        <v>357</v>
      </c>
      <c r="C311" s="112" t="s">
        <v>331</v>
      </c>
      <c r="D311" s="112" t="s">
        <v>597</v>
      </c>
      <c r="E311" s="114" t="s">
        <v>335</v>
      </c>
      <c r="F311" s="111"/>
      <c r="G311" s="111"/>
      <c r="H311" s="111"/>
    </row>
    <row r="312" spans="1:8" ht="46.5" hidden="1">
      <c r="A312" s="113" t="s">
        <v>352</v>
      </c>
      <c r="B312" s="112" t="s">
        <v>357</v>
      </c>
      <c r="C312" s="112" t="s">
        <v>331</v>
      </c>
      <c r="D312" s="112" t="s">
        <v>597</v>
      </c>
      <c r="E312" s="112" t="s">
        <v>351</v>
      </c>
      <c r="F312" s="111"/>
      <c r="G312" s="111"/>
      <c r="H312" s="111"/>
    </row>
    <row r="313" spans="1:8" ht="15" hidden="1">
      <c r="A313" s="113" t="s">
        <v>358</v>
      </c>
      <c r="B313" s="112" t="s">
        <v>357</v>
      </c>
      <c r="C313" s="112" t="s">
        <v>331</v>
      </c>
      <c r="D313" s="112" t="s">
        <v>597</v>
      </c>
      <c r="E313" s="112" t="s">
        <v>356</v>
      </c>
      <c r="F313" s="111"/>
      <c r="G313" s="111"/>
      <c r="H313" s="111"/>
    </row>
    <row r="314" spans="1:8" ht="109.5" hidden="1">
      <c r="A314" s="113" t="s">
        <v>598</v>
      </c>
      <c r="B314" s="112" t="s">
        <v>357</v>
      </c>
      <c r="C314" s="112" t="s">
        <v>331</v>
      </c>
      <c r="D314" s="112" t="s">
        <v>599</v>
      </c>
      <c r="E314" s="114" t="s">
        <v>335</v>
      </c>
      <c r="F314" s="111"/>
      <c r="G314" s="111"/>
      <c r="H314" s="111"/>
    </row>
    <row r="315" spans="1:8" ht="46.5" hidden="1">
      <c r="A315" s="113" t="s">
        <v>352</v>
      </c>
      <c r="B315" s="112" t="s">
        <v>357</v>
      </c>
      <c r="C315" s="112" t="s">
        <v>331</v>
      </c>
      <c r="D315" s="112" t="s">
        <v>599</v>
      </c>
      <c r="E315" s="112" t="s">
        <v>351</v>
      </c>
      <c r="F315" s="111"/>
      <c r="G315" s="111"/>
      <c r="H315" s="111"/>
    </row>
    <row r="316" spans="1:8" ht="15" hidden="1">
      <c r="A316" s="113" t="s">
        <v>358</v>
      </c>
      <c r="B316" s="112" t="s">
        <v>357</v>
      </c>
      <c r="C316" s="112" t="s">
        <v>331</v>
      </c>
      <c r="D316" s="112" t="s">
        <v>599</v>
      </c>
      <c r="E316" s="112" t="s">
        <v>356</v>
      </c>
      <c r="F316" s="111"/>
      <c r="G316" s="111"/>
      <c r="H316" s="111"/>
    </row>
    <row r="317" spans="1:8" ht="140.25" hidden="1">
      <c r="A317" s="113" t="s">
        <v>600</v>
      </c>
      <c r="B317" s="112" t="s">
        <v>357</v>
      </c>
      <c r="C317" s="112" t="s">
        <v>331</v>
      </c>
      <c r="D317" s="112" t="s">
        <v>601</v>
      </c>
      <c r="E317" s="114" t="s">
        <v>335</v>
      </c>
      <c r="F317" s="111">
        <f>F318</f>
        <v>0</v>
      </c>
      <c r="G317" s="111"/>
      <c r="H317" s="111"/>
    </row>
    <row r="318" spans="1:8" ht="46.5" hidden="1">
      <c r="A318" s="113" t="s">
        <v>352</v>
      </c>
      <c r="B318" s="112" t="s">
        <v>357</v>
      </c>
      <c r="C318" s="112" t="s">
        <v>331</v>
      </c>
      <c r="D318" s="112" t="s">
        <v>601</v>
      </c>
      <c r="E318" s="112" t="s">
        <v>351</v>
      </c>
      <c r="F318" s="111">
        <f>F319</f>
        <v>0</v>
      </c>
      <c r="G318" s="111"/>
      <c r="H318" s="111"/>
    </row>
    <row r="319" spans="1:8" ht="15" hidden="1">
      <c r="A319" s="113" t="s">
        <v>358</v>
      </c>
      <c r="B319" s="112" t="s">
        <v>357</v>
      </c>
      <c r="C319" s="112" t="s">
        <v>331</v>
      </c>
      <c r="D319" s="112" t="s">
        <v>601</v>
      </c>
      <c r="E319" s="112" t="s">
        <v>356</v>
      </c>
      <c r="F319" s="111"/>
      <c r="G319" s="111"/>
      <c r="H319" s="111"/>
    </row>
    <row r="320" spans="1:8" ht="62.25" hidden="1">
      <c r="A320" s="113" t="s">
        <v>602</v>
      </c>
      <c r="B320" s="112" t="s">
        <v>357</v>
      </c>
      <c r="C320" s="112" t="s">
        <v>331</v>
      </c>
      <c r="D320" s="112" t="s">
        <v>603</v>
      </c>
      <c r="E320" s="114" t="s">
        <v>335</v>
      </c>
      <c r="F320" s="111"/>
      <c r="G320" s="111"/>
      <c r="H320" s="111"/>
    </row>
    <row r="321" spans="1:8" ht="46.5" hidden="1">
      <c r="A321" s="113" t="s">
        <v>344</v>
      </c>
      <c r="B321" s="112" t="s">
        <v>357</v>
      </c>
      <c r="C321" s="112" t="s">
        <v>331</v>
      </c>
      <c r="D321" s="112" t="s">
        <v>603</v>
      </c>
      <c r="E321" s="112" t="s">
        <v>343</v>
      </c>
      <c r="F321" s="111"/>
      <c r="G321" s="111"/>
      <c r="H321" s="111"/>
    </row>
    <row r="322" spans="1:8" ht="46.5" hidden="1">
      <c r="A322" s="113" t="s">
        <v>342</v>
      </c>
      <c r="B322" s="112" t="s">
        <v>357</v>
      </c>
      <c r="C322" s="112" t="s">
        <v>331</v>
      </c>
      <c r="D322" s="112" t="s">
        <v>603</v>
      </c>
      <c r="E322" s="112" t="s">
        <v>341</v>
      </c>
      <c r="F322" s="111"/>
      <c r="G322" s="111"/>
      <c r="H322" s="111"/>
    </row>
    <row r="323" spans="1:8" ht="30.75" hidden="1">
      <c r="A323" s="113" t="s">
        <v>590</v>
      </c>
      <c r="B323" s="112" t="s">
        <v>357</v>
      </c>
      <c r="C323" s="112" t="s">
        <v>331</v>
      </c>
      <c r="D323" s="112" t="s">
        <v>604</v>
      </c>
      <c r="E323" s="114" t="s">
        <v>335</v>
      </c>
      <c r="F323" s="111"/>
      <c r="G323" s="111"/>
      <c r="H323" s="111"/>
    </row>
    <row r="324" spans="1:8" ht="46.5" hidden="1">
      <c r="A324" s="113" t="s">
        <v>352</v>
      </c>
      <c r="B324" s="112" t="s">
        <v>357</v>
      </c>
      <c r="C324" s="112" t="s">
        <v>331</v>
      </c>
      <c r="D324" s="112" t="s">
        <v>604</v>
      </c>
      <c r="E324" s="112" t="s">
        <v>351</v>
      </c>
      <c r="F324" s="111"/>
      <c r="G324" s="111"/>
      <c r="H324" s="111"/>
    </row>
    <row r="325" spans="1:8" ht="15" hidden="1">
      <c r="A325" s="113" t="s">
        <v>358</v>
      </c>
      <c r="B325" s="112" t="s">
        <v>357</v>
      </c>
      <c r="C325" s="112" t="s">
        <v>331</v>
      </c>
      <c r="D325" s="112" t="s">
        <v>604</v>
      </c>
      <c r="E325" s="112" t="s">
        <v>356</v>
      </c>
      <c r="F325" s="111"/>
      <c r="G325" s="111"/>
      <c r="H325" s="111"/>
    </row>
    <row r="326" spans="1:8" ht="30.75" hidden="1">
      <c r="A326" s="113" t="s">
        <v>605</v>
      </c>
      <c r="B326" s="112" t="s">
        <v>357</v>
      </c>
      <c r="C326" s="112" t="s">
        <v>331</v>
      </c>
      <c r="D326" s="112" t="s">
        <v>606</v>
      </c>
      <c r="E326" s="114" t="s">
        <v>335</v>
      </c>
      <c r="F326" s="111"/>
      <c r="G326" s="111"/>
      <c r="H326" s="111"/>
    </row>
    <row r="327" spans="1:8" ht="46.5" hidden="1">
      <c r="A327" s="113" t="s">
        <v>344</v>
      </c>
      <c r="B327" s="112" t="s">
        <v>357</v>
      </c>
      <c r="C327" s="112" t="s">
        <v>331</v>
      </c>
      <c r="D327" s="112" t="s">
        <v>606</v>
      </c>
      <c r="E327" s="112" t="s">
        <v>343</v>
      </c>
      <c r="F327" s="111"/>
      <c r="G327" s="111"/>
      <c r="H327" s="111"/>
    </row>
    <row r="328" spans="1:8" ht="46.5" hidden="1">
      <c r="A328" s="113" t="s">
        <v>342</v>
      </c>
      <c r="B328" s="112" t="s">
        <v>357</v>
      </c>
      <c r="C328" s="112" t="s">
        <v>331</v>
      </c>
      <c r="D328" s="112" t="s">
        <v>606</v>
      </c>
      <c r="E328" s="112" t="s">
        <v>341</v>
      </c>
      <c r="F328" s="111"/>
      <c r="G328" s="111"/>
      <c r="H328" s="111"/>
    </row>
    <row r="329" spans="1:8" ht="15" hidden="1">
      <c r="A329" s="113" t="s">
        <v>607</v>
      </c>
      <c r="B329" s="112" t="s">
        <v>357</v>
      </c>
      <c r="C329" s="112" t="s">
        <v>331</v>
      </c>
      <c r="D329" s="112" t="s">
        <v>608</v>
      </c>
      <c r="E329" s="114" t="s">
        <v>335</v>
      </c>
      <c r="F329" s="111"/>
      <c r="G329" s="111"/>
      <c r="H329" s="111"/>
    </row>
    <row r="330" spans="1:8" ht="46.5" hidden="1">
      <c r="A330" s="113" t="s">
        <v>344</v>
      </c>
      <c r="B330" s="112" t="s">
        <v>357</v>
      </c>
      <c r="C330" s="112" t="s">
        <v>331</v>
      </c>
      <c r="D330" s="112" t="s">
        <v>608</v>
      </c>
      <c r="E330" s="112" t="s">
        <v>343</v>
      </c>
      <c r="F330" s="111"/>
      <c r="G330" s="111"/>
      <c r="H330" s="111"/>
    </row>
    <row r="331" spans="1:8" ht="46.5" hidden="1">
      <c r="A331" s="113" t="s">
        <v>342</v>
      </c>
      <c r="B331" s="112" t="s">
        <v>357</v>
      </c>
      <c r="C331" s="112" t="s">
        <v>331</v>
      </c>
      <c r="D331" s="112" t="s">
        <v>608</v>
      </c>
      <c r="E331" s="112" t="s">
        <v>341</v>
      </c>
      <c r="F331" s="111"/>
      <c r="G331" s="111"/>
      <c r="H331" s="111"/>
    </row>
    <row r="332" spans="1:8" ht="30.75" hidden="1">
      <c r="A332" s="129" t="s">
        <v>609</v>
      </c>
      <c r="B332" s="112" t="s">
        <v>357</v>
      </c>
      <c r="C332" s="112" t="s">
        <v>354</v>
      </c>
      <c r="D332" s="112" t="s">
        <v>335</v>
      </c>
      <c r="E332" s="112" t="s">
        <v>335</v>
      </c>
      <c r="F332" s="111">
        <f>F333</f>
        <v>0</v>
      </c>
      <c r="G332" s="111"/>
      <c r="H332" s="111"/>
    </row>
    <row r="333" spans="1:8" ht="140.25" hidden="1">
      <c r="A333" s="113" t="s">
        <v>610</v>
      </c>
      <c r="B333" s="112" t="s">
        <v>357</v>
      </c>
      <c r="C333" s="112" t="s">
        <v>354</v>
      </c>
      <c r="D333" s="112" t="s">
        <v>611</v>
      </c>
      <c r="E333" s="114" t="s">
        <v>335</v>
      </c>
      <c r="F333" s="111">
        <f>F334</f>
        <v>0</v>
      </c>
      <c r="G333" s="111"/>
      <c r="H333" s="111"/>
    </row>
    <row r="334" spans="1:8" ht="46.5" hidden="1">
      <c r="A334" s="113" t="s">
        <v>352</v>
      </c>
      <c r="B334" s="112" t="s">
        <v>357</v>
      </c>
      <c r="C334" s="112" t="s">
        <v>354</v>
      </c>
      <c r="D334" s="112" t="s">
        <v>611</v>
      </c>
      <c r="E334" s="112" t="s">
        <v>351</v>
      </c>
      <c r="F334" s="111">
        <f>F335</f>
        <v>0</v>
      </c>
      <c r="G334" s="111"/>
      <c r="H334" s="111"/>
    </row>
    <row r="335" spans="1:8" ht="15" hidden="1">
      <c r="A335" s="113" t="s">
        <v>358</v>
      </c>
      <c r="B335" s="112" t="s">
        <v>357</v>
      </c>
      <c r="C335" s="112" t="s">
        <v>354</v>
      </c>
      <c r="D335" s="112" t="s">
        <v>611</v>
      </c>
      <c r="E335" s="112" t="s">
        <v>356</v>
      </c>
      <c r="F335" s="111"/>
      <c r="G335" s="111"/>
      <c r="H335" s="111"/>
    </row>
    <row r="336" spans="1:8" ht="15" hidden="1">
      <c r="A336" s="129" t="s">
        <v>513</v>
      </c>
      <c r="B336" s="112" t="s">
        <v>353</v>
      </c>
      <c r="C336" s="112" t="s">
        <v>335</v>
      </c>
      <c r="D336" s="112" t="s">
        <v>335</v>
      </c>
      <c r="E336" s="112" t="s">
        <v>335</v>
      </c>
      <c r="F336" s="111">
        <f>F337</f>
        <v>0</v>
      </c>
      <c r="G336" s="111"/>
      <c r="H336" s="111"/>
    </row>
    <row r="337" spans="1:8" ht="15" hidden="1">
      <c r="A337" s="129" t="s">
        <v>612</v>
      </c>
      <c r="B337" s="112" t="s">
        <v>353</v>
      </c>
      <c r="C337" s="112" t="s">
        <v>331</v>
      </c>
      <c r="D337" s="112" t="s">
        <v>335</v>
      </c>
      <c r="E337" s="112" t="s">
        <v>335</v>
      </c>
      <c r="F337" s="111">
        <f>F338</f>
        <v>0</v>
      </c>
      <c r="G337" s="111"/>
      <c r="H337" s="111"/>
    </row>
    <row r="338" spans="1:8" ht="30.75" hidden="1">
      <c r="A338" s="113" t="s">
        <v>613</v>
      </c>
      <c r="B338" s="112" t="s">
        <v>353</v>
      </c>
      <c r="C338" s="112" t="s">
        <v>331</v>
      </c>
      <c r="D338" s="112" t="s">
        <v>614</v>
      </c>
      <c r="E338" s="114" t="s">
        <v>335</v>
      </c>
      <c r="F338" s="111">
        <f>F339</f>
        <v>0</v>
      </c>
      <c r="G338" s="111"/>
      <c r="H338" s="111"/>
    </row>
    <row r="339" spans="1:8" ht="30.75" hidden="1">
      <c r="A339" s="113" t="s">
        <v>517</v>
      </c>
      <c r="B339" s="112" t="s">
        <v>353</v>
      </c>
      <c r="C339" s="112" t="s">
        <v>331</v>
      </c>
      <c r="D339" s="112" t="s">
        <v>614</v>
      </c>
      <c r="E339" s="112" t="s">
        <v>518</v>
      </c>
      <c r="F339" s="111">
        <f>F340</f>
        <v>0</v>
      </c>
      <c r="G339" s="111"/>
      <c r="H339" s="111"/>
    </row>
    <row r="340" spans="1:8" ht="30.75" hidden="1">
      <c r="A340" s="113" t="s">
        <v>615</v>
      </c>
      <c r="B340" s="112" t="s">
        <v>353</v>
      </c>
      <c r="C340" s="112" t="s">
        <v>331</v>
      </c>
      <c r="D340" s="112" t="s">
        <v>614</v>
      </c>
      <c r="E340" s="112" t="s">
        <v>616</v>
      </c>
      <c r="F340" s="111"/>
      <c r="G340" s="111"/>
      <c r="H340" s="111"/>
    </row>
    <row r="341" spans="1:8" ht="15" hidden="1">
      <c r="A341" s="129" t="s">
        <v>617</v>
      </c>
      <c r="B341" s="112" t="s">
        <v>353</v>
      </c>
      <c r="C341" s="112" t="s">
        <v>355</v>
      </c>
      <c r="D341" s="112" t="s">
        <v>335</v>
      </c>
      <c r="E341" s="112" t="s">
        <v>335</v>
      </c>
      <c r="F341" s="111"/>
      <c r="G341" s="111"/>
      <c r="H341" s="111"/>
    </row>
    <row r="342" spans="1:8" ht="62.25" hidden="1">
      <c r="A342" s="113" t="s">
        <v>618</v>
      </c>
      <c r="B342" s="112" t="s">
        <v>353</v>
      </c>
      <c r="C342" s="112" t="s">
        <v>355</v>
      </c>
      <c r="D342" s="112" t="s">
        <v>619</v>
      </c>
      <c r="E342" s="114" t="s">
        <v>335</v>
      </c>
      <c r="F342" s="111"/>
      <c r="G342" s="111"/>
      <c r="H342" s="111"/>
    </row>
    <row r="343" spans="1:8" ht="30.75" hidden="1">
      <c r="A343" s="113" t="s">
        <v>517</v>
      </c>
      <c r="B343" s="112" t="s">
        <v>353</v>
      </c>
      <c r="C343" s="112" t="s">
        <v>355</v>
      </c>
      <c r="D343" s="112" t="s">
        <v>619</v>
      </c>
      <c r="E343" s="112" t="s">
        <v>518</v>
      </c>
      <c r="F343" s="111"/>
      <c r="G343" s="111"/>
      <c r="H343" s="111"/>
    </row>
    <row r="344" spans="1:8" ht="46.5" hidden="1">
      <c r="A344" s="113" t="s">
        <v>519</v>
      </c>
      <c r="B344" s="112" t="s">
        <v>353</v>
      </c>
      <c r="C344" s="112" t="s">
        <v>355</v>
      </c>
      <c r="D344" s="112" t="s">
        <v>619</v>
      </c>
      <c r="E344" s="112" t="s">
        <v>520</v>
      </c>
      <c r="F344" s="111"/>
      <c r="G344" s="111"/>
      <c r="H344" s="111"/>
    </row>
    <row r="345" spans="1:8" ht="46.5" hidden="1">
      <c r="A345" s="113" t="s">
        <v>620</v>
      </c>
      <c r="B345" s="112" t="s">
        <v>353</v>
      </c>
      <c r="C345" s="112" t="s">
        <v>355</v>
      </c>
      <c r="D345" s="112" t="s">
        <v>621</v>
      </c>
      <c r="E345" s="114" t="s">
        <v>335</v>
      </c>
      <c r="F345" s="111"/>
      <c r="G345" s="111"/>
      <c r="H345" s="111"/>
    </row>
    <row r="346" spans="1:8" ht="46.5" hidden="1">
      <c r="A346" s="113" t="s">
        <v>352</v>
      </c>
      <c r="B346" s="112" t="s">
        <v>353</v>
      </c>
      <c r="C346" s="112" t="s">
        <v>355</v>
      </c>
      <c r="D346" s="112" t="s">
        <v>621</v>
      </c>
      <c r="E346" s="112" t="s">
        <v>351</v>
      </c>
      <c r="F346" s="111"/>
      <c r="G346" s="111"/>
      <c r="H346" s="111"/>
    </row>
    <row r="347" spans="1:8" ht="93.75" hidden="1">
      <c r="A347" s="113" t="s">
        <v>622</v>
      </c>
      <c r="B347" s="112" t="s">
        <v>353</v>
      </c>
      <c r="C347" s="112" t="s">
        <v>355</v>
      </c>
      <c r="D347" s="112" t="s">
        <v>621</v>
      </c>
      <c r="E347" s="112" t="s">
        <v>623</v>
      </c>
      <c r="F347" s="111"/>
      <c r="G347" s="111"/>
      <c r="H347" s="111"/>
    </row>
    <row r="348" spans="1:8" ht="15" hidden="1">
      <c r="A348" s="129" t="s">
        <v>514</v>
      </c>
      <c r="B348" s="112" t="s">
        <v>353</v>
      </c>
      <c r="C348" s="112" t="s">
        <v>354</v>
      </c>
      <c r="D348" s="112" t="s">
        <v>335</v>
      </c>
      <c r="E348" s="112" t="s">
        <v>335</v>
      </c>
      <c r="F348" s="111">
        <f>F356+F364</f>
        <v>0</v>
      </c>
      <c r="G348" s="111"/>
      <c r="H348" s="111"/>
    </row>
    <row r="349" spans="1:8" ht="109.5" hidden="1">
      <c r="A349" s="113" t="s">
        <v>532</v>
      </c>
      <c r="B349" s="112" t="s">
        <v>353</v>
      </c>
      <c r="C349" s="112" t="s">
        <v>354</v>
      </c>
      <c r="D349" s="112" t="s">
        <v>624</v>
      </c>
      <c r="E349" s="114" t="s">
        <v>335</v>
      </c>
      <c r="F349" s="111"/>
      <c r="G349" s="111"/>
      <c r="H349" s="111"/>
    </row>
    <row r="350" spans="1:8" ht="30.75" hidden="1">
      <c r="A350" s="113" t="s">
        <v>517</v>
      </c>
      <c r="B350" s="112" t="s">
        <v>353</v>
      </c>
      <c r="C350" s="112" t="s">
        <v>354</v>
      </c>
      <c r="D350" s="112" t="s">
        <v>624</v>
      </c>
      <c r="E350" s="112" t="s">
        <v>518</v>
      </c>
      <c r="F350" s="111"/>
      <c r="G350" s="111"/>
      <c r="H350" s="111"/>
    </row>
    <row r="351" spans="1:8" ht="30.75" hidden="1">
      <c r="A351" s="113" t="s">
        <v>615</v>
      </c>
      <c r="B351" s="112" t="s">
        <v>353</v>
      </c>
      <c r="C351" s="112" t="s">
        <v>354</v>
      </c>
      <c r="D351" s="112" t="s">
        <v>624</v>
      </c>
      <c r="E351" s="112" t="s">
        <v>616</v>
      </c>
      <c r="F351" s="111"/>
      <c r="G351" s="111"/>
      <c r="H351" s="111"/>
    </row>
    <row r="352" spans="1:8" ht="46.5" hidden="1">
      <c r="A352" s="113" t="s">
        <v>519</v>
      </c>
      <c r="B352" s="112" t="s">
        <v>353</v>
      </c>
      <c r="C352" s="112" t="s">
        <v>354</v>
      </c>
      <c r="D352" s="112" t="s">
        <v>624</v>
      </c>
      <c r="E352" s="112" t="s">
        <v>520</v>
      </c>
      <c r="F352" s="111"/>
      <c r="G352" s="111"/>
      <c r="H352" s="111"/>
    </row>
    <row r="353" spans="1:8" ht="30.75" hidden="1">
      <c r="A353" s="113" t="s">
        <v>625</v>
      </c>
      <c r="B353" s="112" t="s">
        <v>353</v>
      </c>
      <c r="C353" s="112" t="s">
        <v>354</v>
      </c>
      <c r="D353" s="112" t="s">
        <v>626</v>
      </c>
      <c r="E353" s="114" t="s">
        <v>335</v>
      </c>
      <c r="F353" s="111"/>
      <c r="G353" s="111"/>
      <c r="H353" s="111"/>
    </row>
    <row r="354" spans="1:8" ht="30.75" hidden="1">
      <c r="A354" s="113" t="s">
        <v>517</v>
      </c>
      <c r="B354" s="112" t="s">
        <v>353</v>
      </c>
      <c r="C354" s="112" t="s">
        <v>354</v>
      </c>
      <c r="D354" s="112" t="s">
        <v>626</v>
      </c>
      <c r="E354" s="112" t="s">
        <v>518</v>
      </c>
      <c r="F354" s="111"/>
      <c r="G354" s="111"/>
      <c r="H354" s="111"/>
    </row>
    <row r="355" spans="1:8" ht="46.5" hidden="1">
      <c r="A355" s="113" t="s">
        <v>519</v>
      </c>
      <c r="B355" s="112" t="s">
        <v>353</v>
      </c>
      <c r="C355" s="112" t="s">
        <v>354</v>
      </c>
      <c r="D355" s="112" t="s">
        <v>626</v>
      </c>
      <c r="E355" s="112" t="s">
        <v>520</v>
      </c>
      <c r="F355" s="111"/>
      <c r="G355" s="111"/>
      <c r="H355" s="111"/>
    </row>
    <row r="356" spans="1:8" ht="78" hidden="1">
      <c r="A356" s="113" t="s">
        <v>627</v>
      </c>
      <c r="B356" s="112" t="s">
        <v>353</v>
      </c>
      <c r="C356" s="112" t="s">
        <v>354</v>
      </c>
      <c r="D356" s="112" t="s">
        <v>628</v>
      </c>
      <c r="E356" s="114" t="s">
        <v>335</v>
      </c>
      <c r="F356" s="111">
        <f>F359+F357</f>
        <v>0</v>
      </c>
      <c r="G356" s="111"/>
      <c r="H356" s="111"/>
    </row>
    <row r="357" spans="1:8" ht="30.75" hidden="1">
      <c r="A357" s="157" t="s">
        <v>517</v>
      </c>
      <c r="B357" s="131" t="s">
        <v>353</v>
      </c>
      <c r="C357" s="131" t="s">
        <v>354</v>
      </c>
      <c r="D357" s="131" t="s">
        <v>628</v>
      </c>
      <c r="E357" s="131">
        <v>300</v>
      </c>
      <c r="F357" s="111">
        <f>F358</f>
        <v>0</v>
      </c>
      <c r="G357" s="111"/>
      <c r="H357" s="111"/>
    </row>
    <row r="358" spans="1:8" ht="46.5" hidden="1">
      <c r="A358" s="157" t="s">
        <v>519</v>
      </c>
      <c r="B358" s="131" t="s">
        <v>353</v>
      </c>
      <c r="C358" s="131" t="s">
        <v>354</v>
      </c>
      <c r="D358" s="131" t="s">
        <v>628</v>
      </c>
      <c r="E358" s="131">
        <v>320</v>
      </c>
      <c r="F358" s="111"/>
      <c r="G358" s="111"/>
      <c r="H358" s="111"/>
    </row>
    <row r="359" spans="1:8" ht="46.5" hidden="1">
      <c r="A359" s="113" t="s">
        <v>629</v>
      </c>
      <c r="B359" s="112" t="s">
        <v>353</v>
      </c>
      <c r="C359" s="112" t="s">
        <v>354</v>
      </c>
      <c r="D359" s="112" t="s">
        <v>628</v>
      </c>
      <c r="E359" s="112" t="s">
        <v>630</v>
      </c>
      <c r="F359" s="111">
        <f>F360</f>
        <v>0</v>
      </c>
      <c r="G359" s="111"/>
      <c r="H359" s="111"/>
    </row>
    <row r="360" spans="1:8" ht="15" hidden="1">
      <c r="A360" s="113" t="s">
        <v>631</v>
      </c>
      <c r="B360" s="112" t="s">
        <v>353</v>
      </c>
      <c r="C360" s="112" t="s">
        <v>354</v>
      </c>
      <c r="D360" s="112" t="s">
        <v>628</v>
      </c>
      <c r="E360" s="112" t="s">
        <v>632</v>
      </c>
      <c r="F360" s="111"/>
      <c r="G360" s="111"/>
      <c r="H360" s="111"/>
    </row>
    <row r="361" spans="1:8" ht="78" hidden="1">
      <c r="A361" s="113" t="s">
        <v>515</v>
      </c>
      <c r="B361" s="112" t="s">
        <v>353</v>
      </c>
      <c r="C361" s="112" t="s">
        <v>354</v>
      </c>
      <c r="D361" s="112" t="s">
        <v>516</v>
      </c>
      <c r="E361" s="114" t="s">
        <v>335</v>
      </c>
      <c r="F361" s="111" t="s">
        <v>764</v>
      </c>
      <c r="G361" s="111"/>
      <c r="H361" s="111"/>
    </row>
    <row r="362" spans="1:8" ht="30.75" hidden="1">
      <c r="A362" s="113" t="s">
        <v>517</v>
      </c>
      <c r="B362" s="112" t="s">
        <v>353</v>
      </c>
      <c r="C362" s="112" t="s">
        <v>354</v>
      </c>
      <c r="D362" s="112" t="s">
        <v>516</v>
      </c>
      <c r="E362" s="112" t="s">
        <v>518</v>
      </c>
      <c r="F362" s="111"/>
      <c r="G362" s="111"/>
      <c r="H362" s="111"/>
    </row>
    <row r="363" spans="1:8" ht="46.5" hidden="1">
      <c r="A363" s="113" t="s">
        <v>519</v>
      </c>
      <c r="B363" s="112" t="s">
        <v>353</v>
      </c>
      <c r="C363" s="112" t="s">
        <v>354</v>
      </c>
      <c r="D363" s="112" t="s">
        <v>516</v>
      </c>
      <c r="E363" s="112" t="s">
        <v>520</v>
      </c>
      <c r="F363" s="111"/>
      <c r="G363" s="111"/>
      <c r="H363" s="111"/>
    </row>
    <row r="364" spans="1:8" ht="15" hidden="1">
      <c r="A364" s="157" t="s">
        <v>391</v>
      </c>
      <c r="B364" s="161" t="s">
        <v>353</v>
      </c>
      <c r="C364" s="161" t="s">
        <v>354</v>
      </c>
      <c r="D364" s="131" t="s">
        <v>390</v>
      </c>
      <c r="E364" s="161"/>
      <c r="F364" s="111">
        <f>F365</f>
        <v>0</v>
      </c>
      <c r="G364" s="111"/>
      <c r="H364" s="111"/>
    </row>
    <row r="365" spans="1:8" ht="15" hidden="1">
      <c r="A365" s="165" t="s">
        <v>334</v>
      </c>
      <c r="B365" s="161" t="s">
        <v>353</v>
      </c>
      <c r="C365" s="161" t="s">
        <v>354</v>
      </c>
      <c r="D365" s="131" t="s">
        <v>390</v>
      </c>
      <c r="E365" s="161" t="s">
        <v>333</v>
      </c>
      <c r="F365" s="111">
        <f>F366</f>
        <v>0</v>
      </c>
      <c r="G365" s="111"/>
      <c r="H365" s="111"/>
    </row>
    <row r="366" spans="1:8" ht="46.5" hidden="1">
      <c r="A366" s="134" t="s">
        <v>769</v>
      </c>
      <c r="B366" s="161" t="s">
        <v>353</v>
      </c>
      <c r="C366" s="161" t="s">
        <v>354</v>
      </c>
      <c r="D366" s="131" t="s">
        <v>390</v>
      </c>
      <c r="E366" s="161" t="s">
        <v>768</v>
      </c>
      <c r="F366" s="111"/>
      <c r="G366" s="111"/>
      <c r="H366" s="111"/>
    </row>
    <row r="367" spans="1:8" ht="30.75" hidden="1">
      <c r="A367" s="129" t="s">
        <v>633</v>
      </c>
      <c r="B367" s="112" t="s">
        <v>353</v>
      </c>
      <c r="C367" s="112" t="s">
        <v>330</v>
      </c>
      <c r="D367" s="112" t="s">
        <v>335</v>
      </c>
      <c r="E367" s="112" t="s">
        <v>335</v>
      </c>
      <c r="F367" s="111">
        <f>F377</f>
        <v>0</v>
      </c>
      <c r="G367" s="111"/>
      <c r="H367" s="111"/>
    </row>
    <row r="368" spans="1:8" ht="125.25" hidden="1">
      <c r="A368" s="113" t="s">
        <v>634</v>
      </c>
      <c r="B368" s="112" t="s">
        <v>353</v>
      </c>
      <c r="C368" s="112" t="s">
        <v>330</v>
      </c>
      <c r="D368" s="112" t="s">
        <v>635</v>
      </c>
      <c r="E368" s="114" t="s">
        <v>335</v>
      </c>
      <c r="F368" s="111"/>
      <c r="G368" s="111"/>
      <c r="H368" s="111"/>
    </row>
    <row r="369" spans="1:8" ht="46.5" hidden="1">
      <c r="A369" s="113" t="s">
        <v>344</v>
      </c>
      <c r="B369" s="112" t="s">
        <v>353</v>
      </c>
      <c r="C369" s="112" t="s">
        <v>330</v>
      </c>
      <c r="D369" s="112" t="s">
        <v>635</v>
      </c>
      <c r="E369" s="112" t="s">
        <v>343</v>
      </c>
      <c r="F369" s="111"/>
      <c r="G369" s="111"/>
      <c r="H369" s="111"/>
    </row>
    <row r="370" spans="1:8" ht="46.5" hidden="1">
      <c r="A370" s="113" t="s">
        <v>342</v>
      </c>
      <c r="B370" s="112" t="s">
        <v>353</v>
      </c>
      <c r="C370" s="112" t="s">
        <v>330</v>
      </c>
      <c r="D370" s="112" t="s">
        <v>635</v>
      </c>
      <c r="E370" s="112" t="s">
        <v>341</v>
      </c>
      <c r="F370" s="111"/>
      <c r="G370" s="111"/>
      <c r="H370" s="111"/>
    </row>
    <row r="371" spans="1:8" ht="30.75" hidden="1">
      <c r="A371" s="113" t="s">
        <v>636</v>
      </c>
      <c r="B371" s="112" t="s">
        <v>353</v>
      </c>
      <c r="C371" s="112" t="s">
        <v>330</v>
      </c>
      <c r="D371" s="112" t="s">
        <v>637</v>
      </c>
      <c r="E371" s="114" t="s">
        <v>335</v>
      </c>
      <c r="F371" s="111"/>
      <c r="G371" s="111"/>
      <c r="H371" s="111"/>
    </row>
    <row r="372" spans="1:8" ht="46.5" hidden="1">
      <c r="A372" s="113" t="s">
        <v>344</v>
      </c>
      <c r="B372" s="112" t="s">
        <v>353</v>
      </c>
      <c r="C372" s="112" t="s">
        <v>330</v>
      </c>
      <c r="D372" s="112" t="s">
        <v>637</v>
      </c>
      <c r="E372" s="112" t="s">
        <v>343</v>
      </c>
      <c r="F372" s="111"/>
      <c r="G372" s="111"/>
      <c r="H372" s="111"/>
    </row>
    <row r="373" spans="1:8" ht="46.5" hidden="1">
      <c r="A373" s="113" t="s">
        <v>342</v>
      </c>
      <c r="B373" s="112" t="s">
        <v>353</v>
      </c>
      <c r="C373" s="112" t="s">
        <v>330</v>
      </c>
      <c r="D373" s="112" t="s">
        <v>637</v>
      </c>
      <c r="E373" s="112" t="s">
        <v>341</v>
      </c>
      <c r="F373" s="111"/>
      <c r="G373" s="111"/>
      <c r="H373" s="111"/>
    </row>
    <row r="374" spans="1:8" ht="15" hidden="1">
      <c r="A374" s="113" t="s">
        <v>638</v>
      </c>
      <c r="B374" s="112" t="s">
        <v>353</v>
      </c>
      <c r="C374" s="112" t="s">
        <v>330</v>
      </c>
      <c r="D374" s="112" t="s">
        <v>639</v>
      </c>
      <c r="E374" s="114" t="s">
        <v>335</v>
      </c>
      <c r="F374" s="111"/>
      <c r="G374" s="111"/>
      <c r="H374" s="111"/>
    </row>
    <row r="375" spans="1:8" ht="46.5" hidden="1">
      <c r="A375" s="113" t="s">
        <v>344</v>
      </c>
      <c r="B375" s="112" t="s">
        <v>353</v>
      </c>
      <c r="C375" s="112" t="s">
        <v>330</v>
      </c>
      <c r="D375" s="112" t="s">
        <v>639</v>
      </c>
      <c r="E375" s="112" t="s">
        <v>343</v>
      </c>
      <c r="F375" s="111"/>
      <c r="G375" s="111"/>
      <c r="H375" s="111"/>
    </row>
    <row r="376" spans="1:8" ht="46.5" hidden="1">
      <c r="A376" s="113" t="s">
        <v>342</v>
      </c>
      <c r="B376" s="112" t="s">
        <v>353</v>
      </c>
      <c r="C376" s="112" t="s">
        <v>330</v>
      </c>
      <c r="D376" s="112" t="s">
        <v>639</v>
      </c>
      <c r="E376" s="112" t="s">
        <v>341</v>
      </c>
      <c r="F376" s="111"/>
      <c r="G376" s="111"/>
      <c r="H376" s="111"/>
    </row>
    <row r="377" spans="1:8" ht="15" hidden="1">
      <c r="A377" s="157" t="s">
        <v>391</v>
      </c>
      <c r="B377" s="131" t="s">
        <v>353</v>
      </c>
      <c r="C377" s="131" t="s">
        <v>330</v>
      </c>
      <c r="D377" s="131" t="s">
        <v>390</v>
      </c>
      <c r="E377" s="131"/>
      <c r="F377" s="111">
        <f>F378</f>
        <v>0</v>
      </c>
      <c r="G377" s="111"/>
      <c r="H377" s="111"/>
    </row>
    <row r="378" spans="1:8" ht="30.75" hidden="1">
      <c r="A378" s="157" t="s">
        <v>517</v>
      </c>
      <c r="B378" s="131" t="s">
        <v>353</v>
      </c>
      <c r="C378" s="131" t="s">
        <v>330</v>
      </c>
      <c r="D378" s="131" t="s">
        <v>390</v>
      </c>
      <c r="E378" s="131">
        <v>300</v>
      </c>
      <c r="F378" s="111">
        <f>F379</f>
        <v>0</v>
      </c>
      <c r="G378" s="111"/>
      <c r="H378" s="111"/>
    </row>
    <row r="379" spans="1:8" ht="46.5" hidden="1">
      <c r="A379" s="157" t="s">
        <v>519</v>
      </c>
      <c r="B379" s="131" t="s">
        <v>353</v>
      </c>
      <c r="C379" s="131" t="s">
        <v>330</v>
      </c>
      <c r="D379" s="131" t="s">
        <v>390</v>
      </c>
      <c r="E379" s="131">
        <v>320</v>
      </c>
      <c r="F379" s="111"/>
      <c r="G379" s="111"/>
      <c r="H379" s="111"/>
    </row>
    <row r="380" spans="1:8" ht="15" hidden="1">
      <c r="A380" s="129" t="s">
        <v>640</v>
      </c>
      <c r="B380" s="112" t="s">
        <v>349</v>
      </c>
      <c r="C380" s="112" t="s">
        <v>335</v>
      </c>
      <c r="D380" s="112" t="s">
        <v>335</v>
      </c>
      <c r="E380" s="112" t="s">
        <v>335</v>
      </c>
      <c r="F380" s="111"/>
      <c r="G380" s="111"/>
      <c r="H380" s="111"/>
    </row>
    <row r="381" spans="1:8" ht="15" hidden="1">
      <c r="A381" s="129" t="s">
        <v>641</v>
      </c>
      <c r="B381" s="112" t="s">
        <v>349</v>
      </c>
      <c r="C381" s="112" t="s">
        <v>331</v>
      </c>
      <c r="D381" s="112" t="s">
        <v>335</v>
      </c>
      <c r="E381" s="112" t="s">
        <v>335</v>
      </c>
      <c r="F381" s="111"/>
      <c r="G381" s="111"/>
      <c r="H381" s="111"/>
    </row>
    <row r="382" spans="1:8" ht="30.75" hidden="1">
      <c r="A382" s="113" t="s">
        <v>642</v>
      </c>
      <c r="B382" s="112" t="s">
        <v>349</v>
      </c>
      <c r="C382" s="112" t="s">
        <v>331</v>
      </c>
      <c r="D382" s="112" t="s">
        <v>643</v>
      </c>
      <c r="E382" s="114" t="s">
        <v>335</v>
      </c>
      <c r="F382" s="111"/>
      <c r="G382" s="111"/>
      <c r="H382" s="111"/>
    </row>
    <row r="383" spans="1:8" ht="46.5" hidden="1">
      <c r="A383" s="113" t="s">
        <v>352</v>
      </c>
      <c r="B383" s="112" t="s">
        <v>349</v>
      </c>
      <c r="C383" s="112" t="s">
        <v>331</v>
      </c>
      <c r="D383" s="112" t="s">
        <v>643</v>
      </c>
      <c r="E383" s="112" t="s">
        <v>351</v>
      </c>
      <c r="F383" s="111"/>
      <c r="G383" s="111"/>
      <c r="H383" s="111"/>
    </row>
    <row r="384" spans="1:8" ht="15" hidden="1">
      <c r="A384" s="113" t="s">
        <v>644</v>
      </c>
      <c r="B384" s="112" t="s">
        <v>349</v>
      </c>
      <c r="C384" s="112" t="s">
        <v>331</v>
      </c>
      <c r="D384" s="112" t="s">
        <v>643</v>
      </c>
      <c r="E384" s="112" t="s">
        <v>645</v>
      </c>
      <c r="F384" s="111"/>
      <c r="G384" s="111"/>
      <c r="H384" s="111"/>
    </row>
    <row r="385" spans="1:8" ht="15" hidden="1">
      <c r="A385" s="129" t="s">
        <v>646</v>
      </c>
      <c r="B385" s="112" t="s">
        <v>349</v>
      </c>
      <c r="C385" s="112" t="s">
        <v>348</v>
      </c>
      <c r="D385" s="112" t="s">
        <v>335</v>
      </c>
      <c r="E385" s="112" t="s">
        <v>335</v>
      </c>
      <c r="F385" s="111"/>
      <c r="G385" s="111"/>
      <c r="H385" s="111"/>
    </row>
    <row r="386" spans="1:8" ht="30.75" hidden="1">
      <c r="A386" s="113" t="s">
        <v>647</v>
      </c>
      <c r="B386" s="112" t="s">
        <v>349</v>
      </c>
      <c r="C386" s="112" t="s">
        <v>348</v>
      </c>
      <c r="D386" s="112" t="s">
        <v>648</v>
      </c>
      <c r="E386" s="114" t="s">
        <v>335</v>
      </c>
      <c r="F386" s="111"/>
      <c r="G386" s="111"/>
      <c r="H386" s="111"/>
    </row>
    <row r="387" spans="1:8" ht="46.5" hidden="1">
      <c r="A387" s="113" t="s">
        <v>344</v>
      </c>
      <c r="B387" s="112" t="s">
        <v>349</v>
      </c>
      <c r="C387" s="112" t="s">
        <v>348</v>
      </c>
      <c r="D387" s="112" t="s">
        <v>648</v>
      </c>
      <c r="E387" s="112" t="s">
        <v>343</v>
      </c>
      <c r="F387" s="111"/>
      <c r="G387" s="111"/>
      <c r="H387" s="111"/>
    </row>
    <row r="388" spans="1:8" ht="46.5" hidden="1">
      <c r="A388" s="113" t="s">
        <v>342</v>
      </c>
      <c r="B388" s="112" t="s">
        <v>349</v>
      </c>
      <c r="C388" s="112" t="s">
        <v>348</v>
      </c>
      <c r="D388" s="112" t="s">
        <v>648</v>
      </c>
      <c r="E388" s="112" t="s">
        <v>341</v>
      </c>
      <c r="F388" s="111"/>
      <c r="G388" s="111"/>
      <c r="H388" s="111"/>
    </row>
    <row r="389" spans="1:8" ht="46.5">
      <c r="A389" s="129" t="s">
        <v>385</v>
      </c>
      <c r="B389" s="112" t="s">
        <v>370</v>
      </c>
      <c r="C389" s="112" t="s">
        <v>335</v>
      </c>
      <c r="D389" s="112" t="s">
        <v>335</v>
      </c>
      <c r="E389" s="112" t="s">
        <v>335</v>
      </c>
      <c r="F389" s="111">
        <f>F394</f>
        <v>2636023</v>
      </c>
      <c r="G389" s="111"/>
      <c r="H389" s="111"/>
    </row>
    <row r="390" spans="1:8" ht="62.25" hidden="1">
      <c r="A390" s="129" t="s">
        <v>384</v>
      </c>
      <c r="B390" s="112" t="s">
        <v>370</v>
      </c>
      <c r="C390" s="112" t="s">
        <v>331</v>
      </c>
      <c r="D390" s="112" t="s">
        <v>335</v>
      </c>
      <c r="E390" s="112" t="s">
        <v>335</v>
      </c>
      <c r="F390" s="111"/>
      <c r="G390" s="111"/>
      <c r="H390" s="111"/>
    </row>
    <row r="391" spans="1:8" ht="109.5" hidden="1">
      <c r="A391" s="113" t="s">
        <v>383</v>
      </c>
      <c r="B391" s="112" t="s">
        <v>370</v>
      </c>
      <c r="C391" s="112" t="s">
        <v>331</v>
      </c>
      <c r="D391" s="112" t="s">
        <v>382</v>
      </c>
      <c r="E391" s="114" t="s">
        <v>335</v>
      </c>
      <c r="F391" s="111"/>
      <c r="G391" s="111"/>
      <c r="H391" s="111"/>
    </row>
    <row r="392" spans="1:8" ht="15" hidden="1">
      <c r="A392" s="113" t="s">
        <v>364</v>
      </c>
      <c r="B392" s="112" t="s">
        <v>370</v>
      </c>
      <c r="C392" s="112" t="s">
        <v>331</v>
      </c>
      <c r="D392" s="112" t="s">
        <v>382</v>
      </c>
      <c r="E392" s="112" t="s">
        <v>363</v>
      </c>
      <c r="F392" s="111"/>
      <c r="G392" s="111"/>
      <c r="H392" s="111"/>
    </row>
    <row r="393" spans="1:8" ht="15" hidden="1">
      <c r="A393" s="113" t="s">
        <v>379</v>
      </c>
      <c r="B393" s="112" t="s">
        <v>370</v>
      </c>
      <c r="C393" s="112" t="s">
        <v>331</v>
      </c>
      <c r="D393" s="112" t="s">
        <v>382</v>
      </c>
      <c r="E393" s="112" t="s">
        <v>376</v>
      </c>
      <c r="F393" s="111"/>
      <c r="G393" s="111"/>
      <c r="H393" s="111"/>
    </row>
    <row r="394" spans="1:8" ht="46.5">
      <c r="A394" s="144" t="s">
        <v>385</v>
      </c>
      <c r="B394" s="112">
        <v>14</v>
      </c>
      <c r="C394" s="112"/>
      <c r="D394" s="112"/>
      <c r="E394" s="112"/>
      <c r="F394" s="111">
        <f>F395+F399</f>
        <v>2636023</v>
      </c>
      <c r="G394" s="111"/>
      <c r="H394" s="111"/>
    </row>
    <row r="395" spans="1:8" ht="15">
      <c r="A395" s="129" t="s">
        <v>381</v>
      </c>
      <c r="B395" s="112" t="s">
        <v>370</v>
      </c>
      <c r="C395" s="112" t="s">
        <v>348</v>
      </c>
      <c r="D395" s="112" t="s">
        <v>335</v>
      </c>
      <c r="E395" s="112" t="s">
        <v>335</v>
      </c>
      <c r="F395" s="111">
        <f>F396</f>
        <v>2636023</v>
      </c>
      <c r="G395" s="111"/>
      <c r="H395" s="111"/>
    </row>
    <row r="396" spans="1:8" ht="46.5">
      <c r="A396" s="113" t="s">
        <v>380</v>
      </c>
      <c r="B396" s="112" t="s">
        <v>370</v>
      </c>
      <c r="C396" s="112" t="s">
        <v>348</v>
      </c>
      <c r="D396" s="112" t="s">
        <v>377</v>
      </c>
      <c r="E396" s="114" t="s">
        <v>335</v>
      </c>
      <c r="F396" s="111">
        <f>F397</f>
        <v>2636023</v>
      </c>
      <c r="G396" s="111"/>
      <c r="H396" s="111"/>
    </row>
    <row r="397" spans="1:8" ht="15">
      <c r="A397" s="113" t="s">
        <v>364</v>
      </c>
      <c r="B397" s="112" t="s">
        <v>370</v>
      </c>
      <c r="C397" s="112" t="s">
        <v>348</v>
      </c>
      <c r="D397" s="112" t="s">
        <v>377</v>
      </c>
      <c r="E397" s="112" t="s">
        <v>363</v>
      </c>
      <c r="F397" s="111">
        <f>F398</f>
        <v>2636023</v>
      </c>
      <c r="G397" s="111"/>
      <c r="H397" s="111"/>
    </row>
    <row r="398" spans="1:8" ht="15">
      <c r="A398" s="113" t="s">
        <v>379</v>
      </c>
      <c r="B398" s="112" t="s">
        <v>370</v>
      </c>
      <c r="C398" s="112" t="s">
        <v>348</v>
      </c>
      <c r="D398" s="112" t="s">
        <v>377</v>
      </c>
      <c r="E398" s="112" t="s">
        <v>376</v>
      </c>
      <c r="F398" s="111">
        <v>2636023</v>
      </c>
      <c r="G398" s="111"/>
      <c r="H398" s="111"/>
    </row>
    <row r="399" spans="1:8" ht="62.25" hidden="1">
      <c r="A399" s="135" t="s">
        <v>727</v>
      </c>
      <c r="B399" s="140">
        <v>14</v>
      </c>
      <c r="C399" s="141" t="s">
        <v>355</v>
      </c>
      <c r="D399" s="133" t="s">
        <v>728</v>
      </c>
      <c r="E399" s="133"/>
      <c r="F399" s="111">
        <f>F400</f>
        <v>0</v>
      </c>
      <c r="G399" s="111"/>
      <c r="H399" s="111"/>
    </row>
    <row r="400" spans="1:8" ht="15" hidden="1">
      <c r="A400" s="157" t="s">
        <v>364</v>
      </c>
      <c r="B400" s="140">
        <v>14</v>
      </c>
      <c r="C400" s="141" t="s">
        <v>355</v>
      </c>
      <c r="D400" s="133" t="s">
        <v>728</v>
      </c>
      <c r="E400" s="133">
        <v>500</v>
      </c>
      <c r="F400" s="111">
        <f>F401</f>
        <v>0</v>
      </c>
      <c r="G400" s="111"/>
      <c r="H400" s="111"/>
    </row>
    <row r="401" spans="1:8" ht="15" hidden="1">
      <c r="A401" s="135" t="s">
        <v>258</v>
      </c>
      <c r="B401" s="140">
        <v>14</v>
      </c>
      <c r="C401" s="141" t="s">
        <v>355</v>
      </c>
      <c r="D401" s="133" t="s">
        <v>728</v>
      </c>
      <c r="E401" s="133">
        <v>540</v>
      </c>
      <c r="F401" s="111"/>
      <c r="G401" s="111"/>
      <c r="H401" s="111"/>
    </row>
    <row r="402" spans="1:8" ht="15">
      <c r="A402" s="209" t="s">
        <v>328</v>
      </c>
      <c r="B402" s="209"/>
      <c r="C402" s="209"/>
      <c r="D402" s="209"/>
      <c r="E402" s="209"/>
      <c r="F402" s="110">
        <f>F18+F146+F209+F389</f>
        <v>5755849</v>
      </c>
      <c r="G402" s="110"/>
      <c r="H402" s="110"/>
    </row>
    <row r="403" ht="12.75">
      <c r="F403" s="146"/>
    </row>
    <row r="404" ht="12.75">
      <c r="F404" s="146"/>
    </row>
  </sheetData>
  <sheetProtection/>
  <mergeCells count="15">
    <mergeCell ref="E10:H10"/>
    <mergeCell ref="E11:H11"/>
    <mergeCell ref="E12:H12"/>
    <mergeCell ref="A14:H14"/>
    <mergeCell ref="A15:H15"/>
    <mergeCell ref="A402:E402"/>
    <mergeCell ref="F7:H7"/>
    <mergeCell ref="F8:H8"/>
    <mergeCell ref="F9:H9"/>
    <mergeCell ref="G1:H1"/>
    <mergeCell ref="G2:H2"/>
    <mergeCell ref="G3:H3"/>
    <mergeCell ref="G4:H4"/>
    <mergeCell ref="F5:H5"/>
    <mergeCell ref="F6:H6"/>
  </mergeCells>
  <printOptions/>
  <pageMargins left="0.3937008" right="0.3937008" top="0.5582677" bottom="0.5125984" header="0.3" footer="0.3"/>
  <pageSetup fitToHeight="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403"/>
  <sheetViews>
    <sheetView zoomScale="90" zoomScaleNormal="90" zoomScaleSheetLayoutView="80" workbookViewId="0" topLeftCell="A1">
      <selection activeCell="H5" sqref="H5:J5"/>
    </sheetView>
  </sheetViews>
  <sheetFormatPr defaultColWidth="9.125" defaultRowHeight="12.75"/>
  <cols>
    <col min="1" max="1" width="36.50390625" style="109" customWidth="1"/>
    <col min="2" max="2" width="5.50390625" style="109" customWidth="1"/>
    <col min="3" max="3" width="8.00390625" style="109" customWidth="1"/>
    <col min="4" max="4" width="7.375" style="109" customWidth="1"/>
    <col min="5" max="5" width="7.50390625" style="109" customWidth="1"/>
    <col min="6" max="6" width="11.625" style="109" customWidth="1"/>
    <col min="7" max="7" width="7.625" style="109" customWidth="1"/>
    <col min="8" max="8" width="19.625" style="109" customWidth="1"/>
    <col min="9" max="9" width="20.50390625" style="109" customWidth="1"/>
    <col min="10" max="10" width="20.875" style="109" customWidth="1"/>
    <col min="11" max="16384" width="9.125" style="109" customWidth="1"/>
  </cols>
  <sheetData>
    <row r="1" spans="8:10" ht="15">
      <c r="H1" s="127"/>
      <c r="I1" s="203" t="s">
        <v>457</v>
      </c>
      <c r="J1" s="203"/>
    </row>
    <row r="2" spans="8:10" ht="15">
      <c r="H2" s="127"/>
      <c r="I2" s="203" t="s">
        <v>289</v>
      </c>
      <c r="J2" s="203"/>
    </row>
    <row r="3" spans="8:10" ht="15">
      <c r="H3" s="127"/>
      <c r="I3" s="203" t="s">
        <v>201</v>
      </c>
      <c r="J3" s="203"/>
    </row>
    <row r="4" spans="8:10" ht="15">
      <c r="H4" s="127"/>
      <c r="I4" s="203" t="s">
        <v>788</v>
      </c>
      <c r="J4" s="203"/>
    </row>
    <row r="5" spans="8:10" ht="85.5" customHeight="1">
      <c r="H5" s="204" t="s">
        <v>454</v>
      </c>
      <c r="I5" s="204"/>
      <c r="J5" s="204"/>
    </row>
    <row r="6" spans="7:10" ht="15">
      <c r="G6" s="123"/>
      <c r="H6" s="199" t="s">
        <v>784</v>
      </c>
      <c r="I6" s="202"/>
      <c r="J6" s="202"/>
    </row>
    <row r="7" spans="7:10" ht="15">
      <c r="G7" s="123"/>
      <c r="H7" s="199" t="s">
        <v>289</v>
      </c>
      <c r="I7" s="202"/>
      <c r="J7" s="202"/>
    </row>
    <row r="8" spans="7:10" ht="15">
      <c r="G8" s="123"/>
      <c r="H8" s="199" t="s">
        <v>201</v>
      </c>
      <c r="I8" s="202"/>
      <c r="J8" s="202"/>
    </row>
    <row r="9" spans="7:10" ht="15">
      <c r="G9" s="123"/>
      <c r="H9" s="198" t="s">
        <v>452</v>
      </c>
      <c r="I9" s="202"/>
      <c r="J9" s="202"/>
    </row>
    <row r="10" spans="7:10" ht="15">
      <c r="G10" s="198" t="s">
        <v>429</v>
      </c>
      <c r="H10" s="198"/>
      <c r="I10" s="198"/>
      <c r="J10" s="198"/>
    </row>
    <row r="11" spans="7:10" ht="15">
      <c r="G11" s="198" t="s">
        <v>269</v>
      </c>
      <c r="H11" s="198"/>
      <c r="I11" s="198"/>
      <c r="J11" s="198"/>
    </row>
    <row r="12" spans="7:10" ht="15">
      <c r="G12" s="199" t="s">
        <v>270</v>
      </c>
      <c r="H12" s="199"/>
      <c r="I12" s="199"/>
      <c r="J12" s="199"/>
    </row>
    <row r="13" spans="7:10" ht="15">
      <c r="G13" s="198"/>
      <c r="H13" s="198"/>
      <c r="I13" s="198"/>
      <c r="J13" s="198"/>
    </row>
    <row r="14" spans="7:10" ht="15">
      <c r="G14" s="198"/>
      <c r="H14" s="198"/>
      <c r="I14" s="198"/>
      <c r="J14" s="198"/>
    </row>
    <row r="15" spans="7:10" ht="15">
      <c r="G15" s="199"/>
      <c r="H15" s="199"/>
      <c r="I15" s="199"/>
      <c r="J15" s="199"/>
    </row>
    <row r="17" spans="1:10" ht="55.5" customHeight="1">
      <c r="A17" s="207" t="s">
        <v>451</v>
      </c>
      <c r="B17" s="207"/>
      <c r="C17" s="207"/>
      <c r="D17" s="207"/>
      <c r="E17" s="207"/>
      <c r="F17" s="207"/>
      <c r="G17" s="207"/>
      <c r="H17" s="207"/>
      <c r="I17" s="207"/>
      <c r="J17" s="207"/>
    </row>
    <row r="19" spans="1:10" ht="15">
      <c r="A19" s="208" t="s">
        <v>427</v>
      </c>
      <c r="B19" s="208"/>
      <c r="C19" s="208"/>
      <c r="D19" s="208"/>
      <c r="E19" s="208"/>
      <c r="F19" s="208"/>
      <c r="G19" s="208"/>
      <c r="H19" s="208"/>
      <c r="I19" s="208"/>
      <c r="J19" s="208"/>
    </row>
    <row r="20" spans="1:10" ht="15">
      <c r="A20" s="131" t="s">
        <v>426</v>
      </c>
      <c r="B20" s="131" t="s">
        <v>450</v>
      </c>
      <c r="C20" s="131" t="s">
        <v>449</v>
      </c>
      <c r="D20" s="131" t="s">
        <v>448</v>
      </c>
      <c r="E20" s="131" t="s">
        <v>425</v>
      </c>
      <c r="F20" s="131" t="s">
        <v>447</v>
      </c>
      <c r="G20" s="131" t="s">
        <v>421</v>
      </c>
      <c r="H20" s="131" t="s">
        <v>420</v>
      </c>
      <c r="I20" s="131" t="s">
        <v>419</v>
      </c>
      <c r="J20" s="131" t="s">
        <v>418</v>
      </c>
    </row>
    <row r="21" spans="1:10" ht="15">
      <c r="A21" s="131" t="s">
        <v>7</v>
      </c>
      <c r="B21" s="131" t="s">
        <v>417</v>
      </c>
      <c r="C21" s="131" t="s">
        <v>416</v>
      </c>
      <c r="D21" s="131" t="s">
        <v>415</v>
      </c>
      <c r="E21" s="131" t="s">
        <v>414</v>
      </c>
      <c r="F21" s="131" t="s">
        <v>413</v>
      </c>
      <c r="G21" s="131" t="s">
        <v>412</v>
      </c>
      <c r="H21" s="131" t="s">
        <v>411</v>
      </c>
      <c r="I21" s="131" t="s">
        <v>410</v>
      </c>
      <c r="J21" s="131" t="s">
        <v>353</v>
      </c>
    </row>
    <row r="22" spans="1:10" ht="46.5">
      <c r="A22" s="117" t="s">
        <v>446</v>
      </c>
      <c r="B22" s="116" t="s">
        <v>348</v>
      </c>
      <c r="C22" s="124" t="s">
        <v>335</v>
      </c>
      <c r="D22" s="124" t="s">
        <v>335</v>
      </c>
      <c r="E22" s="124" t="s">
        <v>335</v>
      </c>
      <c r="F22" s="124" t="s">
        <v>335</v>
      </c>
      <c r="G22" s="124" t="s">
        <v>335</v>
      </c>
      <c r="H22" s="110">
        <f>H23</f>
        <v>149980</v>
      </c>
      <c r="I22" s="110"/>
      <c r="J22" s="110"/>
    </row>
    <row r="23" spans="1:10" ht="30.75">
      <c r="A23" s="117" t="s">
        <v>375</v>
      </c>
      <c r="B23" s="116" t="s">
        <v>348</v>
      </c>
      <c r="C23" s="116" t="s">
        <v>433</v>
      </c>
      <c r="D23" s="116" t="s">
        <v>432</v>
      </c>
      <c r="E23" s="116" t="s">
        <v>350</v>
      </c>
      <c r="F23" s="115" t="s">
        <v>335</v>
      </c>
      <c r="G23" s="115" t="s">
        <v>335</v>
      </c>
      <c r="H23" s="110">
        <f>H30+H52+H95+H104+H112+H121+H160+H171+H124+H49+H84+H130+H148+H81+H89</f>
        <v>149980</v>
      </c>
      <c r="I23" s="110"/>
      <c r="J23" s="110"/>
    </row>
    <row r="24" spans="1:10" ht="30.75" hidden="1">
      <c r="A24" s="157" t="s">
        <v>588</v>
      </c>
      <c r="B24" s="131" t="s">
        <v>348</v>
      </c>
      <c r="C24" s="131" t="s">
        <v>433</v>
      </c>
      <c r="D24" s="131" t="s">
        <v>432</v>
      </c>
      <c r="E24" s="131" t="s">
        <v>350</v>
      </c>
      <c r="F24" s="131" t="s">
        <v>653</v>
      </c>
      <c r="G24" s="114" t="s">
        <v>335</v>
      </c>
      <c r="H24" s="111"/>
      <c r="I24" s="111"/>
      <c r="J24" s="111"/>
    </row>
    <row r="25" spans="1:10" ht="46.5" hidden="1">
      <c r="A25" s="157" t="s">
        <v>344</v>
      </c>
      <c r="B25" s="131" t="s">
        <v>348</v>
      </c>
      <c r="C25" s="131" t="s">
        <v>433</v>
      </c>
      <c r="D25" s="131" t="s">
        <v>432</v>
      </c>
      <c r="E25" s="131" t="s">
        <v>350</v>
      </c>
      <c r="F25" s="131" t="s">
        <v>653</v>
      </c>
      <c r="G25" s="131" t="s">
        <v>343</v>
      </c>
      <c r="H25" s="111"/>
      <c r="I25" s="111"/>
      <c r="J25" s="111"/>
    </row>
    <row r="26" spans="1:10" ht="46.5" hidden="1">
      <c r="A26" s="157" t="s">
        <v>342</v>
      </c>
      <c r="B26" s="131" t="s">
        <v>348</v>
      </c>
      <c r="C26" s="131" t="s">
        <v>433</v>
      </c>
      <c r="D26" s="131" t="s">
        <v>432</v>
      </c>
      <c r="E26" s="131" t="s">
        <v>350</v>
      </c>
      <c r="F26" s="131" t="s">
        <v>653</v>
      </c>
      <c r="G26" s="131" t="s">
        <v>341</v>
      </c>
      <c r="H26" s="111"/>
      <c r="I26" s="111"/>
      <c r="J26" s="111"/>
    </row>
    <row r="27" spans="1:10" ht="30.75" hidden="1">
      <c r="A27" s="157" t="s">
        <v>590</v>
      </c>
      <c r="B27" s="131" t="s">
        <v>348</v>
      </c>
      <c r="C27" s="131" t="s">
        <v>433</v>
      </c>
      <c r="D27" s="131" t="s">
        <v>432</v>
      </c>
      <c r="E27" s="131" t="s">
        <v>350</v>
      </c>
      <c r="F27" s="131" t="s">
        <v>654</v>
      </c>
      <c r="G27" s="114" t="s">
        <v>335</v>
      </c>
      <c r="H27" s="111"/>
      <c r="I27" s="111"/>
      <c r="J27" s="111"/>
    </row>
    <row r="28" spans="1:10" ht="46.5" hidden="1">
      <c r="A28" s="157" t="s">
        <v>344</v>
      </c>
      <c r="B28" s="131" t="s">
        <v>348</v>
      </c>
      <c r="C28" s="131" t="s">
        <v>433</v>
      </c>
      <c r="D28" s="131" t="s">
        <v>432</v>
      </c>
      <c r="E28" s="131" t="s">
        <v>350</v>
      </c>
      <c r="F28" s="131" t="s">
        <v>654</v>
      </c>
      <c r="G28" s="131" t="s">
        <v>343</v>
      </c>
      <c r="H28" s="111"/>
      <c r="I28" s="111"/>
      <c r="J28" s="111"/>
    </row>
    <row r="29" spans="1:10" ht="46.5" hidden="1">
      <c r="A29" s="157" t="s">
        <v>342</v>
      </c>
      <c r="B29" s="131" t="s">
        <v>348</v>
      </c>
      <c r="C29" s="131" t="s">
        <v>433</v>
      </c>
      <c r="D29" s="131" t="s">
        <v>432</v>
      </c>
      <c r="E29" s="131" t="s">
        <v>350</v>
      </c>
      <c r="F29" s="131" t="s">
        <v>654</v>
      </c>
      <c r="G29" s="131" t="s">
        <v>341</v>
      </c>
      <c r="H29" s="111"/>
      <c r="I29" s="111"/>
      <c r="J29" s="111"/>
    </row>
    <row r="30" spans="1:10" ht="30.75" hidden="1">
      <c r="A30" s="162" t="s">
        <v>360</v>
      </c>
      <c r="B30" s="147" t="s">
        <v>348</v>
      </c>
      <c r="C30" s="147" t="s">
        <v>433</v>
      </c>
      <c r="D30" s="147" t="s">
        <v>432</v>
      </c>
      <c r="E30" s="147" t="s">
        <v>350</v>
      </c>
      <c r="F30" s="147" t="s">
        <v>445</v>
      </c>
      <c r="G30" s="148" t="s">
        <v>335</v>
      </c>
      <c r="H30" s="149">
        <f>H31</f>
        <v>0</v>
      </c>
      <c r="I30" s="111"/>
      <c r="J30" s="111"/>
    </row>
    <row r="31" spans="1:10" ht="46.5" hidden="1">
      <c r="A31" s="162" t="s">
        <v>344</v>
      </c>
      <c r="B31" s="147" t="s">
        <v>348</v>
      </c>
      <c r="C31" s="147" t="s">
        <v>433</v>
      </c>
      <c r="D31" s="147" t="s">
        <v>432</v>
      </c>
      <c r="E31" s="147" t="s">
        <v>350</v>
      </c>
      <c r="F31" s="147" t="s">
        <v>445</v>
      </c>
      <c r="G31" s="147" t="s">
        <v>343</v>
      </c>
      <c r="H31" s="149">
        <f>H32</f>
        <v>0</v>
      </c>
      <c r="I31" s="111"/>
      <c r="J31" s="111"/>
    </row>
    <row r="32" spans="1:10" ht="46.5" hidden="1">
      <c r="A32" s="162" t="s">
        <v>342</v>
      </c>
      <c r="B32" s="147" t="s">
        <v>348</v>
      </c>
      <c r="C32" s="147" t="s">
        <v>433</v>
      </c>
      <c r="D32" s="147" t="s">
        <v>432</v>
      </c>
      <c r="E32" s="147" t="s">
        <v>350</v>
      </c>
      <c r="F32" s="147" t="s">
        <v>445</v>
      </c>
      <c r="G32" s="147" t="s">
        <v>341</v>
      </c>
      <c r="H32" s="149"/>
      <c r="I32" s="111"/>
      <c r="J32" s="111"/>
    </row>
    <row r="33" spans="1:10" ht="281.25" hidden="1">
      <c r="A33" s="162" t="s">
        <v>525</v>
      </c>
      <c r="B33" s="147" t="s">
        <v>348</v>
      </c>
      <c r="C33" s="147" t="s">
        <v>433</v>
      </c>
      <c r="D33" s="147" t="s">
        <v>432</v>
      </c>
      <c r="E33" s="147" t="s">
        <v>350</v>
      </c>
      <c r="F33" s="147" t="s">
        <v>655</v>
      </c>
      <c r="G33" s="148" t="s">
        <v>335</v>
      </c>
      <c r="H33" s="149"/>
      <c r="I33" s="111"/>
      <c r="J33" s="111"/>
    </row>
    <row r="34" spans="1:10" ht="109.5" hidden="1">
      <c r="A34" s="162" t="s">
        <v>340</v>
      </c>
      <c r="B34" s="147" t="s">
        <v>348</v>
      </c>
      <c r="C34" s="147" t="s">
        <v>433</v>
      </c>
      <c r="D34" s="147" t="s">
        <v>432</v>
      </c>
      <c r="E34" s="147" t="s">
        <v>350</v>
      </c>
      <c r="F34" s="147" t="s">
        <v>655</v>
      </c>
      <c r="G34" s="147" t="s">
        <v>339</v>
      </c>
      <c r="H34" s="149"/>
      <c r="I34" s="111"/>
      <c r="J34" s="111"/>
    </row>
    <row r="35" spans="1:10" ht="46.5" hidden="1">
      <c r="A35" s="162" t="s">
        <v>338</v>
      </c>
      <c r="B35" s="147" t="s">
        <v>348</v>
      </c>
      <c r="C35" s="147" t="s">
        <v>433</v>
      </c>
      <c r="D35" s="147" t="s">
        <v>432</v>
      </c>
      <c r="E35" s="147" t="s">
        <v>350</v>
      </c>
      <c r="F35" s="147" t="s">
        <v>655</v>
      </c>
      <c r="G35" s="147" t="s">
        <v>337</v>
      </c>
      <c r="H35" s="149"/>
      <c r="I35" s="111"/>
      <c r="J35" s="111"/>
    </row>
    <row r="36" spans="1:10" ht="46.5" hidden="1">
      <c r="A36" s="162" t="s">
        <v>344</v>
      </c>
      <c r="B36" s="147" t="s">
        <v>348</v>
      </c>
      <c r="C36" s="147" t="s">
        <v>433</v>
      </c>
      <c r="D36" s="147" t="s">
        <v>432</v>
      </c>
      <c r="E36" s="147" t="s">
        <v>350</v>
      </c>
      <c r="F36" s="147" t="s">
        <v>655</v>
      </c>
      <c r="G36" s="147" t="s">
        <v>343</v>
      </c>
      <c r="H36" s="149"/>
      <c r="I36" s="111"/>
      <c r="J36" s="111"/>
    </row>
    <row r="37" spans="1:10" ht="46.5" hidden="1">
      <c r="A37" s="162" t="s">
        <v>342</v>
      </c>
      <c r="B37" s="147" t="s">
        <v>348</v>
      </c>
      <c r="C37" s="147" t="s">
        <v>433</v>
      </c>
      <c r="D37" s="147" t="s">
        <v>432</v>
      </c>
      <c r="E37" s="147" t="s">
        <v>350</v>
      </c>
      <c r="F37" s="147" t="s">
        <v>655</v>
      </c>
      <c r="G37" s="147" t="s">
        <v>341</v>
      </c>
      <c r="H37" s="149"/>
      <c r="I37" s="111"/>
      <c r="J37" s="111"/>
    </row>
    <row r="38" spans="1:10" ht="265.5" hidden="1">
      <c r="A38" s="162" t="s">
        <v>526</v>
      </c>
      <c r="B38" s="147" t="s">
        <v>348</v>
      </c>
      <c r="C38" s="147" t="s">
        <v>433</v>
      </c>
      <c r="D38" s="147" t="s">
        <v>432</v>
      </c>
      <c r="E38" s="147" t="s">
        <v>350</v>
      </c>
      <c r="F38" s="147" t="s">
        <v>656</v>
      </c>
      <c r="G38" s="148" t="s">
        <v>335</v>
      </c>
      <c r="H38" s="149"/>
      <c r="I38" s="111"/>
      <c r="J38" s="111"/>
    </row>
    <row r="39" spans="1:10" ht="109.5" hidden="1">
      <c r="A39" s="162" t="s">
        <v>340</v>
      </c>
      <c r="B39" s="147" t="s">
        <v>348</v>
      </c>
      <c r="C39" s="147" t="s">
        <v>433</v>
      </c>
      <c r="D39" s="147" t="s">
        <v>432</v>
      </c>
      <c r="E39" s="147" t="s">
        <v>350</v>
      </c>
      <c r="F39" s="147" t="s">
        <v>656</v>
      </c>
      <c r="G39" s="147" t="s">
        <v>339</v>
      </c>
      <c r="H39" s="149"/>
      <c r="I39" s="111"/>
      <c r="J39" s="111"/>
    </row>
    <row r="40" spans="1:10" ht="46.5" hidden="1">
      <c r="A40" s="162" t="s">
        <v>338</v>
      </c>
      <c r="B40" s="147" t="s">
        <v>348</v>
      </c>
      <c r="C40" s="147" t="s">
        <v>433</v>
      </c>
      <c r="D40" s="147" t="s">
        <v>432</v>
      </c>
      <c r="E40" s="147" t="s">
        <v>350</v>
      </c>
      <c r="F40" s="147" t="s">
        <v>656</v>
      </c>
      <c r="G40" s="147" t="s">
        <v>337</v>
      </c>
      <c r="H40" s="149"/>
      <c r="I40" s="111"/>
      <c r="J40" s="111"/>
    </row>
    <row r="41" spans="1:10" ht="46.5" hidden="1">
      <c r="A41" s="162" t="s">
        <v>344</v>
      </c>
      <c r="B41" s="147" t="s">
        <v>348</v>
      </c>
      <c r="C41" s="147" t="s">
        <v>433</v>
      </c>
      <c r="D41" s="147" t="s">
        <v>432</v>
      </c>
      <c r="E41" s="147" t="s">
        <v>350</v>
      </c>
      <c r="F41" s="147" t="s">
        <v>656</v>
      </c>
      <c r="G41" s="147" t="s">
        <v>343</v>
      </c>
      <c r="H41" s="149"/>
      <c r="I41" s="111"/>
      <c r="J41" s="111"/>
    </row>
    <row r="42" spans="1:10" ht="46.5" hidden="1">
      <c r="A42" s="162" t="s">
        <v>342</v>
      </c>
      <c r="B42" s="147" t="s">
        <v>348</v>
      </c>
      <c r="C42" s="147" t="s">
        <v>433</v>
      </c>
      <c r="D42" s="147" t="s">
        <v>432</v>
      </c>
      <c r="E42" s="147" t="s">
        <v>350</v>
      </c>
      <c r="F42" s="147" t="s">
        <v>656</v>
      </c>
      <c r="G42" s="147" t="s">
        <v>341</v>
      </c>
      <c r="H42" s="149"/>
      <c r="I42" s="111"/>
      <c r="J42" s="111"/>
    </row>
    <row r="43" spans="1:10" ht="297" hidden="1">
      <c r="A43" s="162" t="s">
        <v>528</v>
      </c>
      <c r="B43" s="147" t="s">
        <v>348</v>
      </c>
      <c r="C43" s="147" t="s">
        <v>433</v>
      </c>
      <c r="D43" s="147" t="s">
        <v>432</v>
      </c>
      <c r="E43" s="147" t="s">
        <v>350</v>
      </c>
      <c r="F43" s="147" t="s">
        <v>657</v>
      </c>
      <c r="G43" s="148" t="s">
        <v>335</v>
      </c>
      <c r="H43" s="149"/>
      <c r="I43" s="111"/>
      <c r="J43" s="111"/>
    </row>
    <row r="44" spans="1:10" ht="15" hidden="1">
      <c r="A44" s="162" t="s">
        <v>364</v>
      </c>
      <c r="B44" s="147" t="s">
        <v>348</v>
      </c>
      <c r="C44" s="147" t="s">
        <v>433</v>
      </c>
      <c r="D44" s="147" t="s">
        <v>432</v>
      </c>
      <c r="E44" s="147" t="s">
        <v>350</v>
      </c>
      <c r="F44" s="147" t="s">
        <v>657</v>
      </c>
      <c r="G44" s="147" t="s">
        <v>363</v>
      </c>
      <c r="H44" s="149"/>
      <c r="I44" s="111"/>
      <c r="J44" s="111"/>
    </row>
    <row r="45" spans="1:10" ht="15" hidden="1">
      <c r="A45" s="162" t="s">
        <v>530</v>
      </c>
      <c r="B45" s="147" t="s">
        <v>348</v>
      </c>
      <c r="C45" s="147" t="s">
        <v>433</v>
      </c>
      <c r="D45" s="147" t="s">
        <v>432</v>
      </c>
      <c r="E45" s="147" t="s">
        <v>350</v>
      </c>
      <c r="F45" s="147" t="s">
        <v>657</v>
      </c>
      <c r="G45" s="147" t="s">
        <v>531</v>
      </c>
      <c r="H45" s="149"/>
      <c r="I45" s="111"/>
      <c r="J45" s="111"/>
    </row>
    <row r="46" spans="1:10" ht="219" hidden="1">
      <c r="A46" s="162" t="s">
        <v>563</v>
      </c>
      <c r="B46" s="147" t="s">
        <v>348</v>
      </c>
      <c r="C46" s="147" t="s">
        <v>433</v>
      </c>
      <c r="D46" s="147" t="s">
        <v>432</v>
      </c>
      <c r="E46" s="147" t="s">
        <v>350</v>
      </c>
      <c r="F46" s="147" t="s">
        <v>658</v>
      </c>
      <c r="G46" s="148" t="s">
        <v>335</v>
      </c>
      <c r="H46" s="149"/>
      <c r="I46" s="111"/>
      <c r="J46" s="111"/>
    </row>
    <row r="47" spans="1:10" ht="46.5" hidden="1">
      <c r="A47" s="162" t="s">
        <v>344</v>
      </c>
      <c r="B47" s="147" t="s">
        <v>348</v>
      </c>
      <c r="C47" s="147" t="s">
        <v>433</v>
      </c>
      <c r="D47" s="147" t="s">
        <v>432</v>
      </c>
      <c r="E47" s="147" t="s">
        <v>350</v>
      </c>
      <c r="F47" s="147" t="s">
        <v>658</v>
      </c>
      <c r="G47" s="147" t="s">
        <v>343</v>
      </c>
      <c r="H47" s="149"/>
      <c r="I47" s="111"/>
      <c r="J47" s="111"/>
    </row>
    <row r="48" spans="1:10" ht="46.5" hidden="1">
      <c r="A48" s="185" t="s">
        <v>342</v>
      </c>
      <c r="B48" s="147" t="s">
        <v>348</v>
      </c>
      <c r="C48" s="147" t="s">
        <v>433</v>
      </c>
      <c r="D48" s="147" t="s">
        <v>432</v>
      </c>
      <c r="E48" s="147" t="s">
        <v>350</v>
      </c>
      <c r="F48" s="147" t="s">
        <v>658</v>
      </c>
      <c r="G48" s="147" t="s">
        <v>341</v>
      </c>
      <c r="H48" s="149"/>
      <c r="I48" s="111"/>
      <c r="J48" s="111"/>
    </row>
    <row r="49" spans="1:10" ht="140.25" hidden="1">
      <c r="A49" s="157" t="s">
        <v>610</v>
      </c>
      <c r="B49" s="147" t="s">
        <v>348</v>
      </c>
      <c r="C49" s="147" t="s">
        <v>433</v>
      </c>
      <c r="D49" s="147" t="s">
        <v>432</v>
      </c>
      <c r="E49" s="147" t="s">
        <v>350</v>
      </c>
      <c r="F49" s="147">
        <v>14210</v>
      </c>
      <c r="G49" s="147"/>
      <c r="H49" s="149">
        <f>H50</f>
        <v>0</v>
      </c>
      <c r="I49" s="111"/>
      <c r="J49" s="111"/>
    </row>
    <row r="50" spans="1:10" ht="62.25" hidden="1">
      <c r="A50" s="157" t="s">
        <v>352</v>
      </c>
      <c r="B50" s="147" t="s">
        <v>348</v>
      </c>
      <c r="C50" s="147" t="s">
        <v>433</v>
      </c>
      <c r="D50" s="147" t="s">
        <v>432</v>
      </c>
      <c r="E50" s="147" t="s">
        <v>350</v>
      </c>
      <c r="F50" s="147">
        <v>14210</v>
      </c>
      <c r="G50" s="147">
        <v>600</v>
      </c>
      <c r="H50" s="149">
        <f>H51</f>
        <v>0</v>
      </c>
      <c r="I50" s="111"/>
      <c r="J50" s="111"/>
    </row>
    <row r="51" spans="1:10" ht="15" hidden="1">
      <c r="A51" s="157" t="s">
        <v>358</v>
      </c>
      <c r="B51" s="147" t="s">
        <v>348</v>
      </c>
      <c r="C51" s="147" t="s">
        <v>433</v>
      </c>
      <c r="D51" s="147" t="s">
        <v>432</v>
      </c>
      <c r="E51" s="147" t="s">
        <v>350</v>
      </c>
      <c r="F51" s="147">
        <v>14210</v>
      </c>
      <c r="G51" s="147">
        <v>610</v>
      </c>
      <c r="H51" s="149"/>
      <c r="I51" s="111"/>
      <c r="J51" s="111"/>
    </row>
    <row r="52" spans="1:10" ht="62.25" hidden="1">
      <c r="A52" s="150" t="s">
        <v>727</v>
      </c>
      <c r="B52" s="147" t="s">
        <v>348</v>
      </c>
      <c r="C52" s="147" t="s">
        <v>433</v>
      </c>
      <c r="D52" s="147" t="s">
        <v>432</v>
      </c>
      <c r="E52" s="147" t="s">
        <v>350</v>
      </c>
      <c r="F52" s="147">
        <v>15920</v>
      </c>
      <c r="G52" s="148" t="s">
        <v>335</v>
      </c>
      <c r="H52" s="149">
        <f>H53</f>
        <v>0</v>
      </c>
      <c r="I52" s="111"/>
      <c r="J52" s="111"/>
    </row>
    <row r="53" spans="1:10" ht="109.5" hidden="1">
      <c r="A53" s="164" t="s">
        <v>340</v>
      </c>
      <c r="B53" s="147" t="s">
        <v>348</v>
      </c>
      <c r="C53" s="147" t="s">
        <v>433</v>
      </c>
      <c r="D53" s="147" t="s">
        <v>432</v>
      </c>
      <c r="E53" s="147" t="s">
        <v>350</v>
      </c>
      <c r="F53" s="147">
        <v>15920</v>
      </c>
      <c r="G53" s="147">
        <v>100</v>
      </c>
      <c r="H53" s="149">
        <f>H54</f>
        <v>0</v>
      </c>
      <c r="I53" s="111"/>
      <c r="J53" s="111"/>
    </row>
    <row r="54" spans="1:10" ht="46.5" hidden="1">
      <c r="A54" s="164" t="s">
        <v>338</v>
      </c>
      <c r="B54" s="147" t="s">
        <v>348</v>
      </c>
      <c r="C54" s="147" t="s">
        <v>433</v>
      </c>
      <c r="D54" s="147" t="s">
        <v>432</v>
      </c>
      <c r="E54" s="147" t="s">
        <v>350</v>
      </c>
      <c r="F54" s="147">
        <v>15920</v>
      </c>
      <c r="G54" s="147">
        <v>120</v>
      </c>
      <c r="H54" s="149"/>
      <c r="I54" s="111"/>
      <c r="J54" s="111"/>
    </row>
    <row r="55" spans="1:10" ht="62.25" hidden="1">
      <c r="A55" s="162" t="s">
        <v>618</v>
      </c>
      <c r="B55" s="147" t="s">
        <v>348</v>
      </c>
      <c r="C55" s="147" t="s">
        <v>433</v>
      </c>
      <c r="D55" s="147" t="s">
        <v>432</v>
      </c>
      <c r="E55" s="147" t="s">
        <v>350</v>
      </c>
      <c r="F55" s="147" t="s">
        <v>659</v>
      </c>
      <c r="G55" s="148" t="s">
        <v>335</v>
      </c>
      <c r="H55" s="149"/>
      <c r="I55" s="111"/>
      <c r="J55" s="111"/>
    </row>
    <row r="56" spans="1:10" ht="30.75" hidden="1">
      <c r="A56" s="162" t="s">
        <v>517</v>
      </c>
      <c r="B56" s="147" t="s">
        <v>348</v>
      </c>
      <c r="C56" s="147" t="s">
        <v>433</v>
      </c>
      <c r="D56" s="147" t="s">
        <v>432</v>
      </c>
      <c r="E56" s="147" t="s">
        <v>350</v>
      </c>
      <c r="F56" s="147" t="s">
        <v>659</v>
      </c>
      <c r="G56" s="147" t="s">
        <v>518</v>
      </c>
      <c r="H56" s="149"/>
      <c r="I56" s="111"/>
      <c r="J56" s="111"/>
    </row>
    <row r="57" spans="1:10" ht="46.5" hidden="1">
      <c r="A57" s="162" t="s">
        <v>519</v>
      </c>
      <c r="B57" s="147" t="s">
        <v>348</v>
      </c>
      <c r="C57" s="147" t="s">
        <v>433</v>
      </c>
      <c r="D57" s="147" t="s">
        <v>432</v>
      </c>
      <c r="E57" s="147" t="s">
        <v>350</v>
      </c>
      <c r="F57" s="147" t="s">
        <v>659</v>
      </c>
      <c r="G57" s="147" t="s">
        <v>520</v>
      </c>
      <c r="H57" s="149"/>
      <c r="I57" s="111"/>
      <c r="J57" s="111"/>
    </row>
    <row r="58" spans="1:10" ht="140.25" hidden="1">
      <c r="A58" s="162" t="s">
        <v>532</v>
      </c>
      <c r="B58" s="147" t="s">
        <v>348</v>
      </c>
      <c r="C58" s="147" t="s">
        <v>433</v>
      </c>
      <c r="D58" s="147" t="s">
        <v>432</v>
      </c>
      <c r="E58" s="147" t="s">
        <v>350</v>
      </c>
      <c r="F58" s="147" t="s">
        <v>660</v>
      </c>
      <c r="G58" s="148" t="s">
        <v>335</v>
      </c>
      <c r="H58" s="149"/>
      <c r="I58" s="111"/>
      <c r="J58" s="111"/>
    </row>
    <row r="59" spans="1:10" ht="109.5" hidden="1">
      <c r="A59" s="162" t="s">
        <v>340</v>
      </c>
      <c r="B59" s="147" t="s">
        <v>348</v>
      </c>
      <c r="C59" s="147" t="s">
        <v>433</v>
      </c>
      <c r="D59" s="147" t="s">
        <v>432</v>
      </c>
      <c r="E59" s="147" t="s">
        <v>350</v>
      </c>
      <c r="F59" s="147" t="s">
        <v>660</v>
      </c>
      <c r="G59" s="147" t="s">
        <v>339</v>
      </c>
      <c r="H59" s="149"/>
      <c r="I59" s="111"/>
      <c r="J59" s="111"/>
    </row>
    <row r="60" spans="1:10" ht="46.5" hidden="1">
      <c r="A60" s="162" t="s">
        <v>338</v>
      </c>
      <c r="B60" s="147" t="s">
        <v>348</v>
      </c>
      <c r="C60" s="147" t="s">
        <v>433</v>
      </c>
      <c r="D60" s="147" t="s">
        <v>432</v>
      </c>
      <c r="E60" s="147" t="s">
        <v>350</v>
      </c>
      <c r="F60" s="147" t="s">
        <v>660</v>
      </c>
      <c r="G60" s="147" t="s">
        <v>337</v>
      </c>
      <c r="H60" s="149"/>
      <c r="I60" s="111"/>
      <c r="J60" s="111"/>
    </row>
    <row r="61" spans="1:10" ht="46.5" hidden="1">
      <c r="A61" s="162" t="s">
        <v>344</v>
      </c>
      <c r="B61" s="147" t="s">
        <v>348</v>
      </c>
      <c r="C61" s="147" t="s">
        <v>433</v>
      </c>
      <c r="D61" s="147" t="s">
        <v>432</v>
      </c>
      <c r="E61" s="147" t="s">
        <v>350</v>
      </c>
      <c r="F61" s="147" t="s">
        <v>660</v>
      </c>
      <c r="G61" s="147" t="s">
        <v>343</v>
      </c>
      <c r="H61" s="149"/>
      <c r="I61" s="111"/>
      <c r="J61" s="111"/>
    </row>
    <row r="62" spans="1:10" ht="46.5" hidden="1">
      <c r="A62" s="162" t="s">
        <v>342</v>
      </c>
      <c r="B62" s="147" t="s">
        <v>348</v>
      </c>
      <c r="C62" s="147" t="s">
        <v>433</v>
      </c>
      <c r="D62" s="147" t="s">
        <v>432</v>
      </c>
      <c r="E62" s="147" t="s">
        <v>350</v>
      </c>
      <c r="F62" s="147" t="s">
        <v>660</v>
      </c>
      <c r="G62" s="147" t="s">
        <v>341</v>
      </c>
      <c r="H62" s="149"/>
      <c r="I62" s="111"/>
      <c r="J62" s="111"/>
    </row>
    <row r="63" spans="1:10" ht="140.25" hidden="1">
      <c r="A63" s="162" t="s">
        <v>634</v>
      </c>
      <c r="B63" s="147" t="s">
        <v>348</v>
      </c>
      <c r="C63" s="147" t="s">
        <v>433</v>
      </c>
      <c r="D63" s="147" t="s">
        <v>432</v>
      </c>
      <c r="E63" s="147" t="s">
        <v>350</v>
      </c>
      <c r="F63" s="147" t="s">
        <v>661</v>
      </c>
      <c r="G63" s="148" t="s">
        <v>335</v>
      </c>
      <c r="H63" s="149"/>
      <c r="I63" s="111"/>
      <c r="J63" s="111"/>
    </row>
    <row r="64" spans="1:10" ht="46.5" hidden="1">
      <c r="A64" s="162" t="s">
        <v>344</v>
      </c>
      <c r="B64" s="147" t="s">
        <v>348</v>
      </c>
      <c r="C64" s="147" t="s">
        <v>433</v>
      </c>
      <c r="D64" s="147" t="s">
        <v>432</v>
      </c>
      <c r="E64" s="147" t="s">
        <v>350</v>
      </c>
      <c r="F64" s="147" t="s">
        <v>661</v>
      </c>
      <c r="G64" s="147" t="s">
        <v>343</v>
      </c>
      <c r="H64" s="149"/>
      <c r="I64" s="111"/>
      <c r="J64" s="111"/>
    </row>
    <row r="65" spans="1:10" ht="46.5" hidden="1">
      <c r="A65" s="162" t="s">
        <v>342</v>
      </c>
      <c r="B65" s="147" t="s">
        <v>348</v>
      </c>
      <c r="C65" s="147" t="s">
        <v>433</v>
      </c>
      <c r="D65" s="147" t="s">
        <v>432</v>
      </c>
      <c r="E65" s="147" t="s">
        <v>350</v>
      </c>
      <c r="F65" s="147" t="s">
        <v>661</v>
      </c>
      <c r="G65" s="147" t="s">
        <v>341</v>
      </c>
      <c r="H65" s="149"/>
      <c r="I65" s="111"/>
      <c r="J65" s="111"/>
    </row>
    <row r="66" spans="1:10" ht="140.25" hidden="1">
      <c r="A66" s="162" t="s">
        <v>532</v>
      </c>
      <c r="B66" s="147" t="s">
        <v>348</v>
      </c>
      <c r="C66" s="147" t="s">
        <v>433</v>
      </c>
      <c r="D66" s="147" t="s">
        <v>432</v>
      </c>
      <c r="E66" s="147" t="s">
        <v>350</v>
      </c>
      <c r="F66" s="147" t="s">
        <v>662</v>
      </c>
      <c r="G66" s="148" t="s">
        <v>335</v>
      </c>
      <c r="H66" s="149"/>
      <c r="I66" s="111"/>
      <c r="J66" s="111"/>
    </row>
    <row r="67" spans="1:10" ht="30.75" hidden="1">
      <c r="A67" s="162" t="s">
        <v>517</v>
      </c>
      <c r="B67" s="147" t="s">
        <v>348</v>
      </c>
      <c r="C67" s="147" t="s">
        <v>433</v>
      </c>
      <c r="D67" s="147" t="s">
        <v>432</v>
      </c>
      <c r="E67" s="147" t="s">
        <v>350</v>
      </c>
      <c r="F67" s="147" t="s">
        <v>662</v>
      </c>
      <c r="G67" s="147" t="s">
        <v>518</v>
      </c>
      <c r="H67" s="149"/>
      <c r="I67" s="111"/>
      <c r="J67" s="111"/>
    </row>
    <row r="68" spans="1:10" ht="30.75" hidden="1">
      <c r="A68" s="162" t="s">
        <v>615</v>
      </c>
      <c r="B68" s="147" t="s">
        <v>348</v>
      </c>
      <c r="C68" s="147" t="s">
        <v>433</v>
      </c>
      <c r="D68" s="147" t="s">
        <v>432</v>
      </c>
      <c r="E68" s="147" t="s">
        <v>350</v>
      </c>
      <c r="F68" s="147" t="s">
        <v>662</v>
      </c>
      <c r="G68" s="147" t="s">
        <v>616</v>
      </c>
      <c r="H68" s="149"/>
      <c r="I68" s="111"/>
      <c r="J68" s="111"/>
    </row>
    <row r="69" spans="1:10" ht="46.5" hidden="1">
      <c r="A69" s="162" t="s">
        <v>519</v>
      </c>
      <c r="B69" s="147" t="s">
        <v>348</v>
      </c>
      <c r="C69" s="147" t="s">
        <v>433</v>
      </c>
      <c r="D69" s="147" t="s">
        <v>432</v>
      </c>
      <c r="E69" s="147" t="s">
        <v>350</v>
      </c>
      <c r="F69" s="147" t="s">
        <v>662</v>
      </c>
      <c r="G69" s="147" t="s">
        <v>520</v>
      </c>
      <c r="H69" s="149"/>
      <c r="I69" s="111"/>
      <c r="J69" s="111"/>
    </row>
    <row r="70" spans="1:10" ht="93.75" hidden="1">
      <c r="A70" s="162" t="s">
        <v>534</v>
      </c>
      <c r="B70" s="147" t="s">
        <v>348</v>
      </c>
      <c r="C70" s="147" t="s">
        <v>433</v>
      </c>
      <c r="D70" s="147" t="s">
        <v>432</v>
      </c>
      <c r="E70" s="147" t="s">
        <v>350</v>
      </c>
      <c r="F70" s="147" t="s">
        <v>663</v>
      </c>
      <c r="G70" s="148" t="s">
        <v>335</v>
      </c>
      <c r="H70" s="149"/>
      <c r="I70" s="111"/>
      <c r="J70" s="111"/>
    </row>
    <row r="71" spans="1:10" ht="109.5" hidden="1">
      <c r="A71" s="162" t="s">
        <v>340</v>
      </c>
      <c r="B71" s="147" t="s">
        <v>348</v>
      </c>
      <c r="C71" s="147" t="s">
        <v>433</v>
      </c>
      <c r="D71" s="147" t="s">
        <v>432</v>
      </c>
      <c r="E71" s="147" t="s">
        <v>350</v>
      </c>
      <c r="F71" s="147" t="s">
        <v>663</v>
      </c>
      <c r="G71" s="147" t="s">
        <v>339</v>
      </c>
      <c r="H71" s="149"/>
      <c r="I71" s="111"/>
      <c r="J71" s="111"/>
    </row>
    <row r="72" spans="1:10" ht="46.5" hidden="1">
      <c r="A72" s="162" t="s">
        <v>338</v>
      </c>
      <c r="B72" s="147" t="s">
        <v>348</v>
      </c>
      <c r="C72" s="147" t="s">
        <v>433</v>
      </c>
      <c r="D72" s="147" t="s">
        <v>432</v>
      </c>
      <c r="E72" s="147" t="s">
        <v>350</v>
      </c>
      <c r="F72" s="147" t="s">
        <v>663</v>
      </c>
      <c r="G72" s="147" t="s">
        <v>337</v>
      </c>
      <c r="H72" s="149"/>
      <c r="I72" s="111"/>
      <c r="J72" s="111"/>
    </row>
    <row r="73" spans="1:10" ht="46.5" hidden="1">
      <c r="A73" s="162" t="s">
        <v>344</v>
      </c>
      <c r="B73" s="147" t="s">
        <v>348</v>
      </c>
      <c r="C73" s="147" t="s">
        <v>433</v>
      </c>
      <c r="D73" s="147" t="s">
        <v>432</v>
      </c>
      <c r="E73" s="147" t="s">
        <v>350</v>
      </c>
      <c r="F73" s="147" t="s">
        <v>663</v>
      </c>
      <c r="G73" s="147" t="s">
        <v>343</v>
      </c>
      <c r="H73" s="149"/>
      <c r="I73" s="111"/>
      <c r="J73" s="111"/>
    </row>
    <row r="74" spans="1:10" ht="46.5" hidden="1">
      <c r="A74" s="162" t="s">
        <v>342</v>
      </c>
      <c r="B74" s="147" t="s">
        <v>348</v>
      </c>
      <c r="C74" s="147" t="s">
        <v>433</v>
      </c>
      <c r="D74" s="147" t="s">
        <v>432</v>
      </c>
      <c r="E74" s="147" t="s">
        <v>350</v>
      </c>
      <c r="F74" s="147" t="s">
        <v>663</v>
      </c>
      <c r="G74" s="147" t="s">
        <v>341</v>
      </c>
      <c r="H74" s="149"/>
      <c r="I74" s="111"/>
      <c r="J74" s="111"/>
    </row>
    <row r="75" spans="1:10" ht="62.25" hidden="1">
      <c r="A75" s="162" t="s">
        <v>551</v>
      </c>
      <c r="B75" s="147" t="s">
        <v>348</v>
      </c>
      <c r="C75" s="147" t="s">
        <v>433</v>
      </c>
      <c r="D75" s="147" t="s">
        <v>432</v>
      </c>
      <c r="E75" s="147" t="s">
        <v>350</v>
      </c>
      <c r="F75" s="147" t="s">
        <v>664</v>
      </c>
      <c r="G75" s="148" t="s">
        <v>335</v>
      </c>
      <c r="H75" s="149"/>
      <c r="I75" s="111"/>
      <c r="J75" s="111"/>
    </row>
    <row r="76" spans="1:10" ht="15" hidden="1">
      <c r="A76" s="162" t="s">
        <v>364</v>
      </c>
      <c r="B76" s="147" t="s">
        <v>348</v>
      </c>
      <c r="C76" s="147" t="s">
        <v>433</v>
      </c>
      <c r="D76" s="147" t="s">
        <v>432</v>
      </c>
      <c r="E76" s="147" t="s">
        <v>350</v>
      </c>
      <c r="F76" s="147" t="s">
        <v>664</v>
      </c>
      <c r="G76" s="147" t="s">
        <v>363</v>
      </c>
      <c r="H76" s="149"/>
      <c r="I76" s="111"/>
      <c r="J76" s="111"/>
    </row>
    <row r="77" spans="1:10" ht="15" hidden="1">
      <c r="A77" s="162" t="s">
        <v>530</v>
      </c>
      <c r="B77" s="147" t="s">
        <v>348</v>
      </c>
      <c r="C77" s="147" t="s">
        <v>433</v>
      </c>
      <c r="D77" s="147" t="s">
        <v>432</v>
      </c>
      <c r="E77" s="147" t="s">
        <v>350</v>
      </c>
      <c r="F77" s="147" t="s">
        <v>664</v>
      </c>
      <c r="G77" s="147" t="s">
        <v>531</v>
      </c>
      <c r="H77" s="149"/>
      <c r="I77" s="111"/>
      <c r="J77" s="111"/>
    </row>
    <row r="78" spans="1:10" ht="93.75" hidden="1">
      <c r="A78" s="162" t="s">
        <v>541</v>
      </c>
      <c r="B78" s="147" t="s">
        <v>348</v>
      </c>
      <c r="C78" s="147" t="s">
        <v>433</v>
      </c>
      <c r="D78" s="147" t="s">
        <v>432</v>
      </c>
      <c r="E78" s="147" t="s">
        <v>350</v>
      </c>
      <c r="F78" s="147" t="s">
        <v>665</v>
      </c>
      <c r="G78" s="148" t="s">
        <v>335</v>
      </c>
      <c r="H78" s="149"/>
      <c r="I78" s="111"/>
      <c r="J78" s="111"/>
    </row>
    <row r="79" spans="1:10" ht="46.5" hidden="1">
      <c r="A79" s="162" t="s">
        <v>344</v>
      </c>
      <c r="B79" s="147" t="s">
        <v>348</v>
      </c>
      <c r="C79" s="147" t="s">
        <v>433</v>
      </c>
      <c r="D79" s="147" t="s">
        <v>432</v>
      </c>
      <c r="E79" s="147" t="s">
        <v>350</v>
      </c>
      <c r="F79" s="147" t="s">
        <v>665</v>
      </c>
      <c r="G79" s="147" t="s">
        <v>343</v>
      </c>
      <c r="H79" s="149"/>
      <c r="I79" s="111"/>
      <c r="J79" s="111"/>
    </row>
    <row r="80" spans="1:10" ht="46.5" hidden="1">
      <c r="A80" s="162" t="s">
        <v>342</v>
      </c>
      <c r="B80" s="147" t="s">
        <v>348</v>
      </c>
      <c r="C80" s="147" t="s">
        <v>433</v>
      </c>
      <c r="D80" s="147" t="s">
        <v>432</v>
      </c>
      <c r="E80" s="147" t="s">
        <v>350</v>
      </c>
      <c r="F80" s="147" t="s">
        <v>665</v>
      </c>
      <c r="G80" s="147" t="s">
        <v>341</v>
      </c>
      <c r="H80" s="149"/>
      <c r="I80" s="111"/>
      <c r="J80" s="111"/>
    </row>
    <row r="81" spans="1:10" ht="62.25" hidden="1">
      <c r="A81" s="162" t="s">
        <v>536</v>
      </c>
      <c r="B81" s="147" t="s">
        <v>348</v>
      </c>
      <c r="C81" s="147" t="s">
        <v>433</v>
      </c>
      <c r="D81" s="147" t="s">
        <v>432</v>
      </c>
      <c r="E81" s="147" t="s">
        <v>350</v>
      </c>
      <c r="F81" s="147" t="s">
        <v>666</v>
      </c>
      <c r="G81" s="148" t="s">
        <v>335</v>
      </c>
      <c r="H81" s="149">
        <f>H82</f>
        <v>0</v>
      </c>
      <c r="I81" s="111"/>
      <c r="J81" s="111"/>
    </row>
    <row r="82" spans="1:10" ht="109.5" hidden="1">
      <c r="A82" s="162" t="s">
        <v>340</v>
      </c>
      <c r="B82" s="147" t="s">
        <v>348</v>
      </c>
      <c r="C82" s="147" t="s">
        <v>433</v>
      </c>
      <c r="D82" s="147" t="s">
        <v>432</v>
      </c>
      <c r="E82" s="147" t="s">
        <v>350</v>
      </c>
      <c r="F82" s="147" t="s">
        <v>666</v>
      </c>
      <c r="G82" s="147" t="s">
        <v>339</v>
      </c>
      <c r="H82" s="149">
        <f>H83</f>
        <v>0</v>
      </c>
      <c r="I82" s="111"/>
      <c r="J82" s="111"/>
    </row>
    <row r="83" spans="1:10" ht="46.5" hidden="1">
      <c r="A83" s="162" t="s">
        <v>338</v>
      </c>
      <c r="B83" s="147" t="s">
        <v>348</v>
      </c>
      <c r="C83" s="147" t="s">
        <v>433</v>
      </c>
      <c r="D83" s="147" t="s">
        <v>432</v>
      </c>
      <c r="E83" s="147" t="s">
        <v>350</v>
      </c>
      <c r="F83" s="147" t="s">
        <v>666</v>
      </c>
      <c r="G83" s="147" t="s">
        <v>337</v>
      </c>
      <c r="H83" s="149">
        <v>0</v>
      </c>
      <c r="I83" s="111"/>
      <c r="J83" s="111"/>
    </row>
    <row r="84" spans="1:10" ht="46.5" hidden="1">
      <c r="A84" s="162" t="s">
        <v>345</v>
      </c>
      <c r="B84" s="147" t="s">
        <v>348</v>
      </c>
      <c r="C84" s="147" t="s">
        <v>433</v>
      </c>
      <c r="D84" s="147" t="s">
        <v>432</v>
      </c>
      <c r="E84" s="147" t="s">
        <v>350</v>
      </c>
      <c r="F84" s="147" t="s">
        <v>435</v>
      </c>
      <c r="G84" s="148" t="s">
        <v>335</v>
      </c>
      <c r="H84" s="149">
        <f>H85</f>
        <v>0</v>
      </c>
      <c r="I84" s="111"/>
      <c r="J84" s="111"/>
    </row>
    <row r="85" spans="1:10" ht="109.5" hidden="1">
      <c r="A85" s="162" t="s">
        <v>340</v>
      </c>
      <c r="B85" s="147" t="s">
        <v>348</v>
      </c>
      <c r="C85" s="147" t="s">
        <v>433</v>
      </c>
      <c r="D85" s="147" t="s">
        <v>432</v>
      </c>
      <c r="E85" s="147" t="s">
        <v>350</v>
      </c>
      <c r="F85" s="147" t="s">
        <v>435</v>
      </c>
      <c r="G85" s="147" t="s">
        <v>339</v>
      </c>
      <c r="H85" s="149">
        <f>H86</f>
        <v>0</v>
      </c>
      <c r="I85" s="111"/>
      <c r="J85" s="111"/>
    </row>
    <row r="86" spans="1:10" ht="46.5" hidden="1">
      <c r="A86" s="162" t="s">
        <v>338</v>
      </c>
      <c r="B86" s="147" t="s">
        <v>348</v>
      </c>
      <c r="C86" s="147" t="s">
        <v>433</v>
      </c>
      <c r="D86" s="147" t="s">
        <v>432</v>
      </c>
      <c r="E86" s="147" t="s">
        <v>350</v>
      </c>
      <c r="F86" s="147" t="s">
        <v>435</v>
      </c>
      <c r="G86" s="147" t="s">
        <v>337</v>
      </c>
      <c r="H86" s="149"/>
      <c r="I86" s="111"/>
      <c r="J86" s="111"/>
    </row>
    <row r="87" spans="1:10" ht="46.5" hidden="1">
      <c r="A87" s="162" t="s">
        <v>344</v>
      </c>
      <c r="B87" s="147" t="s">
        <v>348</v>
      </c>
      <c r="C87" s="147" t="s">
        <v>433</v>
      </c>
      <c r="D87" s="147" t="s">
        <v>432</v>
      </c>
      <c r="E87" s="147" t="s">
        <v>350</v>
      </c>
      <c r="F87" s="147" t="s">
        <v>435</v>
      </c>
      <c r="G87" s="147" t="s">
        <v>343</v>
      </c>
      <c r="H87" s="149"/>
      <c r="I87" s="111"/>
      <c r="J87" s="111"/>
    </row>
    <row r="88" spans="1:10" ht="46.5" hidden="1">
      <c r="A88" s="162" t="s">
        <v>342</v>
      </c>
      <c r="B88" s="147" t="s">
        <v>348</v>
      </c>
      <c r="C88" s="147" t="s">
        <v>433</v>
      </c>
      <c r="D88" s="147" t="s">
        <v>432</v>
      </c>
      <c r="E88" s="147" t="s">
        <v>350</v>
      </c>
      <c r="F88" s="147" t="s">
        <v>435</v>
      </c>
      <c r="G88" s="147" t="s">
        <v>341</v>
      </c>
      <c r="H88" s="149"/>
      <c r="I88" s="111"/>
      <c r="J88" s="111"/>
    </row>
    <row r="89" spans="1:10" ht="62.25">
      <c r="A89" s="157" t="s">
        <v>786</v>
      </c>
      <c r="B89" s="147" t="s">
        <v>348</v>
      </c>
      <c r="C89" s="147" t="s">
        <v>433</v>
      </c>
      <c r="D89" s="147" t="s">
        <v>432</v>
      </c>
      <c r="E89" s="147" t="s">
        <v>350</v>
      </c>
      <c r="F89" s="147">
        <v>80100</v>
      </c>
      <c r="G89" s="147"/>
      <c r="H89" s="149">
        <f>H90</f>
        <v>149980</v>
      </c>
      <c r="I89" s="111"/>
      <c r="J89" s="111"/>
    </row>
    <row r="90" spans="1:10" ht="46.5">
      <c r="A90" s="157" t="s">
        <v>344</v>
      </c>
      <c r="B90" s="147" t="s">
        <v>348</v>
      </c>
      <c r="C90" s="147" t="s">
        <v>433</v>
      </c>
      <c r="D90" s="147" t="s">
        <v>432</v>
      </c>
      <c r="E90" s="147" t="s">
        <v>350</v>
      </c>
      <c r="F90" s="147">
        <v>80100</v>
      </c>
      <c r="G90" s="147">
        <v>200</v>
      </c>
      <c r="H90" s="149">
        <f>H91</f>
        <v>149980</v>
      </c>
      <c r="I90" s="111"/>
      <c r="J90" s="111"/>
    </row>
    <row r="91" spans="1:10" ht="46.5">
      <c r="A91" s="157" t="s">
        <v>342</v>
      </c>
      <c r="B91" s="147" t="s">
        <v>348</v>
      </c>
      <c r="C91" s="147" t="s">
        <v>433</v>
      </c>
      <c r="D91" s="147" t="s">
        <v>432</v>
      </c>
      <c r="E91" s="147" t="s">
        <v>350</v>
      </c>
      <c r="F91" s="147">
        <v>80100</v>
      </c>
      <c r="G91" s="147">
        <v>240</v>
      </c>
      <c r="H91" s="149">
        <v>149980</v>
      </c>
      <c r="I91" s="111"/>
      <c r="J91" s="111"/>
    </row>
    <row r="92" spans="1:10" ht="15" hidden="1">
      <c r="A92" s="162" t="s">
        <v>592</v>
      </c>
      <c r="B92" s="147" t="s">
        <v>348</v>
      </c>
      <c r="C92" s="147" t="s">
        <v>433</v>
      </c>
      <c r="D92" s="147" t="s">
        <v>432</v>
      </c>
      <c r="E92" s="147" t="s">
        <v>350</v>
      </c>
      <c r="F92" s="147" t="s">
        <v>667</v>
      </c>
      <c r="G92" s="148" t="s">
        <v>335</v>
      </c>
      <c r="H92" s="149"/>
      <c r="I92" s="111"/>
      <c r="J92" s="111"/>
    </row>
    <row r="93" spans="1:10" ht="62.25" hidden="1">
      <c r="A93" s="162" t="s">
        <v>352</v>
      </c>
      <c r="B93" s="147" t="s">
        <v>348</v>
      </c>
      <c r="C93" s="147" t="s">
        <v>433</v>
      </c>
      <c r="D93" s="147" t="s">
        <v>432</v>
      </c>
      <c r="E93" s="147" t="s">
        <v>350</v>
      </c>
      <c r="F93" s="147" t="s">
        <v>667</v>
      </c>
      <c r="G93" s="147" t="s">
        <v>351</v>
      </c>
      <c r="H93" s="149"/>
      <c r="I93" s="111"/>
      <c r="J93" s="111"/>
    </row>
    <row r="94" spans="1:10" ht="15" hidden="1">
      <c r="A94" s="162" t="s">
        <v>358</v>
      </c>
      <c r="B94" s="147" t="s">
        <v>348</v>
      </c>
      <c r="C94" s="147" t="s">
        <v>433</v>
      </c>
      <c r="D94" s="147" t="s">
        <v>432</v>
      </c>
      <c r="E94" s="147" t="s">
        <v>350</v>
      </c>
      <c r="F94" s="147" t="s">
        <v>667</v>
      </c>
      <c r="G94" s="147" t="s">
        <v>356</v>
      </c>
      <c r="H94" s="149"/>
      <c r="I94" s="111"/>
      <c r="J94" s="111"/>
    </row>
    <row r="95" spans="1:10" ht="15" hidden="1">
      <c r="A95" s="162" t="s">
        <v>594</v>
      </c>
      <c r="B95" s="147" t="s">
        <v>348</v>
      </c>
      <c r="C95" s="147" t="s">
        <v>433</v>
      </c>
      <c r="D95" s="147" t="s">
        <v>432</v>
      </c>
      <c r="E95" s="147" t="s">
        <v>350</v>
      </c>
      <c r="F95" s="147" t="s">
        <v>668</v>
      </c>
      <c r="G95" s="148" t="s">
        <v>335</v>
      </c>
      <c r="H95" s="149">
        <f>H96</f>
        <v>0</v>
      </c>
      <c r="I95" s="111"/>
      <c r="J95" s="111"/>
    </row>
    <row r="96" spans="1:10" ht="62.25" hidden="1">
      <c r="A96" s="162" t="s">
        <v>352</v>
      </c>
      <c r="B96" s="147" t="s">
        <v>348</v>
      </c>
      <c r="C96" s="147" t="s">
        <v>433</v>
      </c>
      <c r="D96" s="147" t="s">
        <v>432</v>
      </c>
      <c r="E96" s="147" t="s">
        <v>350</v>
      </c>
      <c r="F96" s="147" t="s">
        <v>668</v>
      </c>
      <c r="G96" s="147" t="s">
        <v>351</v>
      </c>
      <c r="H96" s="149">
        <f>H97</f>
        <v>0</v>
      </c>
      <c r="I96" s="111"/>
      <c r="J96" s="111"/>
    </row>
    <row r="97" spans="1:10" ht="15" hidden="1">
      <c r="A97" s="162" t="s">
        <v>358</v>
      </c>
      <c r="B97" s="147" t="s">
        <v>348</v>
      </c>
      <c r="C97" s="147" t="s">
        <v>433</v>
      </c>
      <c r="D97" s="147" t="s">
        <v>432</v>
      </c>
      <c r="E97" s="147" t="s">
        <v>350</v>
      </c>
      <c r="F97" s="147" t="s">
        <v>668</v>
      </c>
      <c r="G97" s="147" t="s">
        <v>356</v>
      </c>
      <c r="H97" s="149"/>
      <c r="I97" s="111"/>
      <c r="J97" s="111"/>
    </row>
    <row r="98" spans="1:10" ht="30.75" hidden="1">
      <c r="A98" s="162" t="s">
        <v>596</v>
      </c>
      <c r="B98" s="147" t="s">
        <v>348</v>
      </c>
      <c r="C98" s="147" t="s">
        <v>433</v>
      </c>
      <c r="D98" s="147" t="s">
        <v>432</v>
      </c>
      <c r="E98" s="147" t="s">
        <v>350</v>
      </c>
      <c r="F98" s="147" t="s">
        <v>669</v>
      </c>
      <c r="G98" s="148" t="s">
        <v>335</v>
      </c>
      <c r="H98" s="149"/>
      <c r="I98" s="111"/>
      <c r="J98" s="111"/>
    </row>
    <row r="99" spans="1:10" ht="62.25" hidden="1">
      <c r="A99" s="162" t="s">
        <v>352</v>
      </c>
      <c r="B99" s="147" t="s">
        <v>348</v>
      </c>
      <c r="C99" s="147" t="s">
        <v>433</v>
      </c>
      <c r="D99" s="147" t="s">
        <v>432</v>
      </c>
      <c r="E99" s="147" t="s">
        <v>350</v>
      </c>
      <c r="F99" s="147" t="s">
        <v>669</v>
      </c>
      <c r="G99" s="147" t="s">
        <v>351</v>
      </c>
      <c r="H99" s="149"/>
      <c r="I99" s="111"/>
      <c r="J99" s="111"/>
    </row>
    <row r="100" spans="1:10" ht="15" hidden="1">
      <c r="A100" s="162" t="s">
        <v>358</v>
      </c>
      <c r="B100" s="147" t="s">
        <v>348</v>
      </c>
      <c r="C100" s="147" t="s">
        <v>433</v>
      </c>
      <c r="D100" s="147" t="s">
        <v>432</v>
      </c>
      <c r="E100" s="147" t="s">
        <v>350</v>
      </c>
      <c r="F100" s="147" t="s">
        <v>669</v>
      </c>
      <c r="G100" s="147" t="s">
        <v>356</v>
      </c>
      <c r="H100" s="149"/>
      <c r="I100" s="111"/>
      <c r="J100" s="111"/>
    </row>
    <row r="101" spans="1:10" ht="30.75" hidden="1">
      <c r="A101" s="162" t="s">
        <v>642</v>
      </c>
      <c r="B101" s="147" t="s">
        <v>348</v>
      </c>
      <c r="C101" s="147" t="s">
        <v>433</v>
      </c>
      <c r="D101" s="147" t="s">
        <v>432</v>
      </c>
      <c r="E101" s="147" t="s">
        <v>350</v>
      </c>
      <c r="F101" s="147" t="s">
        <v>670</v>
      </c>
      <c r="G101" s="148" t="s">
        <v>335</v>
      </c>
      <c r="H101" s="149"/>
      <c r="I101" s="111"/>
      <c r="J101" s="111"/>
    </row>
    <row r="102" spans="1:10" ht="62.25" hidden="1">
      <c r="A102" s="162" t="s">
        <v>352</v>
      </c>
      <c r="B102" s="147" t="s">
        <v>348</v>
      </c>
      <c r="C102" s="147" t="s">
        <v>433</v>
      </c>
      <c r="D102" s="147" t="s">
        <v>432</v>
      </c>
      <c r="E102" s="147" t="s">
        <v>350</v>
      </c>
      <c r="F102" s="147" t="s">
        <v>670</v>
      </c>
      <c r="G102" s="147" t="s">
        <v>351</v>
      </c>
      <c r="H102" s="149"/>
      <c r="I102" s="111"/>
      <c r="J102" s="111"/>
    </row>
    <row r="103" spans="1:10" ht="15" hidden="1">
      <c r="A103" s="162" t="s">
        <v>644</v>
      </c>
      <c r="B103" s="147" t="s">
        <v>348</v>
      </c>
      <c r="C103" s="147" t="s">
        <v>433</v>
      </c>
      <c r="D103" s="147" t="s">
        <v>432</v>
      </c>
      <c r="E103" s="147" t="s">
        <v>350</v>
      </c>
      <c r="F103" s="147" t="s">
        <v>670</v>
      </c>
      <c r="G103" s="147" t="s">
        <v>645</v>
      </c>
      <c r="H103" s="149"/>
      <c r="I103" s="111"/>
      <c r="J103" s="111"/>
    </row>
    <row r="104" spans="1:10" ht="30.75" hidden="1">
      <c r="A104" s="162" t="s">
        <v>555</v>
      </c>
      <c r="B104" s="147" t="s">
        <v>348</v>
      </c>
      <c r="C104" s="147" t="s">
        <v>433</v>
      </c>
      <c r="D104" s="147" t="s">
        <v>432</v>
      </c>
      <c r="E104" s="147" t="s">
        <v>350</v>
      </c>
      <c r="F104" s="147" t="s">
        <v>671</v>
      </c>
      <c r="G104" s="148" t="s">
        <v>335</v>
      </c>
      <c r="H104" s="149">
        <f>H107</f>
        <v>0</v>
      </c>
      <c r="I104" s="111"/>
      <c r="J104" s="111"/>
    </row>
    <row r="105" spans="1:10" ht="109.5" hidden="1">
      <c r="A105" s="162" t="s">
        <v>340</v>
      </c>
      <c r="B105" s="147" t="s">
        <v>348</v>
      </c>
      <c r="C105" s="147" t="s">
        <v>433</v>
      </c>
      <c r="D105" s="147" t="s">
        <v>432</v>
      </c>
      <c r="E105" s="147" t="s">
        <v>350</v>
      </c>
      <c r="F105" s="147" t="s">
        <v>671</v>
      </c>
      <c r="G105" s="147" t="s">
        <v>339</v>
      </c>
      <c r="H105" s="149"/>
      <c r="I105" s="111"/>
      <c r="J105" s="111"/>
    </row>
    <row r="106" spans="1:10" ht="30.75" hidden="1">
      <c r="A106" s="162" t="s">
        <v>500</v>
      </c>
      <c r="B106" s="147" t="s">
        <v>348</v>
      </c>
      <c r="C106" s="147" t="s">
        <v>433</v>
      </c>
      <c r="D106" s="147" t="s">
        <v>432</v>
      </c>
      <c r="E106" s="147" t="s">
        <v>350</v>
      </c>
      <c r="F106" s="147" t="s">
        <v>671</v>
      </c>
      <c r="G106" s="147" t="s">
        <v>501</v>
      </c>
      <c r="H106" s="149"/>
      <c r="I106" s="111"/>
      <c r="J106" s="111"/>
    </row>
    <row r="107" spans="1:10" ht="46.5" hidden="1">
      <c r="A107" s="162" t="s">
        <v>344</v>
      </c>
      <c r="B107" s="147" t="s">
        <v>348</v>
      </c>
      <c r="C107" s="147" t="s">
        <v>433</v>
      </c>
      <c r="D107" s="147" t="s">
        <v>432</v>
      </c>
      <c r="E107" s="147" t="s">
        <v>350</v>
      </c>
      <c r="F107" s="147" t="s">
        <v>671</v>
      </c>
      <c r="G107" s="147" t="s">
        <v>343</v>
      </c>
      <c r="H107" s="149">
        <f>H108</f>
        <v>0</v>
      </c>
      <c r="I107" s="111"/>
      <c r="J107" s="111"/>
    </row>
    <row r="108" spans="1:10" ht="46.5" hidden="1">
      <c r="A108" s="162" t="s">
        <v>342</v>
      </c>
      <c r="B108" s="147" t="s">
        <v>348</v>
      </c>
      <c r="C108" s="147" t="s">
        <v>433</v>
      </c>
      <c r="D108" s="147" t="s">
        <v>432</v>
      </c>
      <c r="E108" s="147" t="s">
        <v>350</v>
      </c>
      <c r="F108" s="147" t="s">
        <v>671</v>
      </c>
      <c r="G108" s="147" t="s">
        <v>341</v>
      </c>
      <c r="H108" s="149"/>
      <c r="I108" s="111"/>
      <c r="J108" s="111"/>
    </row>
    <row r="109" spans="1:10" ht="46.5" hidden="1">
      <c r="A109" s="162" t="s">
        <v>543</v>
      </c>
      <c r="B109" s="147" t="s">
        <v>348</v>
      </c>
      <c r="C109" s="147" t="s">
        <v>433</v>
      </c>
      <c r="D109" s="147" t="s">
        <v>432</v>
      </c>
      <c r="E109" s="147" t="s">
        <v>350</v>
      </c>
      <c r="F109" s="147" t="s">
        <v>672</v>
      </c>
      <c r="G109" s="148" t="s">
        <v>335</v>
      </c>
      <c r="H109" s="149"/>
      <c r="I109" s="111"/>
      <c r="J109" s="111"/>
    </row>
    <row r="110" spans="1:10" ht="62.25" hidden="1">
      <c r="A110" s="162" t="s">
        <v>352</v>
      </c>
      <c r="B110" s="147" t="s">
        <v>348</v>
      </c>
      <c r="C110" s="147" t="s">
        <v>433</v>
      </c>
      <c r="D110" s="147" t="s">
        <v>432</v>
      </c>
      <c r="E110" s="147" t="s">
        <v>350</v>
      </c>
      <c r="F110" s="147" t="s">
        <v>672</v>
      </c>
      <c r="G110" s="147" t="s">
        <v>351</v>
      </c>
      <c r="H110" s="149"/>
      <c r="I110" s="111"/>
      <c r="J110" s="111"/>
    </row>
    <row r="111" spans="1:10" ht="15" hidden="1">
      <c r="A111" s="162" t="s">
        <v>358</v>
      </c>
      <c r="B111" s="147" t="s">
        <v>348</v>
      </c>
      <c r="C111" s="147" t="s">
        <v>433</v>
      </c>
      <c r="D111" s="147" t="s">
        <v>432</v>
      </c>
      <c r="E111" s="147" t="s">
        <v>350</v>
      </c>
      <c r="F111" s="147" t="s">
        <v>672</v>
      </c>
      <c r="G111" s="147" t="s">
        <v>356</v>
      </c>
      <c r="H111" s="149"/>
      <c r="I111" s="111"/>
      <c r="J111" s="111"/>
    </row>
    <row r="112" spans="1:10" ht="30.75" hidden="1">
      <c r="A112" s="162" t="s">
        <v>401</v>
      </c>
      <c r="B112" s="147" t="s">
        <v>348</v>
      </c>
      <c r="C112" s="147" t="s">
        <v>433</v>
      </c>
      <c r="D112" s="147" t="s">
        <v>432</v>
      </c>
      <c r="E112" s="147" t="s">
        <v>350</v>
      </c>
      <c r="F112" s="151"/>
      <c r="G112" s="147"/>
      <c r="H112" s="149">
        <f>H113</f>
        <v>0</v>
      </c>
      <c r="I112" s="111"/>
      <c r="J112" s="111"/>
    </row>
    <row r="113" spans="1:10" ht="46.5" hidden="1">
      <c r="A113" s="162" t="s">
        <v>344</v>
      </c>
      <c r="B113" s="147" t="s">
        <v>348</v>
      </c>
      <c r="C113" s="147" t="s">
        <v>433</v>
      </c>
      <c r="D113" s="147" t="s">
        <v>432</v>
      </c>
      <c r="E113" s="147" t="s">
        <v>350</v>
      </c>
      <c r="F113" s="151" t="s">
        <v>439</v>
      </c>
      <c r="G113" s="147" t="s">
        <v>343</v>
      </c>
      <c r="H113" s="149">
        <f>H114</f>
        <v>0</v>
      </c>
      <c r="I113" s="111"/>
      <c r="J113" s="111"/>
    </row>
    <row r="114" spans="1:10" ht="46.5" hidden="1">
      <c r="A114" s="162" t="s">
        <v>342</v>
      </c>
      <c r="B114" s="147" t="s">
        <v>348</v>
      </c>
      <c r="C114" s="147" t="s">
        <v>433</v>
      </c>
      <c r="D114" s="147" t="s">
        <v>432</v>
      </c>
      <c r="E114" s="147" t="s">
        <v>350</v>
      </c>
      <c r="F114" s="151" t="s">
        <v>439</v>
      </c>
      <c r="G114" s="147" t="s">
        <v>341</v>
      </c>
      <c r="H114" s="149"/>
      <c r="I114" s="111"/>
      <c r="J114" s="111"/>
    </row>
    <row r="115" spans="1:10" ht="30.75" hidden="1">
      <c r="A115" s="162" t="s">
        <v>545</v>
      </c>
      <c r="B115" s="147" t="s">
        <v>348</v>
      </c>
      <c r="C115" s="147" t="s">
        <v>433</v>
      </c>
      <c r="D115" s="147" t="s">
        <v>432</v>
      </c>
      <c r="E115" s="147" t="s">
        <v>350</v>
      </c>
      <c r="F115" s="147" t="s">
        <v>673</v>
      </c>
      <c r="G115" s="148" t="s">
        <v>335</v>
      </c>
      <c r="H115" s="149"/>
      <c r="I115" s="111"/>
      <c r="J115" s="111"/>
    </row>
    <row r="116" spans="1:10" ht="15" hidden="1">
      <c r="A116" s="162" t="s">
        <v>334</v>
      </c>
      <c r="B116" s="147" t="s">
        <v>348</v>
      </c>
      <c r="C116" s="147" t="s">
        <v>433</v>
      </c>
      <c r="D116" s="147" t="s">
        <v>432</v>
      </c>
      <c r="E116" s="147" t="s">
        <v>350</v>
      </c>
      <c r="F116" s="147" t="s">
        <v>673</v>
      </c>
      <c r="G116" s="147" t="s">
        <v>333</v>
      </c>
      <c r="H116" s="149"/>
      <c r="I116" s="111"/>
      <c r="J116" s="111"/>
    </row>
    <row r="117" spans="1:10" ht="30.75" hidden="1">
      <c r="A117" s="162" t="s">
        <v>332</v>
      </c>
      <c r="B117" s="147" t="s">
        <v>348</v>
      </c>
      <c r="C117" s="147" t="s">
        <v>433</v>
      </c>
      <c r="D117" s="147" t="s">
        <v>432</v>
      </c>
      <c r="E117" s="147" t="s">
        <v>350</v>
      </c>
      <c r="F117" s="147" t="s">
        <v>673</v>
      </c>
      <c r="G117" s="147" t="s">
        <v>329</v>
      </c>
      <c r="H117" s="149"/>
      <c r="I117" s="111"/>
      <c r="J117" s="111"/>
    </row>
    <row r="118" spans="1:10" ht="125.25">
      <c r="A118" s="162" t="s">
        <v>566</v>
      </c>
      <c r="B118" s="147" t="s">
        <v>348</v>
      </c>
      <c r="C118" s="147" t="s">
        <v>433</v>
      </c>
      <c r="D118" s="147" t="s">
        <v>432</v>
      </c>
      <c r="E118" s="147" t="s">
        <v>350</v>
      </c>
      <c r="F118" s="147" t="s">
        <v>674</v>
      </c>
      <c r="G118" s="148" t="s">
        <v>335</v>
      </c>
      <c r="H118" s="149"/>
      <c r="I118" s="111">
        <f>I119</f>
        <v>12878929.62</v>
      </c>
      <c r="J118" s="111"/>
    </row>
    <row r="119" spans="1:10" ht="15">
      <c r="A119" s="162" t="s">
        <v>334</v>
      </c>
      <c r="B119" s="147" t="s">
        <v>348</v>
      </c>
      <c r="C119" s="147" t="s">
        <v>433</v>
      </c>
      <c r="D119" s="147" t="s">
        <v>432</v>
      </c>
      <c r="E119" s="147" t="s">
        <v>350</v>
      </c>
      <c r="F119" s="147" t="s">
        <v>674</v>
      </c>
      <c r="G119" s="147" t="s">
        <v>333</v>
      </c>
      <c r="H119" s="149"/>
      <c r="I119" s="111">
        <f>I120</f>
        <v>12878929.62</v>
      </c>
      <c r="J119" s="111"/>
    </row>
    <row r="120" spans="1:10" ht="78">
      <c r="A120" s="162" t="s">
        <v>568</v>
      </c>
      <c r="B120" s="147" t="s">
        <v>348</v>
      </c>
      <c r="C120" s="147" t="s">
        <v>433</v>
      </c>
      <c r="D120" s="147" t="s">
        <v>432</v>
      </c>
      <c r="E120" s="147" t="s">
        <v>350</v>
      </c>
      <c r="F120" s="147" t="s">
        <v>674</v>
      </c>
      <c r="G120" s="147" t="s">
        <v>569</v>
      </c>
      <c r="H120" s="149"/>
      <c r="I120" s="111">
        <v>12878929.62</v>
      </c>
      <c r="J120" s="111"/>
    </row>
    <row r="121" spans="1:10" ht="30.75" hidden="1">
      <c r="A121" s="135" t="s">
        <v>741</v>
      </c>
      <c r="B121" s="147" t="s">
        <v>348</v>
      </c>
      <c r="C121" s="147" t="s">
        <v>433</v>
      </c>
      <c r="D121" s="147" t="s">
        <v>432</v>
      </c>
      <c r="E121" s="147" t="s">
        <v>350</v>
      </c>
      <c r="F121" s="147">
        <v>81740</v>
      </c>
      <c r="G121" s="148" t="s">
        <v>335</v>
      </c>
      <c r="H121" s="149">
        <f>H122</f>
        <v>0</v>
      </c>
      <c r="I121" s="111"/>
      <c r="J121" s="111"/>
    </row>
    <row r="122" spans="1:10" ht="15" hidden="1">
      <c r="A122" s="165" t="s">
        <v>334</v>
      </c>
      <c r="B122" s="147" t="s">
        <v>348</v>
      </c>
      <c r="C122" s="147" t="s">
        <v>433</v>
      </c>
      <c r="D122" s="147" t="s">
        <v>432</v>
      </c>
      <c r="E122" s="147" t="s">
        <v>350</v>
      </c>
      <c r="F122" s="147">
        <v>81740</v>
      </c>
      <c r="G122" s="147">
        <v>800</v>
      </c>
      <c r="H122" s="149">
        <f>H123</f>
        <v>0</v>
      </c>
      <c r="I122" s="111"/>
      <c r="J122" s="111"/>
    </row>
    <row r="123" spans="1:10" ht="78" hidden="1">
      <c r="A123" s="165" t="s">
        <v>568</v>
      </c>
      <c r="B123" s="147" t="s">
        <v>348</v>
      </c>
      <c r="C123" s="147" t="s">
        <v>433</v>
      </c>
      <c r="D123" s="147" t="s">
        <v>432</v>
      </c>
      <c r="E123" s="147" t="s">
        <v>350</v>
      </c>
      <c r="F123" s="147">
        <v>81740</v>
      </c>
      <c r="G123" s="147">
        <v>810</v>
      </c>
      <c r="H123" s="149"/>
      <c r="I123" s="111"/>
      <c r="J123" s="111"/>
    </row>
    <row r="124" spans="1:10" ht="15" hidden="1">
      <c r="A124" s="157" t="s">
        <v>774</v>
      </c>
      <c r="B124" s="147" t="s">
        <v>348</v>
      </c>
      <c r="C124" s="147" t="s">
        <v>433</v>
      </c>
      <c r="D124" s="147" t="s">
        <v>432</v>
      </c>
      <c r="E124" s="147" t="s">
        <v>350</v>
      </c>
      <c r="F124" s="147">
        <v>81800</v>
      </c>
      <c r="G124" s="147"/>
      <c r="H124" s="149">
        <f>H125</f>
        <v>0</v>
      </c>
      <c r="I124" s="111"/>
      <c r="J124" s="111"/>
    </row>
    <row r="125" spans="1:10" ht="46.5" hidden="1">
      <c r="A125" s="157" t="s">
        <v>344</v>
      </c>
      <c r="B125" s="147" t="s">
        <v>348</v>
      </c>
      <c r="C125" s="147" t="s">
        <v>433</v>
      </c>
      <c r="D125" s="147" t="s">
        <v>432</v>
      </c>
      <c r="E125" s="147" t="s">
        <v>350</v>
      </c>
      <c r="F125" s="147">
        <v>81800</v>
      </c>
      <c r="G125" s="147">
        <v>200</v>
      </c>
      <c r="H125" s="149">
        <f>H126</f>
        <v>0</v>
      </c>
      <c r="I125" s="111"/>
      <c r="J125" s="111"/>
    </row>
    <row r="126" spans="1:10" ht="46.5" hidden="1">
      <c r="A126" s="157" t="s">
        <v>342</v>
      </c>
      <c r="B126" s="147" t="s">
        <v>348</v>
      </c>
      <c r="C126" s="147" t="s">
        <v>433</v>
      </c>
      <c r="D126" s="147" t="s">
        <v>432</v>
      </c>
      <c r="E126" s="147" t="s">
        <v>350</v>
      </c>
      <c r="F126" s="147">
        <v>81800</v>
      </c>
      <c r="G126" s="147">
        <v>240</v>
      </c>
      <c r="H126" s="149"/>
      <c r="I126" s="111"/>
      <c r="J126" s="111"/>
    </row>
    <row r="127" spans="1:10" ht="78" hidden="1">
      <c r="A127" s="162" t="s">
        <v>578</v>
      </c>
      <c r="B127" s="147" t="s">
        <v>348</v>
      </c>
      <c r="C127" s="147" t="s">
        <v>433</v>
      </c>
      <c r="D127" s="147" t="s">
        <v>432</v>
      </c>
      <c r="E127" s="147" t="s">
        <v>350</v>
      </c>
      <c r="F127" s="147" t="s">
        <v>675</v>
      </c>
      <c r="G127" s="148" t="s">
        <v>335</v>
      </c>
      <c r="H127" s="149"/>
      <c r="I127" s="111"/>
      <c r="J127" s="111"/>
    </row>
    <row r="128" spans="1:10" ht="46.5" hidden="1">
      <c r="A128" s="162" t="s">
        <v>344</v>
      </c>
      <c r="B128" s="147" t="s">
        <v>348</v>
      </c>
      <c r="C128" s="147" t="s">
        <v>433</v>
      </c>
      <c r="D128" s="147" t="s">
        <v>432</v>
      </c>
      <c r="E128" s="147" t="s">
        <v>350</v>
      </c>
      <c r="F128" s="147" t="s">
        <v>675</v>
      </c>
      <c r="G128" s="147" t="s">
        <v>343</v>
      </c>
      <c r="H128" s="149"/>
      <c r="I128" s="111"/>
      <c r="J128" s="111"/>
    </row>
    <row r="129" spans="1:10" ht="46.5" hidden="1">
      <c r="A129" s="162" t="s">
        <v>342</v>
      </c>
      <c r="B129" s="147" t="s">
        <v>348</v>
      </c>
      <c r="C129" s="147" t="s">
        <v>433</v>
      </c>
      <c r="D129" s="147" t="s">
        <v>432</v>
      </c>
      <c r="E129" s="147" t="s">
        <v>350</v>
      </c>
      <c r="F129" s="147" t="s">
        <v>675</v>
      </c>
      <c r="G129" s="147" t="s">
        <v>341</v>
      </c>
      <c r="H129" s="149"/>
      <c r="I129" s="111"/>
      <c r="J129" s="111"/>
    </row>
    <row r="130" spans="1:10" ht="30.75" hidden="1">
      <c r="A130" s="162" t="s">
        <v>613</v>
      </c>
      <c r="B130" s="147" t="s">
        <v>348</v>
      </c>
      <c r="C130" s="147" t="s">
        <v>433</v>
      </c>
      <c r="D130" s="147" t="s">
        <v>432</v>
      </c>
      <c r="E130" s="147" t="s">
        <v>350</v>
      </c>
      <c r="F130" s="147" t="s">
        <v>676</v>
      </c>
      <c r="G130" s="148" t="s">
        <v>335</v>
      </c>
      <c r="H130" s="149">
        <f>H131</f>
        <v>0</v>
      </c>
      <c r="I130" s="111"/>
      <c r="J130" s="111"/>
    </row>
    <row r="131" spans="1:10" ht="30.75" hidden="1">
      <c r="A131" s="162" t="s">
        <v>517</v>
      </c>
      <c r="B131" s="147" t="s">
        <v>348</v>
      </c>
      <c r="C131" s="147" t="s">
        <v>433</v>
      </c>
      <c r="D131" s="147" t="s">
        <v>432</v>
      </c>
      <c r="E131" s="147" t="s">
        <v>350</v>
      </c>
      <c r="F131" s="147" t="s">
        <v>676</v>
      </c>
      <c r="G131" s="147" t="s">
        <v>518</v>
      </c>
      <c r="H131" s="149">
        <f>H132</f>
        <v>0</v>
      </c>
      <c r="I131" s="111"/>
      <c r="J131" s="111"/>
    </row>
    <row r="132" spans="1:10" ht="30.75" hidden="1">
      <c r="A132" s="162" t="s">
        <v>615</v>
      </c>
      <c r="B132" s="147" t="s">
        <v>348</v>
      </c>
      <c r="C132" s="147" t="s">
        <v>433</v>
      </c>
      <c r="D132" s="147" t="s">
        <v>432</v>
      </c>
      <c r="E132" s="147" t="s">
        <v>350</v>
      </c>
      <c r="F132" s="147" t="s">
        <v>676</v>
      </c>
      <c r="G132" s="147" t="s">
        <v>616</v>
      </c>
      <c r="H132" s="149"/>
      <c r="I132" s="111"/>
      <c r="J132" s="111"/>
    </row>
    <row r="133" spans="1:10" ht="46.5" hidden="1">
      <c r="A133" s="162" t="s">
        <v>620</v>
      </c>
      <c r="B133" s="147" t="s">
        <v>348</v>
      </c>
      <c r="C133" s="147" t="s">
        <v>433</v>
      </c>
      <c r="D133" s="147" t="s">
        <v>432</v>
      </c>
      <c r="E133" s="147" t="s">
        <v>350</v>
      </c>
      <c r="F133" s="147" t="s">
        <v>677</v>
      </c>
      <c r="G133" s="148" t="s">
        <v>335</v>
      </c>
      <c r="H133" s="149">
        <f>H134</f>
        <v>0</v>
      </c>
      <c r="I133" s="111"/>
      <c r="J133" s="111"/>
    </row>
    <row r="134" spans="1:10" ht="62.25" hidden="1">
      <c r="A134" s="162" t="s">
        <v>352</v>
      </c>
      <c r="B134" s="147" t="s">
        <v>348</v>
      </c>
      <c r="C134" s="147" t="s">
        <v>433</v>
      </c>
      <c r="D134" s="147" t="s">
        <v>432</v>
      </c>
      <c r="E134" s="147" t="s">
        <v>350</v>
      </c>
      <c r="F134" s="147" t="s">
        <v>677</v>
      </c>
      <c r="G134" s="147" t="s">
        <v>351</v>
      </c>
      <c r="H134" s="149">
        <f>H135</f>
        <v>0</v>
      </c>
      <c r="I134" s="111"/>
      <c r="J134" s="111"/>
    </row>
    <row r="135" spans="1:10" ht="93.75" hidden="1">
      <c r="A135" s="162" t="s">
        <v>622</v>
      </c>
      <c r="B135" s="147" t="s">
        <v>348</v>
      </c>
      <c r="C135" s="147" t="s">
        <v>433</v>
      </c>
      <c r="D135" s="147" t="s">
        <v>432</v>
      </c>
      <c r="E135" s="147" t="s">
        <v>350</v>
      </c>
      <c r="F135" s="147" t="s">
        <v>677</v>
      </c>
      <c r="G135" s="147" t="s">
        <v>623</v>
      </c>
      <c r="H135" s="149"/>
      <c r="I135" s="111"/>
      <c r="J135" s="111"/>
    </row>
    <row r="136" spans="1:10" ht="30.75" hidden="1">
      <c r="A136" s="162" t="s">
        <v>336</v>
      </c>
      <c r="B136" s="147" t="s">
        <v>348</v>
      </c>
      <c r="C136" s="147" t="s">
        <v>433</v>
      </c>
      <c r="D136" s="147" t="s">
        <v>432</v>
      </c>
      <c r="E136" s="147" t="s">
        <v>350</v>
      </c>
      <c r="F136" s="147" t="s">
        <v>678</v>
      </c>
      <c r="G136" s="148" t="s">
        <v>335</v>
      </c>
      <c r="H136" s="149"/>
      <c r="I136" s="111"/>
      <c r="J136" s="111"/>
    </row>
    <row r="137" spans="1:10" ht="15" hidden="1">
      <c r="A137" s="162" t="s">
        <v>334</v>
      </c>
      <c r="B137" s="147" t="s">
        <v>348</v>
      </c>
      <c r="C137" s="147" t="s">
        <v>433</v>
      </c>
      <c r="D137" s="147" t="s">
        <v>432</v>
      </c>
      <c r="E137" s="147" t="s">
        <v>350</v>
      </c>
      <c r="F137" s="147" t="s">
        <v>678</v>
      </c>
      <c r="G137" s="147" t="s">
        <v>333</v>
      </c>
      <c r="H137" s="149"/>
      <c r="I137" s="111"/>
      <c r="J137" s="111"/>
    </row>
    <row r="138" spans="1:10" ht="30.75" hidden="1">
      <c r="A138" s="162" t="s">
        <v>332</v>
      </c>
      <c r="B138" s="147" t="s">
        <v>348</v>
      </c>
      <c r="C138" s="147" t="s">
        <v>433</v>
      </c>
      <c r="D138" s="147" t="s">
        <v>432</v>
      </c>
      <c r="E138" s="147" t="s">
        <v>350</v>
      </c>
      <c r="F138" s="147" t="s">
        <v>678</v>
      </c>
      <c r="G138" s="147" t="s">
        <v>329</v>
      </c>
      <c r="H138" s="149"/>
      <c r="I138" s="111"/>
      <c r="J138" s="111"/>
    </row>
    <row r="139" spans="1:10" ht="140.25" hidden="1">
      <c r="A139" s="162" t="s">
        <v>581</v>
      </c>
      <c r="B139" s="147" t="s">
        <v>348</v>
      </c>
      <c r="C139" s="147" t="s">
        <v>433</v>
      </c>
      <c r="D139" s="147" t="s">
        <v>432</v>
      </c>
      <c r="E139" s="147" t="s">
        <v>350</v>
      </c>
      <c r="F139" s="147" t="s">
        <v>679</v>
      </c>
      <c r="G139" s="148" t="s">
        <v>335</v>
      </c>
      <c r="H139" s="149"/>
      <c r="I139" s="111"/>
      <c r="J139" s="111"/>
    </row>
    <row r="140" spans="1:10" ht="15" hidden="1">
      <c r="A140" s="162" t="s">
        <v>364</v>
      </c>
      <c r="B140" s="147" t="s">
        <v>348</v>
      </c>
      <c r="C140" s="147" t="s">
        <v>433</v>
      </c>
      <c r="D140" s="147" t="s">
        <v>432</v>
      </c>
      <c r="E140" s="147" t="s">
        <v>350</v>
      </c>
      <c r="F140" s="147" t="s">
        <v>679</v>
      </c>
      <c r="G140" s="147" t="s">
        <v>363</v>
      </c>
      <c r="H140" s="149"/>
      <c r="I140" s="111"/>
      <c r="J140" s="111"/>
    </row>
    <row r="141" spans="1:10" ht="15" hidden="1">
      <c r="A141" s="162" t="s">
        <v>258</v>
      </c>
      <c r="B141" s="147" t="s">
        <v>348</v>
      </c>
      <c r="C141" s="147" t="s">
        <v>433</v>
      </c>
      <c r="D141" s="147" t="s">
        <v>432</v>
      </c>
      <c r="E141" s="147" t="s">
        <v>350</v>
      </c>
      <c r="F141" s="147" t="s">
        <v>679</v>
      </c>
      <c r="G141" s="147" t="s">
        <v>573</v>
      </c>
      <c r="H141" s="149"/>
      <c r="I141" s="111"/>
      <c r="J141" s="111"/>
    </row>
    <row r="142" spans="1:10" ht="360">
      <c r="A142" s="162" t="s">
        <v>571</v>
      </c>
      <c r="B142" s="147" t="s">
        <v>348</v>
      </c>
      <c r="C142" s="147" t="s">
        <v>433</v>
      </c>
      <c r="D142" s="147" t="s">
        <v>432</v>
      </c>
      <c r="E142" s="147" t="s">
        <v>350</v>
      </c>
      <c r="F142" s="147" t="s">
        <v>680</v>
      </c>
      <c r="G142" s="148" t="s">
        <v>335</v>
      </c>
      <c r="H142" s="149"/>
      <c r="I142" s="111">
        <f>I143</f>
        <v>-12878929.62</v>
      </c>
      <c r="J142" s="111"/>
    </row>
    <row r="143" spans="1:10" ht="15">
      <c r="A143" s="162" t="s">
        <v>364</v>
      </c>
      <c r="B143" s="147" t="s">
        <v>348</v>
      </c>
      <c r="C143" s="147" t="s">
        <v>433</v>
      </c>
      <c r="D143" s="147" t="s">
        <v>432</v>
      </c>
      <c r="E143" s="147" t="s">
        <v>350</v>
      </c>
      <c r="F143" s="147" t="s">
        <v>680</v>
      </c>
      <c r="G143" s="147" t="s">
        <v>363</v>
      </c>
      <c r="H143" s="149"/>
      <c r="I143" s="111">
        <f>I144</f>
        <v>-12878929.62</v>
      </c>
      <c r="J143" s="111"/>
    </row>
    <row r="144" spans="1:10" ht="15">
      <c r="A144" s="162" t="s">
        <v>258</v>
      </c>
      <c r="B144" s="147" t="s">
        <v>348</v>
      </c>
      <c r="C144" s="147" t="s">
        <v>433</v>
      </c>
      <c r="D144" s="147" t="s">
        <v>432</v>
      </c>
      <c r="E144" s="147" t="s">
        <v>350</v>
      </c>
      <c r="F144" s="147" t="s">
        <v>680</v>
      </c>
      <c r="G144" s="147" t="s">
        <v>573</v>
      </c>
      <c r="H144" s="149"/>
      <c r="I144" s="111">
        <v>-12878929.62</v>
      </c>
      <c r="J144" s="111"/>
    </row>
    <row r="145" spans="1:10" ht="125.25" hidden="1">
      <c r="A145" s="162" t="s">
        <v>598</v>
      </c>
      <c r="B145" s="147" t="s">
        <v>348</v>
      </c>
      <c r="C145" s="147" t="s">
        <v>433</v>
      </c>
      <c r="D145" s="147" t="s">
        <v>432</v>
      </c>
      <c r="E145" s="147" t="s">
        <v>350</v>
      </c>
      <c r="F145" s="147" t="s">
        <v>681</v>
      </c>
      <c r="G145" s="148" t="s">
        <v>335</v>
      </c>
      <c r="H145" s="149"/>
      <c r="I145" s="111"/>
      <c r="J145" s="111"/>
    </row>
    <row r="146" spans="1:10" ht="62.25" hidden="1">
      <c r="A146" s="162" t="s">
        <v>352</v>
      </c>
      <c r="B146" s="147" t="s">
        <v>348</v>
      </c>
      <c r="C146" s="147" t="s">
        <v>433</v>
      </c>
      <c r="D146" s="147" t="s">
        <v>432</v>
      </c>
      <c r="E146" s="147" t="s">
        <v>350</v>
      </c>
      <c r="F146" s="147" t="s">
        <v>681</v>
      </c>
      <c r="G146" s="147" t="s">
        <v>351</v>
      </c>
      <c r="H146" s="149"/>
      <c r="I146" s="111"/>
      <c r="J146" s="111"/>
    </row>
    <row r="147" spans="1:10" ht="15" hidden="1">
      <c r="A147" s="162" t="s">
        <v>358</v>
      </c>
      <c r="B147" s="147" t="s">
        <v>348</v>
      </c>
      <c r="C147" s="147" t="s">
        <v>433</v>
      </c>
      <c r="D147" s="147" t="s">
        <v>432</v>
      </c>
      <c r="E147" s="147" t="s">
        <v>350</v>
      </c>
      <c r="F147" s="147" t="s">
        <v>681</v>
      </c>
      <c r="G147" s="147" t="s">
        <v>356</v>
      </c>
      <c r="H147" s="149"/>
      <c r="I147" s="111"/>
      <c r="J147" s="111"/>
    </row>
    <row r="148" spans="1:10" ht="156" hidden="1">
      <c r="A148" s="162" t="s">
        <v>600</v>
      </c>
      <c r="B148" s="147" t="s">
        <v>348</v>
      </c>
      <c r="C148" s="147" t="s">
        <v>433</v>
      </c>
      <c r="D148" s="147" t="s">
        <v>432</v>
      </c>
      <c r="E148" s="147" t="s">
        <v>350</v>
      </c>
      <c r="F148" s="147" t="s">
        <v>682</v>
      </c>
      <c r="G148" s="148" t="s">
        <v>335</v>
      </c>
      <c r="H148" s="149">
        <f>H149</f>
        <v>0</v>
      </c>
      <c r="I148" s="111"/>
      <c r="J148" s="111"/>
    </row>
    <row r="149" spans="1:10" ht="62.25" hidden="1">
      <c r="A149" s="162" t="s">
        <v>352</v>
      </c>
      <c r="B149" s="147" t="s">
        <v>348</v>
      </c>
      <c r="C149" s="147" t="s">
        <v>433</v>
      </c>
      <c r="D149" s="147" t="s">
        <v>432</v>
      </c>
      <c r="E149" s="147" t="s">
        <v>350</v>
      </c>
      <c r="F149" s="147" t="s">
        <v>682</v>
      </c>
      <c r="G149" s="147" t="s">
        <v>351</v>
      </c>
      <c r="H149" s="149">
        <f>H150</f>
        <v>0</v>
      </c>
      <c r="I149" s="111"/>
      <c r="J149" s="111"/>
    </row>
    <row r="150" spans="1:10" ht="15" hidden="1">
      <c r="A150" s="162" t="s">
        <v>358</v>
      </c>
      <c r="B150" s="147" t="s">
        <v>348</v>
      </c>
      <c r="C150" s="147" t="s">
        <v>433</v>
      </c>
      <c r="D150" s="147" t="s">
        <v>432</v>
      </c>
      <c r="E150" s="147" t="s">
        <v>350</v>
      </c>
      <c r="F150" s="147" t="s">
        <v>682</v>
      </c>
      <c r="G150" s="147" t="s">
        <v>356</v>
      </c>
      <c r="H150" s="149"/>
      <c r="I150" s="111"/>
      <c r="J150" s="111"/>
    </row>
    <row r="151" spans="1:10" ht="62.25" hidden="1">
      <c r="A151" s="162" t="s">
        <v>602</v>
      </c>
      <c r="B151" s="147" t="s">
        <v>348</v>
      </c>
      <c r="C151" s="147" t="s">
        <v>433</v>
      </c>
      <c r="D151" s="147" t="s">
        <v>432</v>
      </c>
      <c r="E151" s="147" t="s">
        <v>350</v>
      </c>
      <c r="F151" s="147" t="s">
        <v>683</v>
      </c>
      <c r="G151" s="148" t="s">
        <v>335</v>
      </c>
      <c r="H151" s="149"/>
      <c r="I151" s="111"/>
      <c r="J151" s="111"/>
    </row>
    <row r="152" spans="1:10" ht="46.5" hidden="1">
      <c r="A152" s="162" t="s">
        <v>344</v>
      </c>
      <c r="B152" s="147" t="s">
        <v>348</v>
      </c>
      <c r="C152" s="147" t="s">
        <v>433</v>
      </c>
      <c r="D152" s="147" t="s">
        <v>432</v>
      </c>
      <c r="E152" s="147" t="s">
        <v>350</v>
      </c>
      <c r="F152" s="147" t="s">
        <v>683</v>
      </c>
      <c r="G152" s="147" t="s">
        <v>343</v>
      </c>
      <c r="H152" s="149"/>
      <c r="I152" s="111"/>
      <c r="J152" s="111"/>
    </row>
    <row r="153" spans="1:10" ht="46.5" hidden="1">
      <c r="A153" s="162" t="s">
        <v>342</v>
      </c>
      <c r="B153" s="147" t="s">
        <v>348</v>
      </c>
      <c r="C153" s="147" t="s">
        <v>433</v>
      </c>
      <c r="D153" s="147" t="s">
        <v>432</v>
      </c>
      <c r="E153" s="147" t="s">
        <v>350</v>
      </c>
      <c r="F153" s="147" t="s">
        <v>683</v>
      </c>
      <c r="G153" s="147" t="s">
        <v>341</v>
      </c>
      <c r="H153" s="149"/>
      <c r="I153" s="111"/>
      <c r="J153" s="111"/>
    </row>
    <row r="154" spans="1:10" ht="30.75" hidden="1">
      <c r="A154" s="162" t="s">
        <v>625</v>
      </c>
      <c r="B154" s="147" t="s">
        <v>348</v>
      </c>
      <c r="C154" s="147" t="s">
        <v>433</v>
      </c>
      <c r="D154" s="147" t="s">
        <v>432</v>
      </c>
      <c r="E154" s="147" t="s">
        <v>350</v>
      </c>
      <c r="F154" s="147" t="s">
        <v>684</v>
      </c>
      <c r="G154" s="148" t="s">
        <v>335</v>
      </c>
      <c r="H154" s="149"/>
      <c r="I154" s="111"/>
      <c r="J154" s="111"/>
    </row>
    <row r="155" spans="1:10" ht="30.75" hidden="1">
      <c r="A155" s="162" t="s">
        <v>517</v>
      </c>
      <c r="B155" s="147" t="s">
        <v>348</v>
      </c>
      <c r="C155" s="147" t="s">
        <v>433</v>
      </c>
      <c r="D155" s="147" t="s">
        <v>432</v>
      </c>
      <c r="E155" s="147" t="s">
        <v>350</v>
      </c>
      <c r="F155" s="147" t="s">
        <v>684</v>
      </c>
      <c r="G155" s="147" t="s">
        <v>518</v>
      </c>
      <c r="H155" s="149"/>
      <c r="I155" s="111"/>
      <c r="J155" s="111"/>
    </row>
    <row r="156" spans="1:10" ht="46.5" hidden="1">
      <c r="A156" s="162" t="s">
        <v>519</v>
      </c>
      <c r="B156" s="147" t="s">
        <v>348</v>
      </c>
      <c r="C156" s="147" t="s">
        <v>433</v>
      </c>
      <c r="D156" s="147" t="s">
        <v>432</v>
      </c>
      <c r="E156" s="147" t="s">
        <v>350</v>
      </c>
      <c r="F156" s="147" t="s">
        <v>684</v>
      </c>
      <c r="G156" s="147" t="s">
        <v>520</v>
      </c>
      <c r="H156" s="149"/>
      <c r="I156" s="111"/>
      <c r="J156" s="111"/>
    </row>
    <row r="157" spans="1:10" ht="30.75" hidden="1">
      <c r="A157" s="162" t="s">
        <v>590</v>
      </c>
      <c r="B157" s="147" t="s">
        <v>348</v>
      </c>
      <c r="C157" s="147" t="s">
        <v>433</v>
      </c>
      <c r="D157" s="147" t="s">
        <v>432</v>
      </c>
      <c r="E157" s="147" t="s">
        <v>350</v>
      </c>
      <c r="F157" s="147" t="s">
        <v>685</v>
      </c>
      <c r="G157" s="148" t="s">
        <v>335</v>
      </c>
      <c r="H157" s="149"/>
      <c r="I157" s="111"/>
      <c r="J157" s="111"/>
    </row>
    <row r="158" spans="1:10" ht="62.25" hidden="1">
      <c r="A158" s="162" t="s">
        <v>352</v>
      </c>
      <c r="B158" s="147" t="s">
        <v>348</v>
      </c>
      <c r="C158" s="147" t="s">
        <v>433</v>
      </c>
      <c r="D158" s="147" t="s">
        <v>432</v>
      </c>
      <c r="E158" s="147" t="s">
        <v>350</v>
      </c>
      <c r="F158" s="147" t="s">
        <v>685</v>
      </c>
      <c r="G158" s="147" t="s">
        <v>351</v>
      </c>
      <c r="H158" s="149"/>
      <c r="I158" s="111"/>
      <c r="J158" s="111"/>
    </row>
    <row r="159" spans="1:10" ht="15" hidden="1">
      <c r="A159" s="162" t="s">
        <v>358</v>
      </c>
      <c r="B159" s="147" t="s">
        <v>348</v>
      </c>
      <c r="C159" s="147" t="s">
        <v>433</v>
      </c>
      <c r="D159" s="147" t="s">
        <v>432</v>
      </c>
      <c r="E159" s="147" t="s">
        <v>350</v>
      </c>
      <c r="F159" s="147" t="s">
        <v>685</v>
      </c>
      <c r="G159" s="147" t="s">
        <v>356</v>
      </c>
      <c r="H159" s="149"/>
      <c r="I159" s="111"/>
      <c r="J159" s="111"/>
    </row>
    <row r="160" spans="1:10" ht="93.75" hidden="1">
      <c r="A160" s="162" t="s">
        <v>627</v>
      </c>
      <c r="B160" s="147" t="s">
        <v>348</v>
      </c>
      <c r="C160" s="147" t="s">
        <v>433</v>
      </c>
      <c r="D160" s="147" t="s">
        <v>432</v>
      </c>
      <c r="E160" s="147" t="s">
        <v>350</v>
      </c>
      <c r="F160" s="147" t="s">
        <v>686</v>
      </c>
      <c r="G160" s="148" t="s">
        <v>335</v>
      </c>
      <c r="H160" s="149">
        <f>H163+H161</f>
        <v>0</v>
      </c>
      <c r="I160" s="111"/>
      <c r="J160" s="111"/>
    </row>
    <row r="161" spans="1:10" ht="30.75" hidden="1">
      <c r="A161" s="157" t="s">
        <v>517</v>
      </c>
      <c r="B161" s="147" t="s">
        <v>348</v>
      </c>
      <c r="C161" s="147" t="s">
        <v>433</v>
      </c>
      <c r="D161" s="147" t="s">
        <v>432</v>
      </c>
      <c r="E161" s="147" t="s">
        <v>350</v>
      </c>
      <c r="F161" s="147" t="s">
        <v>686</v>
      </c>
      <c r="G161" s="147">
        <v>300</v>
      </c>
      <c r="H161" s="149">
        <f>H162</f>
        <v>0</v>
      </c>
      <c r="I161" s="111"/>
      <c r="J161" s="111"/>
    </row>
    <row r="162" spans="1:10" ht="46.5" hidden="1">
      <c r="A162" s="157" t="s">
        <v>519</v>
      </c>
      <c r="B162" s="147" t="s">
        <v>348</v>
      </c>
      <c r="C162" s="147" t="s">
        <v>433</v>
      </c>
      <c r="D162" s="147" t="s">
        <v>432</v>
      </c>
      <c r="E162" s="147" t="s">
        <v>350</v>
      </c>
      <c r="F162" s="147" t="s">
        <v>686</v>
      </c>
      <c r="G162" s="147">
        <v>320</v>
      </c>
      <c r="H162" s="149"/>
      <c r="I162" s="111"/>
      <c r="J162" s="111"/>
    </row>
    <row r="163" spans="1:10" ht="46.5" hidden="1">
      <c r="A163" s="162" t="s">
        <v>629</v>
      </c>
      <c r="B163" s="147" t="s">
        <v>348</v>
      </c>
      <c r="C163" s="147" t="s">
        <v>433</v>
      </c>
      <c r="D163" s="147" t="s">
        <v>432</v>
      </c>
      <c r="E163" s="147" t="s">
        <v>350</v>
      </c>
      <c r="F163" s="147" t="s">
        <v>686</v>
      </c>
      <c r="G163" s="147" t="s">
        <v>630</v>
      </c>
      <c r="H163" s="149">
        <f>H164</f>
        <v>0</v>
      </c>
      <c r="I163" s="111"/>
      <c r="J163" s="111"/>
    </row>
    <row r="164" spans="1:10" ht="15" hidden="1">
      <c r="A164" s="162" t="s">
        <v>631</v>
      </c>
      <c r="B164" s="147" t="s">
        <v>348</v>
      </c>
      <c r="C164" s="147" t="s">
        <v>433</v>
      </c>
      <c r="D164" s="147" t="s">
        <v>432</v>
      </c>
      <c r="E164" s="147" t="s">
        <v>350</v>
      </c>
      <c r="F164" s="147" t="s">
        <v>686</v>
      </c>
      <c r="G164" s="147" t="s">
        <v>632</v>
      </c>
      <c r="H164" s="149"/>
      <c r="I164" s="111"/>
      <c r="J164" s="111"/>
    </row>
    <row r="165" spans="1:10" ht="62.25" hidden="1">
      <c r="A165" s="162" t="s">
        <v>586</v>
      </c>
      <c r="B165" s="147" t="s">
        <v>348</v>
      </c>
      <c r="C165" s="147" t="s">
        <v>433</v>
      </c>
      <c r="D165" s="147" t="s">
        <v>432</v>
      </c>
      <c r="E165" s="147" t="s">
        <v>350</v>
      </c>
      <c r="F165" s="147" t="s">
        <v>687</v>
      </c>
      <c r="G165" s="148" t="s">
        <v>335</v>
      </c>
      <c r="H165" s="149"/>
      <c r="I165" s="111"/>
      <c r="J165" s="111"/>
    </row>
    <row r="166" spans="1:10" ht="46.5" hidden="1">
      <c r="A166" s="162" t="s">
        <v>344</v>
      </c>
      <c r="B166" s="147" t="s">
        <v>348</v>
      </c>
      <c r="C166" s="147" t="s">
        <v>433</v>
      </c>
      <c r="D166" s="147" t="s">
        <v>432</v>
      </c>
      <c r="E166" s="147" t="s">
        <v>350</v>
      </c>
      <c r="F166" s="147" t="s">
        <v>687</v>
      </c>
      <c r="G166" s="147" t="s">
        <v>343</v>
      </c>
      <c r="H166" s="149"/>
      <c r="I166" s="111"/>
      <c r="J166" s="111"/>
    </row>
    <row r="167" spans="1:10" ht="46.5" hidden="1">
      <c r="A167" s="162" t="s">
        <v>342</v>
      </c>
      <c r="B167" s="147" t="s">
        <v>348</v>
      </c>
      <c r="C167" s="147" t="s">
        <v>433</v>
      </c>
      <c r="D167" s="147" t="s">
        <v>432</v>
      </c>
      <c r="E167" s="147" t="s">
        <v>350</v>
      </c>
      <c r="F167" s="147" t="s">
        <v>687</v>
      </c>
      <c r="G167" s="147" t="s">
        <v>341</v>
      </c>
      <c r="H167" s="149"/>
      <c r="I167" s="111"/>
      <c r="J167" s="111"/>
    </row>
    <row r="168" spans="1:10" ht="46.5" hidden="1">
      <c r="A168" s="162" t="s">
        <v>367</v>
      </c>
      <c r="B168" s="147" t="s">
        <v>348</v>
      </c>
      <c r="C168" s="147" t="s">
        <v>433</v>
      </c>
      <c r="D168" s="147" t="s">
        <v>432</v>
      </c>
      <c r="E168" s="147" t="s">
        <v>350</v>
      </c>
      <c r="F168" s="147" t="s">
        <v>444</v>
      </c>
      <c r="G168" s="148" t="s">
        <v>335</v>
      </c>
      <c r="H168" s="149"/>
      <c r="I168" s="111"/>
      <c r="J168" s="111"/>
    </row>
    <row r="169" spans="1:10" ht="46.5" hidden="1">
      <c r="A169" s="162" t="s">
        <v>344</v>
      </c>
      <c r="B169" s="147" t="s">
        <v>348</v>
      </c>
      <c r="C169" s="147" t="s">
        <v>433</v>
      </c>
      <c r="D169" s="147" t="s">
        <v>432</v>
      </c>
      <c r="E169" s="147" t="s">
        <v>350</v>
      </c>
      <c r="F169" s="147" t="s">
        <v>444</v>
      </c>
      <c r="G169" s="147" t="s">
        <v>343</v>
      </c>
      <c r="H169" s="149"/>
      <c r="I169" s="111"/>
      <c r="J169" s="111"/>
    </row>
    <row r="170" spans="1:10" ht="46.5" hidden="1">
      <c r="A170" s="162" t="s">
        <v>342</v>
      </c>
      <c r="B170" s="147" t="s">
        <v>348</v>
      </c>
      <c r="C170" s="147" t="s">
        <v>433</v>
      </c>
      <c r="D170" s="147" t="s">
        <v>432</v>
      </c>
      <c r="E170" s="147" t="s">
        <v>350</v>
      </c>
      <c r="F170" s="147" t="s">
        <v>444</v>
      </c>
      <c r="G170" s="147" t="s">
        <v>341</v>
      </c>
      <c r="H170" s="149"/>
      <c r="I170" s="111"/>
      <c r="J170" s="111"/>
    </row>
    <row r="171" spans="1:10" ht="15" hidden="1">
      <c r="A171" s="157" t="s">
        <v>774</v>
      </c>
      <c r="B171" s="147" t="s">
        <v>348</v>
      </c>
      <c r="C171" s="147" t="s">
        <v>433</v>
      </c>
      <c r="D171" s="147" t="s">
        <v>432</v>
      </c>
      <c r="E171" s="147" t="s">
        <v>350</v>
      </c>
      <c r="F171" s="147" t="s">
        <v>780</v>
      </c>
      <c r="G171" s="147"/>
      <c r="H171" s="149">
        <f>H172</f>
        <v>0</v>
      </c>
      <c r="I171" s="111"/>
      <c r="J171" s="111"/>
    </row>
    <row r="172" spans="1:10" ht="46.5" hidden="1">
      <c r="A172" s="157" t="s">
        <v>344</v>
      </c>
      <c r="B172" s="147" t="s">
        <v>348</v>
      </c>
      <c r="C172" s="147" t="s">
        <v>433</v>
      </c>
      <c r="D172" s="147" t="s">
        <v>432</v>
      </c>
      <c r="E172" s="147" t="s">
        <v>350</v>
      </c>
      <c r="F172" s="147" t="s">
        <v>780</v>
      </c>
      <c r="G172" s="147">
        <v>200</v>
      </c>
      <c r="H172" s="149">
        <f>H173</f>
        <v>0</v>
      </c>
      <c r="I172" s="111"/>
      <c r="J172" s="111"/>
    </row>
    <row r="173" spans="1:10" ht="46.5" hidden="1">
      <c r="A173" s="157" t="s">
        <v>342</v>
      </c>
      <c r="B173" s="147" t="s">
        <v>348</v>
      </c>
      <c r="C173" s="147" t="s">
        <v>433</v>
      </c>
      <c r="D173" s="147" t="s">
        <v>432</v>
      </c>
      <c r="E173" s="147" t="s">
        <v>350</v>
      </c>
      <c r="F173" s="147" t="s">
        <v>780</v>
      </c>
      <c r="G173" s="147">
        <v>240</v>
      </c>
      <c r="H173" s="149"/>
      <c r="I173" s="111"/>
      <c r="J173" s="111"/>
    </row>
    <row r="174" spans="1:10" ht="62.25" hidden="1">
      <c r="A174" s="162" t="s">
        <v>574</v>
      </c>
      <c r="B174" s="147" t="s">
        <v>348</v>
      </c>
      <c r="C174" s="147" t="s">
        <v>433</v>
      </c>
      <c r="D174" s="147" t="s">
        <v>432</v>
      </c>
      <c r="E174" s="147" t="s">
        <v>350</v>
      </c>
      <c r="F174" s="147" t="s">
        <v>688</v>
      </c>
      <c r="G174" s="148" t="s">
        <v>335</v>
      </c>
      <c r="H174" s="149"/>
      <c r="I174" s="111"/>
      <c r="J174" s="111"/>
    </row>
    <row r="175" spans="1:10" ht="15" hidden="1">
      <c r="A175" s="162" t="s">
        <v>364</v>
      </c>
      <c r="B175" s="147" t="s">
        <v>348</v>
      </c>
      <c r="C175" s="147" t="s">
        <v>433</v>
      </c>
      <c r="D175" s="147" t="s">
        <v>432</v>
      </c>
      <c r="E175" s="147" t="s">
        <v>350</v>
      </c>
      <c r="F175" s="147" t="s">
        <v>688</v>
      </c>
      <c r="G175" s="147" t="s">
        <v>363</v>
      </c>
      <c r="H175" s="149"/>
      <c r="I175" s="111"/>
      <c r="J175" s="111"/>
    </row>
    <row r="176" spans="1:10" ht="15" hidden="1">
      <c r="A176" s="162" t="s">
        <v>258</v>
      </c>
      <c r="B176" s="147" t="s">
        <v>348</v>
      </c>
      <c r="C176" s="147" t="s">
        <v>433</v>
      </c>
      <c r="D176" s="147" t="s">
        <v>432</v>
      </c>
      <c r="E176" s="147" t="s">
        <v>350</v>
      </c>
      <c r="F176" s="147" t="s">
        <v>688</v>
      </c>
      <c r="G176" s="147" t="s">
        <v>573</v>
      </c>
      <c r="H176" s="149"/>
      <c r="I176" s="111"/>
      <c r="J176" s="111"/>
    </row>
    <row r="177" spans="1:10" ht="109.5" hidden="1">
      <c r="A177" s="162" t="s">
        <v>547</v>
      </c>
      <c r="B177" s="147" t="s">
        <v>348</v>
      </c>
      <c r="C177" s="147" t="s">
        <v>433</v>
      </c>
      <c r="D177" s="147" t="s">
        <v>432</v>
      </c>
      <c r="E177" s="147" t="s">
        <v>350</v>
      </c>
      <c r="F177" s="147" t="s">
        <v>689</v>
      </c>
      <c r="G177" s="148" t="s">
        <v>335</v>
      </c>
      <c r="H177" s="149"/>
      <c r="I177" s="111"/>
      <c r="J177" s="111"/>
    </row>
    <row r="178" spans="1:10" ht="109.5" hidden="1">
      <c r="A178" s="162" t="s">
        <v>340</v>
      </c>
      <c r="B178" s="147" t="s">
        <v>348</v>
      </c>
      <c r="C178" s="147" t="s">
        <v>433</v>
      </c>
      <c r="D178" s="147" t="s">
        <v>432</v>
      </c>
      <c r="E178" s="147" t="s">
        <v>350</v>
      </c>
      <c r="F178" s="147" t="s">
        <v>689</v>
      </c>
      <c r="G178" s="147" t="s">
        <v>339</v>
      </c>
      <c r="H178" s="149"/>
      <c r="I178" s="111"/>
      <c r="J178" s="111"/>
    </row>
    <row r="179" spans="1:10" ht="46.5" hidden="1">
      <c r="A179" s="162" t="s">
        <v>338</v>
      </c>
      <c r="B179" s="147" t="s">
        <v>348</v>
      </c>
      <c r="C179" s="147" t="s">
        <v>433</v>
      </c>
      <c r="D179" s="147" t="s">
        <v>432</v>
      </c>
      <c r="E179" s="147" t="s">
        <v>350</v>
      </c>
      <c r="F179" s="147" t="s">
        <v>689</v>
      </c>
      <c r="G179" s="147" t="s">
        <v>337</v>
      </c>
      <c r="H179" s="149"/>
      <c r="I179" s="111"/>
      <c r="J179" s="111"/>
    </row>
    <row r="180" spans="1:10" ht="46.5" hidden="1">
      <c r="A180" s="162" t="s">
        <v>344</v>
      </c>
      <c r="B180" s="147" t="s">
        <v>348</v>
      </c>
      <c r="C180" s="147" t="s">
        <v>433</v>
      </c>
      <c r="D180" s="147" t="s">
        <v>432</v>
      </c>
      <c r="E180" s="147" t="s">
        <v>350</v>
      </c>
      <c r="F180" s="147" t="s">
        <v>689</v>
      </c>
      <c r="G180" s="147" t="s">
        <v>343</v>
      </c>
      <c r="H180" s="149"/>
      <c r="I180" s="111"/>
      <c r="J180" s="111"/>
    </row>
    <row r="181" spans="1:10" ht="46.5" hidden="1">
      <c r="A181" s="162" t="s">
        <v>342</v>
      </c>
      <c r="B181" s="147" t="s">
        <v>348</v>
      </c>
      <c r="C181" s="147" t="s">
        <v>433</v>
      </c>
      <c r="D181" s="147" t="s">
        <v>432</v>
      </c>
      <c r="E181" s="147" t="s">
        <v>350</v>
      </c>
      <c r="F181" s="147" t="s">
        <v>689</v>
      </c>
      <c r="G181" s="147" t="s">
        <v>341</v>
      </c>
      <c r="H181" s="149"/>
      <c r="I181" s="111"/>
      <c r="J181" s="111"/>
    </row>
    <row r="182" spans="1:10" ht="30.75" hidden="1">
      <c r="A182" s="162" t="s">
        <v>636</v>
      </c>
      <c r="B182" s="147" t="s">
        <v>348</v>
      </c>
      <c r="C182" s="147" t="s">
        <v>433</v>
      </c>
      <c r="D182" s="147" t="s">
        <v>432</v>
      </c>
      <c r="E182" s="147" t="s">
        <v>350</v>
      </c>
      <c r="F182" s="147" t="s">
        <v>690</v>
      </c>
      <c r="G182" s="148" t="s">
        <v>335</v>
      </c>
      <c r="H182" s="149"/>
      <c r="I182" s="111"/>
      <c r="J182" s="111"/>
    </row>
    <row r="183" spans="1:10" ht="46.5" hidden="1">
      <c r="A183" s="162" t="s">
        <v>344</v>
      </c>
      <c r="B183" s="147" t="s">
        <v>348</v>
      </c>
      <c r="C183" s="147" t="s">
        <v>433</v>
      </c>
      <c r="D183" s="147" t="s">
        <v>432</v>
      </c>
      <c r="E183" s="147" t="s">
        <v>350</v>
      </c>
      <c r="F183" s="147" t="s">
        <v>690</v>
      </c>
      <c r="G183" s="147" t="s">
        <v>343</v>
      </c>
      <c r="H183" s="149"/>
      <c r="I183" s="111"/>
      <c r="J183" s="111"/>
    </row>
    <row r="184" spans="1:10" ht="46.5" hidden="1">
      <c r="A184" s="162" t="s">
        <v>342</v>
      </c>
      <c r="B184" s="147" t="s">
        <v>348</v>
      </c>
      <c r="C184" s="147" t="s">
        <v>433</v>
      </c>
      <c r="D184" s="147" t="s">
        <v>432</v>
      </c>
      <c r="E184" s="147" t="s">
        <v>350</v>
      </c>
      <c r="F184" s="147" t="s">
        <v>690</v>
      </c>
      <c r="G184" s="147" t="s">
        <v>341</v>
      </c>
      <c r="H184" s="149"/>
      <c r="I184" s="111"/>
      <c r="J184" s="111"/>
    </row>
    <row r="185" spans="1:10" ht="46.5" hidden="1">
      <c r="A185" s="162" t="s">
        <v>558</v>
      </c>
      <c r="B185" s="147" t="s">
        <v>348</v>
      </c>
      <c r="C185" s="147" t="s">
        <v>433</v>
      </c>
      <c r="D185" s="147" t="s">
        <v>432</v>
      </c>
      <c r="E185" s="147" t="s">
        <v>350</v>
      </c>
      <c r="F185" s="147" t="s">
        <v>691</v>
      </c>
      <c r="G185" s="148" t="s">
        <v>335</v>
      </c>
      <c r="H185" s="149"/>
      <c r="I185" s="111"/>
      <c r="J185" s="111"/>
    </row>
    <row r="186" spans="1:10" ht="46.5" hidden="1">
      <c r="A186" s="162" t="s">
        <v>344</v>
      </c>
      <c r="B186" s="147" t="s">
        <v>348</v>
      </c>
      <c r="C186" s="147" t="s">
        <v>433</v>
      </c>
      <c r="D186" s="147" t="s">
        <v>432</v>
      </c>
      <c r="E186" s="147" t="s">
        <v>350</v>
      </c>
      <c r="F186" s="147" t="s">
        <v>691</v>
      </c>
      <c r="G186" s="147" t="s">
        <v>343</v>
      </c>
      <c r="H186" s="149"/>
      <c r="I186" s="111"/>
      <c r="J186" s="111"/>
    </row>
    <row r="187" spans="1:10" ht="46.5" hidden="1">
      <c r="A187" s="162" t="s">
        <v>342</v>
      </c>
      <c r="B187" s="147" t="s">
        <v>348</v>
      </c>
      <c r="C187" s="147" t="s">
        <v>433</v>
      </c>
      <c r="D187" s="147" t="s">
        <v>432</v>
      </c>
      <c r="E187" s="147" t="s">
        <v>350</v>
      </c>
      <c r="F187" s="147" t="s">
        <v>691</v>
      </c>
      <c r="G187" s="147" t="s">
        <v>341</v>
      </c>
      <c r="H187" s="149"/>
      <c r="I187" s="111"/>
      <c r="J187" s="111"/>
    </row>
    <row r="188" spans="1:10" ht="93.75" hidden="1">
      <c r="A188" s="162" t="s">
        <v>560</v>
      </c>
      <c r="B188" s="147" t="s">
        <v>348</v>
      </c>
      <c r="C188" s="147" t="s">
        <v>433</v>
      </c>
      <c r="D188" s="147" t="s">
        <v>432</v>
      </c>
      <c r="E188" s="147" t="s">
        <v>350</v>
      </c>
      <c r="F188" s="147" t="s">
        <v>692</v>
      </c>
      <c r="G188" s="148" t="s">
        <v>335</v>
      </c>
      <c r="H188" s="149"/>
      <c r="I188" s="111"/>
      <c r="J188" s="111"/>
    </row>
    <row r="189" spans="1:10" ht="46.5" hidden="1">
      <c r="A189" s="162" t="s">
        <v>344</v>
      </c>
      <c r="B189" s="147" t="s">
        <v>348</v>
      </c>
      <c r="C189" s="147" t="s">
        <v>433</v>
      </c>
      <c r="D189" s="147" t="s">
        <v>432</v>
      </c>
      <c r="E189" s="147" t="s">
        <v>350</v>
      </c>
      <c r="F189" s="147" t="s">
        <v>692</v>
      </c>
      <c r="G189" s="147" t="s">
        <v>343</v>
      </c>
      <c r="H189" s="149"/>
      <c r="I189" s="111"/>
      <c r="J189" s="111"/>
    </row>
    <row r="190" spans="1:10" ht="46.5" hidden="1">
      <c r="A190" s="162" t="s">
        <v>342</v>
      </c>
      <c r="B190" s="147" t="s">
        <v>348</v>
      </c>
      <c r="C190" s="147" t="s">
        <v>433</v>
      </c>
      <c r="D190" s="147" t="s">
        <v>432</v>
      </c>
      <c r="E190" s="147" t="s">
        <v>350</v>
      </c>
      <c r="F190" s="147" t="s">
        <v>692</v>
      </c>
      <c r="G190" s="147" t="s">
        <v>341</v>
      </c>
      <c r="H190" s="149"/>
      <c r="I190" s="111"/>
      <c r="J190" s="111"/>
    </row>
    <row r="191" spans="1:10" ht="30.75" hidden="1">
      <c r="A191" s="162" t="s">
        <v>605</v>
      </c>
      <c r="B191" s="147" t="s">
        <v>348</v>
      </c>
      <c r="C191" s="147" t="s">
        <v>433</v>
      </c>
      <c r="D191" s="147" t="s">
        <v>432</v>
      </c>
      <c r="E191" s="147" t="s">
        <v>350</v>
      </c>
      <c r="F191" s="147" t="s">
        <v>693</v>
      </c>
      <c r="G191" s="148" t="s">
        <v>335</v>
      </c>
      <c r="H191" s="149"/>
      <c r="I191" s="111"/>
      <c r="J191" s="111"/>
    </row>
    <row r="192" spans="1:10" ht="46.5" hidden="1">
      <c r="A192" s="162" t="s">
        <v>344</v>
      </c>
      <c r="B192" s="147" t="s">
        <v>348</v>
      </c>
      <c r="C192" s="147" t="s">
        <v>433</v>
      </c>
      <c r="D192" s="147" t="s">
        <v>432</v>
      </c>
      <c r="E192" s="147" t="s">
        <v>350</v>
      </c>
      <c r="F192" s="147" t="s">
        <v>693</v>
      </c>
      <c r="G192" s="147" t="s">
        <v>343</v>
      </c>
      <c r="H192" s="149"/>
      <c r="I192" s="111"/>
      <c r="J192" s="111"/>
    </row>
    <row r="193" spans="1:10" ht="46.5" hidden="1">
      <c r="A193" s="162" t="s">
        <v>342</v>
      </c>
      <c r="B193" s="147" t="s">
        <v>348</v>
      </c>
      <c r="C193" s="147" t="s">
        <v>433</v>
      </c>
      <c r="D193" s="147" t="s">
        <v>432</v>
      </c>
      <c r="E193" s="147" t="s">
        <v>350</v>
      </c>
      <c r="F193" s="147" t="s">
        <v>693</v>
      </c>
      <c r="G193" s="147" t="s">
        <v>341</v>
      </c>
      <c r="H193" s="149"/>
      <c r="I193" s="111"/>
      <c r="J193" s="111"/>
    </row>
    <row r="194" spans="1:10" ht="30.75" hidden="1">
      <c r="A194" s="162" t="s">
        <v>638</v>
      </c>
      <c r="B194" s="147" t="s">
        <v>348</v>
      </c>
      <c r="C194" s="147" t="s">
        <v>433</v>
      </c>
      <c r="D194" s="147" t="s">
        <v>432</v>
      </c>
      <c r="E194" s="147" t="s">
        <v>350</v>
      </c>
      <c r="F194" s="147" t="s">
        <v>694</v>
      </c>
      <c r="G194" s="148" t="s">
        <v>335</v>
      </c>
      <c r="H194" s="149"/>
      <c r="I194" s="111"/>
      <c r="J194" s="111"/>
    </row>
    <row r="195" spans="1:10" ht="46.5" hidden="1">
      <c r="A195" s="162" t="s">
        <v>344</v>
      </c>
      <c r="B195" s="147" t="s">
        <v>348</v>
      </c>
      <c r="C195" s="147" t="s">
        <v>433</v>
      </c>
      <c r="D195" s="147" t="s">
        <v>432</v>
      </c>
      <c r="E195" s="147" t="s">
        <v>350</v>
      </c>
      <c r="F195" s="147" t="s">
        <v>694</v>
      </c>
      <c r="G195" s="147" t="s">
        <v>343</v>
      </c>
      <c r="H195" s="149"/>
      <c r="I195" s="111"/>
      <c r="J195" s="111"/>
    </row>
    <row r="196" spans="1:10" ht="46.5" hidden="1">
      <c r="A196" s="162" t="s">
        <v>342</v>
      </c>
      <c r="B196" s="147" t="s">
        <v>348</v>
      </c>
      <c r="C196" s="147" t="s">
        <v>433</v>
      </c>
      <c r="D196" s="147" t="s">
        <v>432</v>
      </c>
      <c r="E196" s="147" t="s">
        <v>350</v>
      </c>
      <c r="F196" s="147" t="s">
        <v>694</v>
      </c>
      <c r="G196" s="147" t="s">
        <v>341</v>
      </c>
      <c r="H196" s="149"/>
      <c r="I196" s="111"/>
      <c r="J196" s="111"/>
    </row>
    <row r="197" spans="1:10" ht="15" hidden="1">
      <c r="A197" s="162"/>
      <c r="B197" s="147"/>
      <c r="C197" s="147"/>
      <c r="D197" s="147"/>
      <c r="E197" s="147"/>
      <c r="F197" s="147"/>
      <c r="G197" s="147"/>
      <c r="H197" s="149"/>
      <c r="I197" s="111"/>
      <c r="J197" s="111"/>
    </row>
    <row r="198" spans="1:10" ht="15" hidden="1">
      <c r="A198" s="162"/>
      <c r="B198" s="147"/>
      <c r="C198" s="147"/>
      <c r="D198" s="147"/>
      <c r="E198" s="147"/>
      <c r="F198" s="147"/>
      <c r="G198" s="147"/>
      <c r="H198" s="149"/>
      <c r="I198" s="111"/>
      <c r="J198" s="111"/>
    </row>
    <row r="199" spans="1:10" ht="15" hidden="1">
      <c r="A199" s="162"/>
      <c r="B199" s="147"/>
      <c r="C199" s="147"/>
      <c r="D199" s="147"/>
      <c r="E199" s="147"/>
      <c r="F199" s="147"/>
      <c r="G199" s="147"/>
      <c r="H199" s="149"/>
      <c r="I199" s="111"/>
      <c r="J199" s="111"/>
    </row>
    <row r="200" spans="1:10" ht="15" hidden="1">
      <c r="A200" s="162"/>
      <c r="B200" s="147"/>
      <c r="C200" s="147"/>
      <c r="D200" s="147"/>
      <c r="E200" s="147"/>
      <c r="F200" s="147"/>
      <c r="G200" s="147"/>
      <c r="H200" s="149"/>
      <c r="I200" s="111"/>
      <c r="J200" s="111"/>
    </row>
    <row r="201" spans="1:10" ht="15" hidden="1">
      <c r="A201" s="162"/>
      <c r="B201" s="147"/>
      <c r="C201" s="147"/>
      <c r="D201" s="147"/>
      <c r="E201" s="147"/>
      <c r="F201" s="147"/>
      <c r="G201" s="147"/>
      <c r="H201" s="149"/>
      <c r="I201" s="111"/>
      <c r="J201" s="111"/>
    </row>
    <row r="202" spans="1:10" ht="15" hidden="1">
      <c r="A202" s="162"/>
      <c r="B202" s="147"/>
      <c r="C202" s="147"/>
      <c r="D202" s="147"/>
      <c r="E202" s="147"/>
      <c r="F202" s="147"/>
      <c r="G202" s="147"/>
      <c r="H202" s="149"/>
      <c r="I202" s="111"/>
      <c r="J202" s="111"/>
    </row>
    <row r="203" spans="1:10" ht="15" hidden="1">
      <c r="A203" s="162"/>
      <c r="B203" s="147"/>
      <c r="C203" s="147"/>
      <c r="D203" s="147"/>
      <c r="E203" s="147"/>
      <c r="F203" s="147"/>
      <c r="G203" s="147"/>
      <c r="H203" s="149"/>
      <c r="I203" s="111"/>
      <c r="J203" s="111"/>
    </row>
    <row r="204" spans="1:10" ht="15" hidden="1">
      <c r="A204" s="162"/>
      <c r="B204" s="147"/>
      <c r="C204" s="147"/>
      <c r="D204" s="147"/>
      <c r="E204" s="147"/>
      <c r="F204" s="147"/>
      <c r="G204" s="147"/>
      <c r="H204" s="149"/>
      <c r="I204" s="111"/>
      <c r="J204" s="111"/>
    </row>
    <row r="205" spans="1:10" ht="15" hidden="1">
      <c r="A205" s="162"/>
      <c r="B205" s="147"/>
      <c r="C205" s="147"/>
      <c r="D205" s="147"/>
      <c r="E205" s="147"/>
      <c r="F205" s="147"/>
      <c r="G205" s="147"/>
      <c r="H205" s="149"/>
      <c r="I205" s="111"/>
      <c r="J205" s="111"/>
    </row>
    <row r="206" spans="1:10" ht="15" hidden="1">
      <c r="A206" s="162"/>
      <c r="B206" s="147"/>
      <c r="C206" s="147"/>
      <c r="D206" s="147"/>
      <c r="E206" s="147"/>
      <c r="F206" s="147"/>
      <c r="G206" s="147"/>
      <c r="H206" s="149"/>
      <c r="I206" s="111"/>
      <c r="J206" s="111"/>
    </row>
    <row r="207" spans="1:10" ht="15" hidden="1">
      <c r="A207" s="162"/>
      <c r="B207" s="147"/>
      <c r="C207" s="147"/>
      <c r="D207" s="147"/>
      <c r="E207" s="147"/>
      <c r="F207" s="147"/>
      <c r="G207" s="147"/>
      <c r="H207" s="149"/>
      <c r="I207" s="111"/>
      <c r="J207" s="111"/>
    </row>
    <row r="208" spans="1:10" ht="15" hidden="1">
      <c r="A208" s="162"/>
      <c r="B208" s="147"/>
      <c r="C208" s="147"/>
      <c r="D208" s="147"/>
      <c r="E208" s="147"/>
      <c r="F208" s="147"/>
      <c r="G208" s="147"/>
      <c r="H208" s="149"/>
      <c r="I208" s="111"/>
      <c r="J208" s="111"/>
    </row>
    <row r="209" spans="1:10" ht="15" hidden="1">
      <c r="A209" s="162"/>
      <c r="B209" s="147"/>
      <c r="C209" s="147"/>
      <c r="D209" s="147"/>
      <c r="E209" s="147"/>
      <c r="F209" s="147"/>
      <c r="G209" s="147"/>
      <c r="H209" s="149"/>
      <c r="I209" s="111"/>
      <c r="J209" s="111"/>
    </row>
    <row r="210" spans="1:10" ht="15" hidden="1">
      <c r="A210" s="162"/>
      <c r="B210" s="147"/>
      <c r="C210" s="147"/>
      <c r="D210" s="147"/>
      <c r="E210" s="147"/>
      <c r="F210" s="147"/>
      <c r="G210" s="147"/>
      <c r="H210" s="149"/>
      <c r="I210" s="111"/>
      <c r="J210" s="111"/>
    </row>
    <row r="211" spans="1:10" ht="15" hidden="1">
      <c r="A211" s="162"/>
      <c r="B211" s="147"/>
      <c r="C211" s="147"/>
      <c r="D211" s="147"/>
      <c r="E211" s="147"/>
      <c r="F211" s="147"/>
      <c r="G211" s="147"/>
      <c r="H211" s="149"/>
      <c r="I211" s="111"/>
      <c r="J211" s="111"/>
    </row>
    <row r="212" spans="1:10" ht="15" hidden="1">
      <c r="A212" s="162"/>
      <c r="B212" s="147"/>
      <c r="C212" s="147"/>
      <c r="D212" s="147"/>
      <c r="E212" s="147"/>
      <c r="F212" s="147"/>
      <c r="G212" s="147"/>
      <c r="H212" s="149"/>
      <c r="I212" s="111"/>
      <c r="J212" s="111"/>
    </row>
    <row r="213" spans="1:10" ht="15" hidden="1">
      <c r="A213" s="162"/>
      <c r="B213" s="147"/>
      <c r="C213" s="147"/>
      <c r="D213" s="147"/>
      <c r="E213" s="147"/>
      <c r="F213" s="147"/>
      <c r="G213" s="147"/>
      <c r="H213" s="149"/>
      <c r="I213" s="111"/>
      <c r="J213" s="111"/>
    </row>
    <row r="214" spans="1:10" ht="15" hidden="1">
      <c r="A214" s="162"/>
      <c r="B214" s="147"/>
      <c r="C214" s="147"/>
      <c r="D214" s="147"/>
      <c r="E214" s="147"/>
      <c r="F214" s="147"/>
      <c r="G214" s="147"/>
      <c r="H214" s="149"/>
      <c r="I214" s="111"/>
      <c r="J214" s="111"/>
    </row>
    <row r="215" spans="1:10" ht="15" hidden="1">
      <c r="A215" s="162"/>
      <c r="B215" s="147"/>
      <c r="C215" s="147"/>
      <c r="D215" s="147"/>
      <c r="E215" s="147"/>
      <c r="F215" s="147"/>
      <c r="G215" s="147"/>
      <c r="H215" s="149"/>
      <c r="I215" s="111"/>
      <c r="J215" s="111"/>
    </row>
    <row r="216" spans="1:10" ht="15" hidden="1">
      <c r="A216" s="162"/>
      <c r="B216" s="147"/>
      <c r="C216" s="147"/>
      <c r="D216" s="147"/>
      <c r="E216" s="147"/>
      <c r="F216" s="147"/>
      <c r="G216" s="147"/>
      <c r="H216" s="149"/>
      <c r="I216" s="111"/>
      <c r="J216" s="111"/>
    </row>
    <row r="217" spans="1:10" ht="15" hidden="1">
      <c r="A217" s="162"/>
      <c r="B217" s="147"/>
      <c r="C217" s="147"/>
      <c r="D217" s="147"/>
      <c r="E217" s="147"/>
      <c r="F217" s="147"/>
      <c r="G217" s="147"/>
      <c r="H217" s="149"/>
      <c r="I217" s="111"/>
      <c r="J217" s="111"/>
    </row>
    <row r="218" spans="1:10" ht="15" hidden="1">
      <c r="A218" s="162"/>
      <c r="B218" s="147"/>
      <c r="C218" s="147"/>
      <c r="D218" s="147"/>
      <c r="E218" s="147"/>
      <c r="F218" s="147"/>
      <c r="G218" s="147"/>
      <c r="H218" s="149"/>
      <c r="I218" s="111"/>
      <c r="J218" s="111"/>
    </row>
    <row r="219" spans="1:10" ht="15" hidden="1">
      <c r="A219" s="162"/>
      <c r="B219" s="147"/>
      <c r="C219" s="147"/>
      <c r="D219" s="147"/>
      <c r="E219" s="147"/>
      <c r="F219" s="147"/>
      <c r="G219" s="147"/>
      <c r="H219" s="149"/>
      <c r="I219" s="111"/>
      <c r="J219" s="111"/>
    </row>
    <row r="220" spans="1:10" ht="15" hidden="1">
      <c r="A220" s="162"/>
      <c r="B220" s="147"/>
      <c r="C220" s="147"/>
      <c r="D220" s="147"/>
      <c r="E220" s="147"/>
      <c r="F220" s="147"/>
      <c r="G220" s="147"/>
      <c r="H220" s="149"/>
      <c r="I220" s="111"/>
      <c r="J220" s="111"/>
    </row>
    <row r="221" spans="1:10" ht="30.75">
      <c r="A221" s="152" t="s">
        <v>443</v>
      </c>
      <c r="B221" s="153" t="s">
        <v>355</v>
      </c>
      <c r="C221" s="154" t="s">
        <v>335</v>
      </c>
      <c r="D221" s="154" t="s">
        <v>335</v>
      </c>
      <c r="E221" s="154" t="s">
        <v>335</v>
      </c>
      <c r="F221" s="154" t="s">
        <v>335</v>
      </c>
      <c r="G221" s="154" t="s">
        <v>335</v>
      </c>
      <c r="H221" s="155">
        <f>H222</f>
        <v>646411</v>
      </c>
      <c r="I221" s="110"/>
      <c r="J221" s="110"/>
    </row>
    <row r="222" spans="1:10" ht="30.75">
      <c r="A222" s="152" t="s">
        <v>409</v>
      </c>
      <c r="B222" s="153" t="s">
        <v>355</v>
      </c>
      <c r="C222" s="153" t="s">
        <v>433</v>
      </c>
      <c r="D222" s="153" t="s">
        <v>432</v>
      </c>
      <c r="E222" s="153" t="s">
        <v>403</v>
      </c>
      <c r="F222" s="156" t="s">
        <v>335</v>
      </c>
      <c r="G222" s="156" t="s">
        <v>335</v>
      </c>
      <c r="H222" s="155">
        <f>H247+H250+H312+H315+H278+H241+H253+H256+H299+H265+H284+H290+H296+H272</f>
        <v>646411</v>
      </c>
      <c r="I222" s="110"/>
      <c r="J222" s="110"/>
    </row>
    <row r="223" spans="1:10" ht="93.75" hidden="1">
      <c r="A223" s="162" t="s">
        <v>471</v>
      </c>
      <c r="B223" s="147" t="s">
        <v>355</v>
      </c>
      <c r="C223" s="147" t="s">
        <v>433</v>
      </c>
      <c r="D223" s="147" t="s">
        <v>432</v>
      </c>
      <c r="E223" s="147" t="s">
        <v>403</v>
      </c>
      <c r="F223" s="147" t="s">
        <v>695</v>
      </c>
      <c r="G223" s="148" t="s">
        <v>335</v>
      </c>
      <c r="H223" s="149"/>
      <c r="I223" s="111"/>
      <c r="J223" s="111"/>
    </row>
    <row r="224" spans="1:10" ht="62.25" hidden="1">
      <c r="A224" s="162" t="s">
        <v>352</v>
      </c>
      <c r="B224" s="147" t="s">
        <v>355</v>
      </c>
      <c r="C224" s="147" t="s">
        <v>433</v>
      </c>
      <c r="D224" s="147" t="s">
        <v>432</v>
      </c>
      <c r="E224" s="147" t="s">
        <v>403</v>
      </c>
      <c r="F224" s="147" t="s">
        <v>695</v>
      </c>
      <c r="G224" s="147" t="s">
        <v>351</v>
      </c>
      <c r="H224" s="149"/>
      <c r="I224" s="111"/>
      <c r="J224" s="111"/>
    </row>
    <row r="225" spans="1:10" ht="15" hidden="1">
      <c r="A225" s="162" t="s">
        <v>358</v>
      </c>
      <c r="B225" s="147" t="s">
        <v>355</v>
      </c>
      <c r="C225" s="147" t="s">
        <v>433</v>
      </c>
      <c r="D225" s="147" t="s">
        <v>432</v>
      </c>
      <c r="E225" s="147" t="s">
        <v>403</v>
      </c>
      <c r="F225" s="147" t="s">
        <v>695</v>
      </c>
      <c r="G225" s="147" t="s">
        <v>356</v>
      </c>
      <c r="H225" s="149"/>
      <c r="I225" s="111"/>
      <c r="J225" s="111"/>
    </row>
    <row r="226" spans="1:10" ht="46.5" hidden="1">
      <c r="A226" s="162" t="s">
        <v>473</v>
      </c>
      <c r="B226" s="147" t="s">
        <v>355</v>
      </c>
      <c r="C226" s="147" t="s">
        <v>433</v>
      </c>
      <c r="D226" s="147" t="s">
        <v>432</v>
      </c>
      <c r="E226" s="147" t="s">
        <v>403</v>
      </c>
      <c r="F226" s="147" t="s">
        <v>696</v>
      </c>
      <c r="G226" s="148" t="s">
        <v>335</v>
      </c>
      <c r="H226" s="149"/>
      <c r="I226" s="111"/>
      <c r="J226" s="111"/>
    </row>
    <row r="227" spans="1:10" ht="62.25" hidden="1">
      <c r="A227" s="162" t="s">
        <v>352</v>
      </c>
      <c r="B227" s="147" t="s">
        <v>355</v>
      </c>
      <c r="C227" s="147" t="s">
        <v>433</v>
      </c>
      <c r="D227" s="147" t="s">
        <v>432</v>
      </c>
      <c r="E227" s="147" t="s">
        <v>403</v>
      </c>
      <c r="F227" s="147" t="s">
        <v>696</v>
      </c>
      <c r="G227" s="147" t="s">
        <v>351</v>
      </c>
      <c r="H227" s="149"/>
      <c r="I227" s="111"/>
      <c r="J227" s="111"/>
    </row>
    <row r="228" spans="1:10" ht="15" hidden="1">
      <c r="A228" s="162" t="s">
        <v>358</v>
      </c>
      <c r="B228" s="147" t="s">
        <v>355</v>
      </c>
      <c r="C228" s="147" t="s">
        <v>433</v>
      </c>
      <c r="D228" s="147" t="s">
        <v>432</v>
      </c>
      <c r="E228" s="147" t="s">
        <v>403</v>
      </c>
      <c r="F228" s="147" t="s">
        <v>696</v>
      </c>
      <c r="G228" s="147" t="s">
        <v>356</v>
      </c>
      <c r="H228" s="149"/>
      <c r="I228" s="111"/>
      <c r="J228" s="111"/>
    </row>
    <row r="229" spans="1:10" ht="156" hidden="1">
      <c r="A229" s="162" t="s">
        <v>475</v>
      </c>
      <c r="B229" s="147" t="s">
        <v>355</v>
      </c>
      <c r="C229" s="147" t="s">
        <v>433</v>
      </c>
      <c r="D229" s="147" t="s">
        <v>432</v>
      </c>
      <c r="E229" s="147" t="s">
        <v>403</v>
      </c>
      <c r="F229" s="147" t="s">
        <v>697</v>
      </c>
      <c r="G229" s="148" t="s">
        <v>335</v>
      </c>
      <c r="H229" s="149"/>
      <c r="I229" s="111"/>
      <c r="J229" s="111"/>
    </row>
    <row r="230" spans="1:10" ht="62.25" hidden="1">
      <c r="A230" s="162" t="s">
        <v>352</v>
      </c>
      <c r="B230" s="147" t="s">
        <v>355</v>
      </c>
      <c r="C230" s="147" t="s">
        <v>433</v>
      </c>
      <c r="D230" s="147" t="s">
        <v>432</v>
      </c>
      <c r="E230" s="147" t="s">
        <v>403</v>
      </c>
      <c r="F230" s="147" t="s">
        <v>697</v>
      </c>
      <c r="G230" s="147" t="s">
        <v>351</v>
      </c>
      <c r="H230" s="149"/>
      <c r="I230" s="111"/>
      <c r="J230" s="111"/>
    </row>
    <row r="231" spans="1:10" ht="15" hidden="1">
      <c r="A231" s="162" t="s">
        <v>358</v>
      </c>
      <c r="B231" s="147" t="s">
        <v>355</v>
      </c>
      <c r="C231" s="147" t="s">
        <v>433</v>
      </c>
      <c r="D231" s="147" t="s">
        <v>432</v>
      </c>
      <c r="E231" s="147" t="s">
        <v>403</v>
      </c>
      <c r="F231" s="147" t="s">
        <v>697</v>
      </c>
      <c r="G231" s="147" t="s">
        <v>356</v>
      </c>
      <c r="H231" s="149"/>
      <c r="I231" s="111"/>
      <c r="J231" s="111"/>
    </row>
    <row r="232" spans="1:10" ht="390.75" hidden="1">
      <c r="A232" s="162" t="s">
        <v>467</v>
      </c>
      <c r="B232" s="147" t="s">
        <v>355</v>
      </c>
      <c r="C232" s="147" t="s">
        <v>433</v>
      </c>
      <c r="D232" s="147" t="s">
        <v>432</v>
      </c>
      <c r="E232" s="147" t="s">
        <v>403</v>
      </c>
      <c r="F232" s="147" t="s">
        <v>698</v>
      </c>
      <c r="G232" s="148" t="s">
        <v>335</v>
      </c>
      <c r="H232" s="149"/>
      <c r="I232" s="111"/>
      <c r="J232" s="111"/>
    </row>
    <row r="233" spans="1:10" ht="62.25" hidden="1">
      <c r="A233" s="162" t="s">
        <v>352</v>
      </c>
      <c r="B233" s="147" t="s">
        <v>355</v>
      </c>
      <c r="C233" s="147" t="s">
        <v>433</v>
      </c>
      <c r="D233" s="147" t="s">
        <v>432</v>
      </c>
      <c r="E233" s="147" t="s">
        <v>403</v>
      </c>
      <c r="F233" s="147" t="s">
        <v>698</v>
      </c>
      <c r="G233" s="147" t="s">
        <v>351</v>
      </c>
      <c r="H233" s="149"/>
      <c r="I233" s="111"/>
      <c r="J233" s="111"/>
    </row>
    <row r="234" spans="1:10" ht="15" hidden="1">
      <c r="A234" s="162" t="s">
        <v>358</v>
      </c>
      <c r="B234" s="147" t="s">
        <v>355</v>
      </c>
      <c r="C234" s="147" t="s">
        <v>433</v>
      </c>
      <c r="D234" s="147" t="s">
        <v>432</v>
      </c>
      <c r="E234" s="147" t="s">
        <v>403</v>
      </c>
      <c r="F234" s="147" t="s">
        <v>698</v>
      </c>
      <c r="G234" s="147" t="s">
        <v>356</v>
      </c>
      <c r="H234" s="149"/>
      <c r="I234" s="111"/>
      <c r="J234" s="111"/>
    </row>
    <row r="235" spans="1:10" ht="171.75" hidden="1">
      <c r="A235" s="162" t="s">
        <v>493</v>
      </c>
      <c r="B235" s="147" t="s">
        <v>355</v>
      </c>
      <c r="C235" s="147" t="s">
        <v>433</v>
      </c>
      <c r="D235" s="147" t="s">
        <v>432</v>
      </c>
      <c r="E235" s="147" t="s">
        <v>403</v>
      </c>
      <c r="F235" s="147" t="s">
        <v>699</v>
      </c>
      <c r="G235" s="148" t="s">
        <v>335</v>
      </c>
      <c r="H235" s="149"/>
      <c r="I235" s="111"/>
      <c r="J235" s="111"/>
    </row>
    <row r="236" spans="1:10" ht="62.25" hidden="1">
      <c r="A236" s="162" t="s">
        <v>352</v>
      </c>
      <c r="B236" s="147" t="s">
        <v>355</v>
      </c>
      <c r="C236" s="147" t="s">
        <v>433</v>
      </c>
      <c r="D236" s="147" t="s">
        <v>432</v>
      </c>
      <c r="E236" s="147" t="s">
        <v>403</v>
      </c>
      <c r="F236" s="147" t="s">
        <v>699</v>
      </c>
      <c r="G236" s="147" t="s">
        <v>351</v>
      </c>
      <c r="H236" s="149"/>
      <c r="I236" s="111"/>
      <c r="J236" s="111"/>
    </row>
    <row r="237" spans="1:10" ht="15" hidden="1">
      <c r="A237" s="162" t="s">
        <v>358</v>
      </c>
      <c r="B237" s="147" t="s">
        <v>355</v>
      </c>
      <c r="C237" s="147" t="s">
        <v>433</v>
      </c>
      <c r="D237" s="147" t="s">
        <v>432</v>
      </c>
      <c r="E237" s="147" t="s">
        <v>403</v>
      </c>
      <c r="F237" s="147" t="s">
        <v>699</v>
      </c>
      <c r="G237" s="147" t="s">
        <v>356</v>
      </c>
      <c r="H237" s="149"/>
      <c r="I237" s="111"/>
      <c r="J237" s="111"/>
    </row>
    <row r="238" spans="1:10" ht="93.75" hidden="1">
      <c r="A238" s="162" t="s">
        <v>515</v>
      </c>
      <c r="B238" s="147" t="s">
        <v>355</v>
      </c>
      <c r="C238" s="147" t="s">
        <v>433</v>
      </c>
      <c r="D238" s="147" t="s">
        <v>432</v>
      </c>
      <c r="E238" s="147" t="s">
        <v>403</v>
      </c>
      <c r="F238" s="147" t="s">
        <v>700</v>
      </c>
      <c r="G238" s="148" t="s">
        <v>335</v>
      </c>
      <c r="H238" s="149"/>
      <c r="I238" s="111"/>
      <c r="J238" s="111"/>
    </row>
    <row r="239" spans="1:10" ht="30.75" hidden="1">
      <c r="A239" s="162" t="s">
        <v>517</v>
      </c>
      <c r="B239" s="147" t="s">
        <v>355</v>
      </c>
      <c r="C239" s="147" t="s">
        <v>433</v>
      </c>
      <c r="D239" s="147" t="s">
        <v>432</v>
      </c>
      <c r="E239" s="147" t="s">
        <v>403</v>
      </c>
      <c r="F239" s="147" t="s">
        <v>700</v>
      </c>
      <c r="G239" s="147" t="s">
        <v>518</v>
      </c>
      <c r="H239" s="149"/>
      <c r="I239" s="111"/>
      <c r="J239" s="111"/>
    </row>
    <row r="240" spans="1:10" ht="46.5" hidden="1">
      <c r="A240" s="162" t="s">
        <v>519</v>
      </c>
      <c r="B240" s="147" t="s">
        <v>355</v>
      </c>
      <c r="C240" s="147" t="s">
        <v>433</v>
      </c>
      <c r="D240" s="147" t="s">
        <v>432</v>
      </c>
      <c r="E240" s="147" t="s">
        <v>403</v>
      </c>
      <c r="F240" s="147" t="s">
        <v>700</v>
      </c>
      <c r="G240" s="147" t="s">
        <v>520</v>
      </c>
      <c r="H240" s="149"/>
      <c r="I240" s="111"/>
      <c r="J240" s="111"/>
    </row>
    <row r="241" spans="1:10" ht="187.5" hidden="1">
      <c r="A241" s="162" t="s">
        <v>477</v>
      </c>
      <c r="B241" s="147" t="s">
        <v>355</v>
      </c>
      <c r="C241" s="147" t="s">
        <v>433</v>
      </c>
      <c r="D241" s="147" t="s">
        <v>432</v>
      </c>
      <c r="E241" s="147" t="s">
        <v>403</v>
      </c>
      <c r="F241" s="147" t="s">
        <v>701</v>
      </c>
      <c r="G241" s="148" t="s">
        <v>335</v>
      </c>
      <c r="H241" s="149">
        <f>H242</f>
        <v>0</v>
      </c>
      <c r="I241" s="111"/>
      <c r="J241" s="111"/>
    </row>
    <row r="242" spans="1:10" ht="62.25" hidden="1">
      <c r="A242" s="162" t="s">
        <v>352</v>
      </c>
      <c r="B242" s="147" t="s">
        <v>355</v>
      </c>
      <c r="C242" s="147" t="s">
        <v>433</v>
      </c>
      <c r="D242" s="147" t="s">
        <v>432</v>
      </c>
      <c r="E242" s="147" t="s">
        <v>403</v>
      </c>
      <c r="F242" s="147" t="s">
        <v>701</v>
      </c>
      <c r="G242" s="147" t="s">
        <v>351</v>
      </c>
      <c r="H242" s="149">
        <f>H243</f>
        <v>0</v>
      </c>
      <c r="I242" s="111"/>
      <c r="J242" s="111"/>
    </row>
    <row r="243" spans="1:10" ht="15" hidden="1">
      <c r="A243" s="162" t="s">
        <v>358</v>
      </c>
      <c r="B243" s="147" t="s">
        <v>355</v>
      </c>
      <c r="C243" s="147" t="s">
        <v>433</v>
      </c>
      <c r="D243" s="147" t="s">
        <v>432</v>
      </c>
      <c r="E243" s="147" t="s">
        <v>403</v>
      </c>
      <c r="F243" s="147" t="s">
        <v>701</v>
      </c>
      <c r="G243" s="147" t="s">
        <v>356</v>
      </c>
      <c r="H243" s="149"/>
      <c r="I243" s="111"/>
      <c r="J243" s="111"/>
    </row>
    <row r="244" spans="1:10" ht="46.5" hidden="1">
      <c r="A244" s="162" t="s">
        <v>345</v>
      </c>
      <c r="B244" s="147" t="s">
        <v>355</v>
      </c>
      <c r="C244" s="147" t="s">
        <v>433</v>
      </c>
      <c r="D244" s="147" t="s">
        <v>432</v>
      </c>
      <c r="E244" s="147" t="s">
        <v>403</v>
      </c>
      <c r="F244" s="147" t="s">
        <v>435</v>
      </c>
      <c r="G244" s="148" t="s">
        <v>335</v>
      </c>
      <c r="H244" s="149"/>
      <c r="I244" s="111"/>
      <c r="J244" s="111"/>
    </row>
    <row r="245" spans="1:10" ht="109.5" hidden="1">
      <c r="A245" s="162" t="s">
        <v>340</v>
      </c>
      <c r="B245" s="147" t="s">
        <v>355</v>
      </c>
      <c r="C245" s="147" t="s">
        <v>433</v>
      </c>
      <c r="D245" s="147" t="s">
        <v>432</v>
      </c>
      <c r="E245" s="147" t="s">
        <v>403</v>
      </c>
      <c r="F245" s="147" t="s">
        <v>435</v>
      </c>
      <c r="G245" s="147" t="s">
        <v>339</v>
      </c>
      <c r="H245" s="149"/>
      <c r="I245" s="111"/>
      <c r="J245" s="111"/>
    </row>
    <row r="246" spans="1:10" ht="46.5" hidden="1">
      <c r="A246" s="162" t="s">
        <v>338</v>
      </c>
      <c r="B246" s="147" t="s">
        <v>355</v>
      </c>
      <c r="C246" s="147" t="s">
        <v>433</v>
      </c>
      <c r="D246" s="147" t="s">
        <v>432</v>
      </c>
      <c r="E246" s="147" t="s">
        <v>403</v>
      </c>
      <c r="F246" s="147" t="s">
        <v>435</v>
      </c>
      <c r="G246" s="147" t="s">
        <v>337</v>
      </c>
      <c r="H246" s="149"/>
      <c r="I246" s="111"/>
      <c r="J246" s="111"/>
    </row>
    <row r="247" spans="1:10" ht="30.75" hidden="1">
      <c r="A247" s="162" t="s">
        <v>469</v>
      </c>
      <c r="B247" s="147" t="s">
        <v>355</v>
      </c>
      <c r="C247" s="147" t="s">
        <v>433</v>
      </c>
      <c r="D247" s="147" t="s">
        <v>432</v>
      </c>
      <c r="E247" s="147" t="s">
        <v>403</v>
      </c>
      <c r="F247" s="147" t="s">
        <v>702</v>
      </c>
      <c r="G247" s="148" t="s">
        <v>335</v>
      </c>
      <c r="H247" s="149">
        <f>H248</f>
        <v>0</v>
      </c>
      <c r="I247" s="111"/>
      <c r="J247" s="111"/>
    </row>
    <row r="248" spans="1:10" ht="62.25" hidden="1">
      <c r="A248" s="162" t="s">
        <v>352</v>
      </c>
      <c r="B248" s="147" t="s">
        <v>355</v>
      </c>
      <c r="C248" s="147" t="s">
        <v>433</v>
      </c>
      <c r="D248" s="147" t="s">
        <v>432</v>
      </c>
      <c r="E248" s="147" t="s">
        <v>403</v>
      </c>
      <c r="F248" s="147" t="s">
        <v>702</v>
      </c>
      <c r="G248" s="147" t="s">
        <v>351</v>
      </c>
      <c r="H248" s="149">
        <f>H249</f>
        <v>0</v>
      </c>
      <c r="I248" s="111"/>
      <c r="J248" s="111"/>
    </row>
    <row r="249" spans="1:10" ht="15" hidden="1">
      <c r="A249" s="162" t="s">
        <v>358</v>
      </c>
      <c r="B249" s="147" t="s">
        <v>355</v>
      </c>
      <c r="C249" s="147" t="s">
        <v>433</v>
      </c>
      <c r="D249" s="147" t="s">
        <v>432</v>
      </c>
      <c r="E249" s="147" t="s">
        <v>403</v>
      </c>
      <c r="F249" s="147" t="s">
        <v>702</v>
      </c>
      <c r="G249" s="147" t="s">
        <v>356</v>
      </c>
      <c r="H249" s="149"/>
      <c r="I249" s="111"/>
      <c r="J249" s="111"/>
    </row>
    <row r="250" spans="1:10" ht="15">
      <c r="A250" s="162" t="s">
        <v>406</v>
      </c>
      <c r="B250" s="147" t="s">
        <v>355</v>
      </c>
      <c r="C250" s="147" t="s">
        <v>433</v>
      </c>
      <c r="D250" s="147" t="s">
        <v>432</v>
      </c>
      <c r="E250" s="147" t="s">
        <v>403</v>
      </c>
      <c r="F250" s="147" t="s">
        <v>442</v>
      </c>
      <c r="G250" s="148" t="s">
        <v>335</v>
      </c>
      <c r="H250" s="149">
        <f>H251</f>
        <v>728187.95</v>
      </c>
      <c r="I250" s="111"/>
      <c r="J250" s="111"/>
    </row>
    <row r="251" spans="1:10" ht="66" customHeight="1">
      <c r="A251" s="162" t="s">
        <v>352</v>
      </c>
      <c r="B251" s="147" t="s">
        <v>355</v>
      </c>
      <c r="C251" s="147" t="s">
        <v>433</v>
      </c>
      <c r="D251" s="147" t="s">
        <v>432</v>
      </c>
      <c r="E251" s="147" t="s">
        <v>403</v>
      </c>
      <c r="F251" s="147" t="s">
        <v>442</v>
      </c>
      <c r="G251" s="147" t="s">
        <v>351</v>
      </c>
      <c r="H251" s="149">
        <f>H252</f>
        <v>728187.95</v>
      </c>
      <c r="I251" s="111"/>
      <c r="J251" s="111"/>
    </row>
    <row r="252" spans="1:10" ht="15">
      <c r="A252" s="162" t="s">
        <v>358</v>
      </c>
      <c r="B252" s="147" t="s">
        <v>355</v>
      </c>
      <c r="C252" s="147" t="s">
        <v>433</v>
      </c>
      <c r="D252" s="147" t="s">
        <v>432</v>
      </c>
      <c r="E252" s="147" t="s">
        <v>403</v>
      </c>
      <c r="F252" s="147" t="s">
        <v>442</v>
      </c>
      <c r="G252" s="147" t="s">
        <v>356</v>
      </c>
      <c r="H252" s="149">
        <f>52752.6+229024.35+20000+230000+196411</f>
        <v>728187.95</v>
      </c>
      <c r="I252" s="111"/>
      <c r="J252" s="111"/>
    </row>
    <row r="253" spans="1:10" ht="30.75">
      <c r="A253" s="162" t="s">
        <v>486</v>
      </c>
      <c r="B253" s="147" t="s">
        <v>355</v>
      </c>
      <c r="C253" s="147" t="s">
        <v>433</v>
      </c>
      <c r="D253" s="147" t="s">
        <v>432</v>
      </c>
      <c r="E253" s="147" t="s">
        <v>403</v>
      </c>
      <c r="F253" s="147" t="s">
        <v>703</v>
      </c>
      <c r="G253" s="148" t="s">
        <v>335</v>
      </c>
      <c r="H253" s="149">
        <f>H254</f>
        <v>-60000</v>
      </c>
      <c r="I253" s="111"/>
      <c r="J253" s="111"/>
    </row>
    <row r="254" spans="1:10" ht="62.25">
      <c r="A254" s="162" t="s">
        <v>352</v>
      </c>
      <c r="B254" s="147" t="s">
        <v>355</v>
      </c>
      <c r="C254" s="147" t="s">
        <v>433</v>
      </c>
      <c r="D254" s="147" t="s">
        <v>432</v>
      </c>
      <c r="E254" s="147" t="s">
        <v>403</v>
      </c>
      <c r="F254" s="147" t="s">
        <v>703</v>
      </c>
      <c r="G254" s="147" t="s">
        <v>351</v>
      </c>
      <c r="H254" s="149">
        <f>H255</f>
        <v>-60000</v>
      </c>
      <c r="I254" s="111"/>
      <c r="J254" s="111"/>
    </row>
    <row r="255" spans="1:10" ht="15">
      <c r="A255" s="162" t="s">
        <v>358</v>
      </c>
      <c r="B255" s="147" t="s">
        <v>355</v>
      </c>
      <c r="C255" s="147" t="s">
        <v>433</v>
      </c>
      <c r="D255" s="147" t="s">
        <v>432</v>
      </c>
      <c r="E255" s="147" t="s">
        <v>403</v>
      </c>
      <c r="F255" s="147" t="s">
        <v>703</v>
      </c>
      <c r="G255" s="147" t="s">
        <v>356</v>
      </c>
      <c r="H255" s="149">
        <v>-60000</v>
      </c>
      <c r="I255" s="111"/>
      <c r="J255" s="111"/>
    </row>
    <row r="256" spans="1:10" ht="30.75">
      <c r="A256" s="162" t="s">
        <v>496</v>
      </c>
      <c r="B256" s="147" t="s">
        <v>355</v>
      </c>
      <c r="C256" s="147" t="s">
        <v>433</v>
      </c>
      <c r="D256" s="147" t="s">
        <v>432</v>
      </c>
      <c r="E256" s="147" t="s">
        <v>403</v>
      </c>
      <c r="F256" s="147" t="s">
        <v>704</v>
      </c>
      <c r="G256" s="148" t="s">
        <v>335</v>
      </c>
      <c r="H256" s="149">
        <f>H257</f>
        <v>60000</v>
      </c>
      <c r="I256" s="111"/>
      <c r="J256" s="111"/>
    </row>
    <row r="257" spans="1:10" ht="62.25">
      <c r="A257" s="162" t="s">
        <v>352</v>
      </c>
      <c r="B257" s="147" t="s">
        <v>355</v>
      </c>
      <c r="C257" s="147" t="s">
        <v>433</v>
      </c>
      <c r="D257" s="147" t="s">
        <v>432</v>
      </c>
      <c r="E257" s="147" t="s">
        <v>403</v>
      </c>
      <c r="F257" s="147" t="s">
        <v>704</v>
      </c>
      <c r="G257" s="147" t="s">
        <v>351</v>
      </c>
      <c r="H257" s="149">
        <f>H258</f>
        <v>60000</v>
      </c>
      <c r="I257" s="111"/>
      <c r="J257" s="111"/>
    </row>
    <row r="258" spans="1:10" ht="15">
      <c r="A258" s="162" t="s">
        <v>358</v>
      </c>
      <c r="B258" s="147" t="s">
        <v>355</v>
      </c>
      <c r="C258" s="147" t="s">
        <v>433</v>
      </c>
      <c r="D258" s="147" t="s">
        <v>432</v>
      </c>
      <c r="E258" s="147" t="s">
        <v>403</v>
      </c>
      <c r="F258" s="147" t="s">
        <v>704</v>
      </c>
      <c r="G258" s="147" t="s">
        <v>356</v>
      </c>
      <c r="H258" s="149">
        <v>60000</v>
      </c>
      <c r="I258" s="111"/>
      <c r="J258" s="111"/>
    </row>
    <row r="259" spans="1:10" ht="62.25" hidden="1">
      <c r="A259" s="162" t="s">
        <v>498</v>
      </c>
      <c r="B259" s="147" t="s">
        <v>355</v>
      </c>
      <c r="C259" s="147" t="s">
        <v>433</v>
      </c>
      <c r="D259" s="147" t="s">
        <v>432</v>
      </c>
      <c r="E259" s="147" t="s">
        <v>403</v>
      </c>
      <c r="F259" s="147" t="s">
        <v>705</v>
      </c>
      <c r="G259" s="148" t="s">
        <v>335</v>
      </c>
      <c r="H259" s="149"/>
      <c r="I259" s="111"/>
      <c r="J259" s="111"/>
    </row>
    <row r="260" spans="1:10" ht="109.5" hidden="1">
      <c r="A260" s="162" t="s">
        <v>340</v>
      </c>
      <c r="B260" s="147" t="s">
        <v>355</v>
      </c>
      <c r="C260" s="147" t="s">
        <v>433</v>
      </c>
      <c r="D260" s="147" t="s">
        <v>432</v>
      </c>
      <c r="E260" s="147" t="s">
        <v>403</v>
      </c>
      <c r="F260" s="147" t="s">
        <v>705</v>
      </c>
      <c r="G260" s="147" t="s">
        <v>339</v>
      </c>
      <c r="H260" s="149"/>
      <c r="I260" s="111"/>
      <c r="J260" s="111"/>
    </row>
    <row r="261" spans="1:10" ht="30.75" hidden="1">
      <c r="A261" s="162" t="s">
        <v>500</v>
      </c>
      <c r="B261" s="147" t="s">
        <v>355</v>
      </c>
      <c r="C261" s="147" t="s">
        <v>433</v>
      </c>
      <c r="D261" s="147" t="s">
        <v>432</v>
      </c>
      <c r="E261" s="147" t="s">
        <v>403</v>
      </c>
      <c r="F261" s="147" t="s">
        <v>705</v>
      </c>
      <c r="G261" s="147" t="s">
        <v>501</v>
      </c>
      <c r="H261" s="149"/>
      <c r="I261" s="111"/>
      <c r="J261" s="111"/>
    </row>
    <row r="262" spans="1:10" ht="46.5" hidden="1">
      <c r="A262" s="162" t="s">
        <v>338</v>
      </c>
      <c r="B262" s="147" t="s">
        <v>355</v>
      </c>
      <c r="C262" s="147" t="s">
        <v>433</v>
      </c>
      <c r="D262" s="147" t="s">
        <v>432</v>
      </c>
      <c r="E262" s="147" t="s">
        <v>403</v>
      </c>
      <c r="F262" s="147" t="s">
        <v>705</v>
      </c>
      <c r="G262" s="147" t="s">
        <v>337</v>
      </c>
      <c r="H262" s="149"/>
      <c r="I262" s="111"/>
      <c r="J262" s="111"/>
    </row>
    <row r="263" spans="1:10" ht="46.5" hidden="1">
      <c r="A263" s="162" t="s">
        <v>344</v>
      </c>
      <c r="B263" s="147" t="s">
        <v>355</v>
      </c>
      <c r="C263" s="147" t="s">
        <v>433</v>
      </c>
      <c r="D263" s="147" t="s">
        <v>432</v>
      </c>
      <c r="E263" s="147" t="s">
        <v>403</v>
      </c>
      <c r="F263" s="147" t="s">
        <v>705</v>
      </c>
      <c r="G263" s="147" t="s">
        <v>343</v>
      </c>
      <c r="H263" s="149"/>
      <c r="I263" s="111"/>
      <c r="J263" s="111"/>
    </row>
    <row r="264" spans="1:10" ht="46.5" hidden="1">
      <c r="A264" s="162" t="s">
        <v>342</v>
      </c>
      <c r="B264" s="147" t="s">
        <v>355</v>
      </c>
      <c r="C264" s="147" t="s">
        <v>433</v>
      </c>
      <c r="D264" s="147" t="s">
        <v>432</v>
      </c>
      <c r="E264" s="147" t="s">
        <v>403</v>
      </c>
      <c r="F264" s="147" t="s">
        <v>705</v>
      </c>
      <c r="G264" s="147" t="s">
        <v>341</v>
      </c>
      <c r="H264" s="149"/>
      <c r="I264" s="111"/>
      <c r="J264" s="111"/>
    </row>
    <row r="265" spans="1:10" ht="30.75">
      <c r="A265" s="162" t="s">
        <v>336</v>
      </c>
      <c r="B265" s="147" t="s">
        <v>355</v>
      </c>
      <c r="C265" s="147" t="s">
        <v>433</v>
      </c>
      <c r="D265" s="147" t="s">
        <v>432</v>
      </c>
      <c r="E265" s="147" t="s">
        <v>403</v>
      </c>
      <c r="F265" s="147" t="s">
        <v>678</v>
      </c>
      <c r="G265" s="148" t="s">
        <v>335</v>
      </c>
      <c r="H265" s="149">
        <f>H266</f>
        <v>200000</v>
      </c>
      <c r="I265" s="111"/>
      <c r="J265" s="111"/>
    </row>
    <row r="266" spans="1:10" ht="15">
      <c r="A266" s="162" t="s">
        <v>334</v>
      </c>
      <c r="B266" s="147" t="s">
        <v>355</v>
      </c>
      <c r="C266" s="147" t="s">
        <v>433</v>
      </c>
      <c r="D266" s="147" t="s">
        <v>432</v>
      </c>
      <c r="E266" s="147" t="s">
        <v>403</v>
      </c>
      <c r="F266" s="147" t="s">
        <v>678</v>
      </c>
      <c r="G266" s="147" t="s">
        <v>333</v>
      </c>
      <c r="H266" s="149">
        <f>H267</f>
        <v>200000</v>
      </c>
      <c r="I266" s="111"/>
      <c r="J266" s="111"/>
    </row>
    <row r="267" spans="1:10" ht="62.25">
      <c r="A267" s="134" t="s">
        <v>769</v>
      </c>
      <c r="B267" s="147" t="s">
        <v>355</v>
      </c>
      <c r="C267" s="147" t="s">
        <v>433</v>
      </c>
      <c r="D267" s="147" t="s">
        <v>432</v>
      </c>
      <c r="E267" s="147" t="s">
        <v>403</v>
      </c>
      <c r="F267" s="147" t="s">
        <v>678</v>
      </c>
      <c r="G267" s="147">
        <v>830</v>
      </c>
      <c r="H267" s="149">
        <v>200000</v>
      </c>
      <c r="I267" s="111"/>
      <c r="J267" s="111"/>
    </row>
    <row r="268" spans="1:10" ht="30.75" hidden="1">
      <c r="A268" s="162" t="s">
        <v>332</v>
      </c>
      <c r="B268" s="147" t="s">
        <v>355</v>
      </c>
      <c r="C268" s="147" t="s">
        <v>433</v>
      </c>
      <c r="D268" s="147" t="s">
        <v>432</v>
      </c>
      <c r="E268" s="147" t="s">
        <v>403</v>
      </c>
      <c r="F268" s="147" t="s">
        <v>678</v>
      </c>
      <c r="G268" s="147" t="s">
        <v>329</v>
      </c>
      <c r="H268" s="149"/>
      <c r="I268" s="111"/>
      <c r="J268" s="111"/>
    </row>
    <row r="269" spans="1:10" ht="78" hidden="1">
      <c r="A269" s="162" t="s">
        <v>479</v>
      </c>
      <c r="B269" s="147" t="s">
        <v>355</v>
      </c>
      <c r="C269" s="147" t="s">
        <v>433</v>
      </c>
      <c r="D269" s="147" t="s">
        <v>432</v>
      </c>
      <c r="E269" s="147" t="s">
        <v>403</v>
      </c>
      <c r="F269" s="147" t="s">
        <v>706</v>
      </c>
      <c r="G269" s="148" t="s">
        <v>335</v>
      </c>
      <c r="H269" s="149"/>
      <c r="I269" s="111"/>
      <c r="J269" s="111"/>
    </row>
    <row r="270" spans="1:10" ht="62.25" hidden="1">
      <c r="A270" s="162" t="s">
        <v>352</v>
      </c>
      <c r="B270" s="147" t="s">
        <v>355</v>
      </c>
      <c r="C270" s="147" t="s">
        <v>433</v>
      </c>
      <c r="D270" s="147" t="s">
        <v>432</v>
      </c>
      <c r="E270" s="147" t="s">
        <v>403</v>
      </c>
      <c r="F270" s="147" t="s">
        <v>706</v>
      </c>
      <c r="G270" s="147" t="s">
        <v>351</v>
      </c>
      <c r="H270" s="149"/>
      <c r="I270" s="111"/>
      <c r="J270" s="111"/>
    </row>
    <row r="271" spans="1:10" ht="15" hidden="1">
      <c r="A271" s="162" t="s">
        <v>358</v>
      </c>
      <c r="B271" s="147" t="s">
        <v>355</v>
      </c>
      <c r="C271" s="147" t="s">
        <v>433</v>
      </c>
      <c r="D271" s="147" t="s">
        <v>432</v>
      </c>
      <c r="E271" s="147" t="s">
        <v>403</v>
      </c>
      <c r="F271" s="147" t="s">
        <v>706</v>
      </c>
      <c r="G271" s="147" t="s">
        <v>356</v>
      </c>
      <c r="H271" s="149"/>
      <c r="I271" s="111"/>
      <c r="J271" s="111"/>
    </row>
    <row r="272" spans="1:10" ht="30.75">
      <c r="A272" s="162" t="s">
        <v>489</v>
      </c>
      <c r="B272" s="147" t="s">
        <v>355</v>
      </c>
      <c r="C272" s="147" t="s">
        <v>433</v>
      </c>
      <c r="D272" s="147" t="s">
        <v>432</v>
      </c>
      <c r="E272" s="147" t="s">
        <v>403</v>
      </c>
      <c r="F272" s="147" t="s">
        <v>707</v>
      </c>
      <c r="G272" s="148" t="s">
        <v>335</v>
      </c>
      <c r="H272" s="149">
        <f>H273</f>
        <v>-229024.35</v>
      </c>
      <c r="I272" s="111"/>
      <c r="J272" s="111"/>
    </row>
    <row r="273" spans="1:10" ht="62.25">
      <c r="A273" s="162" t="s">
        <v>352</v>
      </c>
      <c r="B273" s="147" t="s">
        <v>355</v>
      </c>
      <c r="C273" s="147" t="s">
        <v>433</v>
      </c>
      <c r="D273" s="147" t="s">
        <v>432</v>
      </c>
      <c r="E273" s="147" t="s">
        <v>403</v>
      </c>
      <c r="F273" s="147" t="s">
        <v>707</v>
      </c>
      <c r="G273" s="147" t="s">
        <v>351</v>
      </c>
      <c r="H273" s="149">
        <f>H274</f>
        <v>-229024.35</v>
      </c>
      <c r="I273" s="111"/>
      <c r="J273" s="111"/>
    </row>
    <row r="274" spans="1:10" ht="15">
      <c r="A274" s="162" t="s">
        <v>358</v>
      </c>
      <c r="B274" s="147" t="s">
        <v>355</v>
      </c>
      <c r="C274" s="147" t="s">
        <v>433</v>
      </c>
      <c r="D274" s="147" t="s">
        <v>432</v>
      </c>
      <c r="E274" s="147" t="s">
        <v>403</v>
      </c>
      <c r="F274" s="147" t="s">
        <v>707</v>
      </c>
      <c r="G274" s="147" t="s">
        <v>356</v>
      </c>
      <c r="H274" s="149">
        <v>-229024.35</v>
      </c>
      <c r="I274" s="111"/>
      <c r="J274" s="111"/>
    </row>
    <row r="275" spans="1:10" ht="78" hidden="1">
      <c r="A275" s="162" t="s">
        <v>481</v>
      </c>
      <c r="B275" s="147" t="s">
        <v>355</v>
      </c>
      <c r="C275" s="147" t="s">
        <v>433</v>
      </c>
      <c r="D275" s="147" t="s">
        <v>432</v>
      </c>
      <c r="E275" s="147" t="s">
        <v>403</v>
      </c>
      <c r="F275" s="147" t="s">
        <v>708</v>
      </c>
      <c r="G275" s="148" t="s">
        <v>335</v>
      </c>
      <c r="H275" s="149"/>
      <c r="I275" s="111"/>
      <c r="J275" s="111"/>
    </row>
    <row r="276" spans="1:10" ht="62.25" hidden="1">
      <c r="A276" s="162" t="s">
        <v>352</v>
      </c>
      <c r="B276" s="147" t="s">
        <v>355</v>
      </c>
      <c r="C276" s="147" t="s">
        <v>433</v>
      </c>
      <c r="D276" s="147" t="s">
        <v>432</v>
      </c>
      <c r="E276" s="147" t="s">
        <v>403</v>
      </c>
      <c r="F276" s="147" t="s">
        <v>708</v>
      </c>
      <c r="G276" s="147" t="s">
        <v>351</v>
      </c>
      <c r="H276" s="149"/>
      <c r="I276" s="111"/>
      <c r="J276" s="111"/>
    </row>
    <row r="277" spans="1:10" ht="15" hidden="1">
      <c r="A277" s="162" t="s">
        <v>358</v>
      </c>
      <c r="B277" s="147" t="s">
        <v>355</v>
      </c>
      <c r="C277" s="147" t="s">
        <v>433</v>
      </c>
      <c r="D277" s="147" t="s">
        <v>432</v>
      </c>
      <c r="E277" s="147" t="s">
        <v>403</v>
      </c>
      <c r="F277" s="147" t="s">
        <v>708</v>
      </c>
      <c r="G277" s="147" t="s">
        <v>356</v>
      </c>
      <c r="H277" s="149"/>
      <c r="I277" s="111"/>
      <c r="J277" s="111"/>
    </row>
    <row r="278" spans="1:10" ht="30.75" hidden="1">
      <c r="A278" s="157" t="s">
        <v>740</v>
      </c>
      <c r="B278" s="147" t="s">
        <v>355</v>
      </c>
      <c r="C278" s="147" t="s">
        <v>433</v>
      </c>
      <c r="D278" s="147" t="s">
        <v>432</v>
      </c>
      <c r="E278" s="147" t="s">
        <v>403</v>
      </c>
      <c r="F278" s="147" t="s">
        <v>735</v>
      </c>
      <c r="G278" s="147"/>
      <c r="H278" s="149">
        <f>H279</f>
        <v>0</v>
      </c>
      <c r="I278" s="111"/>
      <c r="J278" s="111"/>
    </row>
    <row r="279" spans="1:10" ht="62.25" hidden="1">
      <c r="A279" s="164" t="s">
        <v>352</v>
      </c>
      <c r="B279" s="147" t="s">
        <v>355</v>
      </c>
      <c r="C279" s="147" t="s">
        <v>433</v>
      </c>
      <c r="D279" s="147" t="s">
        <v>432</v>
      </c>
      <c r="E279" s="147" t="s">
        <v>403</v>
      </c>
      <c r="F279" s="147" t="s">
        <v>735</v>
      </c>
      <c r="G279" s="147">
        <v>600</v>
      </c>
      <c r="H279" s="149">
        <f>H280</f>
        <v>0</v>
      </c>
      <c r="I279" s="111"/>
      <c r="J279" s="111"/>
    </row>
    <row r="280" spans="1:10" ht="15" hidden="1">
      <c r="A280" s="157" t="s">
        <v>358</v>
      </c>
      <c r="B280" s="147" t="s">
        <v>355</v>
      </c>
      <c r="C280" s="147" t="s">
        <v>433</v>
      </c>
      <c r="D280" s="147" t="s">
        <v>432</v>
      </c>
      <c r="E280" s="147" t="s">
        <v>403</v>
      </c>
      <c r="F280" s="147" t="s">
        <v>735</v>
      </c>
      <c r="G280" s="147">
        <v>610</v>
      </c>
      <c r="H280" s="149"/>
      <c r="I280" s="111"/>
      <c r="J280" s="111"/>
    </row>
    <row r="281" spans="1:10" ht="62.25" hidden="1">
      <c r="A281" s="162" t="s">
        <v>483</v>
      </c>
      <c r="B281" s="147" t="s">
        <v>355</v>
      </c>
      <c r="C281" s="147" t="s">
        <v>433</v>
      </c>
      <c r="D281" s="147" t="s">
        <v>432</v>
      </c>
      <c r="E281" s="147" t="s">
        <v>403</v>
      </c>
      <c r="F281" s="147" t="s">
        <v>709</v>
      </c>
      <c r="G281" s="148" t="s">
        <v>335</v>
      </c>
      <c r="H281" s="149"/>
      <c r="I281" s="111"/>
      <c r="J281" s="111"/>
    </row>
    <row r="282" spans="1:10" ht="62.25" hidden="1">
      <c r="A282" s="162" t="s">
        <v>352</v>
      </c>
      <c r="B282" s="147" t="s">
        <v>355</v>
      </c>
      <c r="C282" s="147" t="s">
        <v>433</v>
      </c>
      <c r="D282" s="147" t="s">
        <v>432</v>
      </c>
      <c r="E282" s="147" t="s">
        <v>403</v>
      </c>
      <c r="F282" s="147" t="s">
        <v>709</v>
      </c>
      <c r="G282" s="147" t="s">
        <v>351</v>
      </c>
      <c r="H282" s="149"/>
      <c r="I282" s="111"/>
      <c r="J282" s="111"/>
    </row>
    <row r="283" spans="1:10" ht="15" hidden="1">
      <c r="A283" s="162" t="s">
        <v>358</v>
      </c>
      <c r="B283" s="147" t="s">
        <v>355</v>
      </c>
      <c r="C283" s="147" t="s">
        <v>433</v>
      </c>
      <c r="D283" s="147" t="s">
        <v>432</v>
      </c>
      <c r="E283" s="147" t="s">
        <v>403</v>
      </c>
      <c r="F283" s="147" t="s">
        <v>709</v>
      </c>
      <c r="G283" s="147" t="s">
        <v>356</v>
      </c>
      <c r="H283" s="149"/>
      <c r="I283" s="111"/>
      <c r="J283" s="111"/>
    </row>
    <row r="284" spans="1:10" ht="30.75">
      <c r="A284" s="162" t="s">
        <v>503</v>
      </c>
      <c r="B284" s="147" t="s">
        <v>355</v>
      </c>
      <c r="C284" s="147" t="s">
        <v>433</v>
      </c>
      <c r="D284" s="147" t="s">
        <v>432</v>
      </c>
      <c r="E284" s="147" t="s">
        <v>403</v>
      </c>
      <c r="F284" s="147" t="s">
        <v>710</v>
      </c>
      <c r="G284" s="148" t="s">
        <v>335</v>
      </c>
      <c r="H284" s="149">
        <f>H285</f>
        <v>-52357.1</v>
      </c>
      <c r="I284" s="111"/>
      <c r="J284" s="111"/>
    </row>
    <row r="285" spans="1:10" ht="62.25">
      <c r="A285" s="162" t="s">
        <v>352</v>
      </c>
      <c r="B285" s="147" t="s">
        <v>355</v>
      </c>
      <c r="C285" s="147" t="s">
        <v>433</v>
      </c>
      <c r="D285" s="147" t="s">
        <v>432</v>
      </c>
      <c r="E285" s="147" t="s">
        <v>403</v>
      </c>
      <c r="F285" s="147" t="s">
        <v>710</v>
      </c>
      <c r="G285" s="147" t="s">
        <v>351</v>
      </c>
      <c r="H285" s="149">
        <f>H286</f>
        <v>-52357.1</v>
      </c>
      <c r="I285" s="111"/>
      <c r="J285" s="111"/>
    </row>
    <row r="286" spans="1:10" ht="15">
      <c r="A286" s="162" t="s">
        <v>358</v>
      </c>
      <c r="B286" s="147" t="s">
        <v>355</v>
      </c>
      <c r="C286" s="147" t="s">
        <v>433</v>
      </c>
      <c r="D286" s="147" t="s">
        <v>432</v>
      </c>
      <c r="E286" s="147" t="s">
        <v>403</v>
      </c>
      <c r="F286" s="147" t="s">
        <v>710</v>
      </c>
      <c r="G286" s="147" t="s">
        <v>356</v>
      </c>
      <c r="H286" s="149">
        <v>-52357.1</v>
      </c>
      <c r="I286" s="111"/>
      <c r="J286" s="111"/>
    </row>
    <row r="287" spans="1:10" ht="46.5" hidden="1">
      <c r="A287" s="162" t="s">
        <v>505</v>
      </c>
      <c r="B287" s="147" t="s">
        <v>355</v>
      </c>
      <c r="C287" s="147" t="s">
        <v>433</v>
      </c>
      <c r="D287" s="147" t="s">
        <v>432</v>
      </c>
      <c r="E287" s="147" t="s">
        <v>403</v>
      </c>
      <c r="F287" s="147" t="s">
        <v>711</v>
      </c>
      <c r="G287" s="148" t="s">
        <v>335</v>
      </c>
      <c r="H287" s="149"/>
      <c r="I287" s="111"/>
      <c r="J287" s="111"/>
    </row>
    <row r="288" spans="1:10" ht="62.25" hidden="1">
      <c r="A288" s="162" t="s">
        <v>352</v>
      </c>
      <c r="B288" s="147" t="s">
        <v>355</v>
      </c>
      <c r="C288" s="147" t="s">
        <v>433</v>
      </c>
      <c r="D288" s="147" t="s">
        <v>432</v>
      </c>
      <c r="E288" s="147" t="s">
        <v>403</v>
      </c>
      <c r="F288" s="147" t="s">
        <v>711</v>
      </c>
      <c r="G288" s="147" t="s">
        <v>351</v>
      </c>
      <c r="H288" s="149"/>
      <c r="I288" s="111"/>
      <c r="J288" s="111"/>
    </row>
    <row r="289" spans="1:10" ht="15" hidden="1">
      <c r="A289" s="162" t="s">
        <v>358</v>
      </c>
      <c r="B289" s="147" t="s">
        <v>355</v>
      </c>
      <c r="C289" s="147" t="s">
        <v>433</v>
      </c>
      <c r="D289" s="147" t="s">
        <v>432</v>
      </c>
      <c r="E289" s="147" t="s">
        <v>403</v>
      </c>
      <c r="F289" s="147" t="s">
        <v>711</v>
      </c>
      <c r="G289" s="147" t="s">
        <v>356</v>
      </c>
      <c r="H289" s="149"/>
      <c r="I289" s="111"/>
      <c r="J289" s="111"/>
    </row>
    <row r="290" spans="1:10" ht="30.75">
      <c r="A290" s="162" t="s">
        <v>507</v>
      </c>
      <c r="B290" s="147" t="s">
        <v>355</v>
      </c>
      <c r="C290" s="147" t="s">
        <v>433</v>
      </c>
      <c r="D290" s="147" t="s">
        <v>432</v>
      </c>
      <c r="E290" s="147" t="s">
        <v>403</v>
      </c>
      <c r="F290" s="147" t="s">
        <v>712</v>
      </c>
      <c r="G290" s="148" t="s">
        <v>335</v>
      </c>
      <c r="H290" s="149">
        <f>H291</f>
        <v>-220</v>
      </c>
      <c r="I290" s="111"/>
      <c r="J290" s="111"/>
    </row>
    <row r="291" spans="1:10" ht="62.25">
      <c r="A291" s="162" t="s">
        <v>352</v>
      </c>
      <c r="B291" s="147" t="s">
        <v>355</v>
      </c>
      <c r="C291" s="147" t="s">
        <v>433</v>
      </c>
      <c r="D291" s="147" t="s">
        <v>432</v>
      </c>
      <c r="E291" s="147" t="s">
        <v>403</v>
      </c>
      <c r="F291" s="147" t="s">
        <v>712</v>
      </c>
      <c r="G291" s="147" t="s">
        <v>351</v>
      </c>
      <c r="H291" s="149">
        <f>H292</f>
        <v>-220</v>
      </c>
      <c r="I291" s="111"/>
      <c r="J291" s="111"/>
    </row>
    <row r="292" spans="1:10" ht="15">
      <c r="A292" s="162" t="s">
        <v>358</v>
      </c>
      <c r="B292" s="147" t="s">
        <v>355</v>
      </c>
      <c r="C292" s="147" t="s">
        <v>433</v>
      </c>
      <c r="D292" s="147" t="s">
        <v>432</v>
      </c>
      <c r="E292" s="147" t="s">
        <v>403</v>
      </c>
      <c r="F292" s="147" t="s">
        <v>712</v>
      </c>
      <c r="G292" s="147" t="s">
        <v>356</v>
      </c>
      <c r="H292" s="149">
        <v>-220</v>
      </c>
      <c r="I292" s="111"/>
      <c r="J292" s="111"/>
    </row>
    <row r="293" spans="1:10" ht="46.5" hidden="1">
      <c r="A293" s="162" t="s">
        <v>509</v>
      </c>
      <c r="B293" s="147" t="s">
        <v>355</v>
      </c>
      <c r="C293" s="147" t="s">
        <v>433</v>
      </c>
      <c r="D293" s="147" t="s">
        <v>432</v>
      </c>
      <c r="E293" s="147" t="s">
        <v>403</v>
      </c>
      <c r="F293" s="147" t="s">
        <v>713</v>
      </c>
      <c r="G293" s="148" t="s">
        <v>335</v>
      </c>
      <c r="H293" s="149"/>
      <c r="I293" s="111"/>
      <c r="J293" s="111"/>
    </row>
    <row r="294" spans="1:10" ht="62.25" hidden="1">
      <c r="A294" s="162" t="s">
        <v>352</v>
      </c>
      <c r="B294" s="147" t="s">
        <v>355</v>
      </c>
      <c r="C294" s="147" t="s">
        <v>433</v>
      </c>
      <c r="D294" s="147" t="s">
        <v>432</v>
      </c>
      <c r="E294" s="147" t="s">
        <v>403</v>
      </c>
      <c r="F294" s="147" t="s">
        <v>713</v>
      </c>
      <c r="G294" s="147" t="s">
        <v>351</v>
      </c>
      <c r="H294" s="149"/>
      <c r="I294" s="111"/>
      <c r="J294" s="111"/>
    </row>
    <row r="295" spans="1:10" ht="15" hidden="1">
      <c r="A295" s="162" t="s">
        <v>358</v>
      </c>
      <c r="B295" s="147" t="s">
        <v>355</v>
      </c>
      <c r="C295" s="147" t="s">
        <v>433</v>
      </c>
      <c r="D295" s="147" t="s">
        <v>432</v>
      </c>
      <c r="E295" s="147" t="s">
        <v>403</v>
      </c>
      <c r="F295" s="147" t="s">
        <v>713</v>
      </c>
      <c r="G295" s="147" t="s">
        <v>356</v>
      </c>
      <c r="H295" s="149"/>
      <c r="I295" s="111"/>
      <c r="J295" s="111"/>
    </row>
    <row r="296" spans="1:10" ht="46.5">
      <c r="A296" s="162" t="s">
        <v>511</v>
      </c>
      <c r="B296" s="147" t="s">
        <v>355</v>
      </c>
      <c r="C296" s="147" t="s">
        <v>433</v>
      </c>
      <c r="D296" s="147" t="s">
        <v>432</v>
      </c>
      <c r="E296" s="147" t="s">
        <v>403</v>
      </c>
      <c r="F296" s="147" t="s">
        <v>714</v>
      </c>
      <c r="G296" s="148" t="s">
        <v>335</v>
      </c>
      <c r="H296" s="149">
        <f>H297</f>
        <v>-175.5</v>
      </c>
      <c r="I296" s="111"/>
      <c r="J296" s="111"/>
    </row>
    <row r="297" spans="1:10" ht="62.25">
      <c r="A297" s="162" t="s">
        <v>352</v>
      </c>
      <c r="B297" s="147" t="s">
        <v>355</v>
      </c>
      <c r="C297" s="147" t="s">
        <v>433</v>
      </c>
      <c r="D297" s="147" t="s">
        <v>432</v>
      </c>
      <c r="E297" s="147" t="s">
        <v>403</v>
      </c>
      <c r="F297" s="147" t="s">
        <v>714</v>
      </c>
      <c r="G297" s="147" t="s">
        <v>351</v>
      </c>
      <c r="H297" s="149">
        <f>H298</f>
        <v>-175.5</v>
      </c>
      <c r="I297" s="111"/>
      <c r="J297" s="111"/>
    </row>
    <row r="298" spans="1:10" ht="15">
      <c r="A298" s="162" t="s">
        <v>358</v>
      </c>
      <c r="B298" s="147" t="s">
        <v>355</v>
      </c>
      <c r="C298" s="147" t="s">
        <v>433</v>
      </c>
      <c r="D298" s="147" t="s">
        <v>432</v>
      </c>
      <c r="E298" s="147" t="s">
        <v>403</v>
      </c>
      <c r="F298" s="147" t="s">
        <v>714</v>
      </c>
      <c r="G298" s="147" t="s">
        <v>356</v>
      </c>
      <c r="H298" s="149">
        <v>-175.5</v>
      </c>
      <c r="I298" s="111"/>
      <c r="J298" s="111"/>
    </row>
    <row r="299" spans="1:10" ht="46.5" hidden="1">
      <c r="A299" s="157" t="s">
        <v>778</v>
      </c>
      <c r="B299" s="147" t="s">
        <v>355</v>
      </c>
      <c r="C299" s="147" t="s">
        <v>433</v>
      </c>
      <c r="D299" s="147" t="s">
        <v>432</v>
      </c>
      <c r="E299" s="147" t="s">
        <v>403</v>
      </c>
      <c r="F299" s="147">
        <v>83260</v>
      </c>
      <c r="G299" s="147"/>
      <c r="H299" s="149">
        <f>H300</f>
        <v>0</v>
      </c>
      <c r="I299" s="111"/>
      <c r="J299" s="111"/>
    </row>
    <row r="300" spans="1:10" ht="62.25" hidden="1">
      <c r="A300" s="157" t="s">
        <v>352</v>
      </c>
      <c r="B300" s="147" t="s">
        <v>355</v>
      </c>
      <c r="C300" s="147" t="s">
        <v>433</v>
      </c>
      <c r="D300" s="147" t="s">
        <v>432</v>
      </c>
      <c r="E300" s="147" t="s">
        <v>403</v>
      </c>
      <c r="F300" s="147">
        <v>83260</v>
      </c>
      <c r="G300" s="147">
        <v>600</v>
      </c>
      <c r="H300" s="149">
        <f>H301</f>
        <v>0</v>
      </c>
      <c r="I300" s="111"/>
      <c r="J300" s="111"/>
    </row>
    <row r="301" spans="1:10" ht="15" hidden="1">
      <c r="A301" s="157" t="s">
        <v>358</v>
      </c>
      <c r="B301" s="147" t="s">
        <v>355</v>
      </c>
      <c r="C301" s="147" t="s">
        <v>433</v>
      </c>
      <c r="D301" s="147" t="s">
        <v>432</v>
      </c>
      <c r="E301" s="147" t="s">
        <v>403</v>
      </c>
      <c r="F301" s="147">
        <v>83260</v>
      </c>
      <c r="G301" s="147">
        <v>610</v>
      </c>
      <c r="H301" s="149"/>
      <c r="I301" s="111"/>
      <c r="J301" s="111"/>
    </row>
    <row r="302" spans="1:10" ht="46.5" hidden="1">
      <c r="A302" s="152" t="s">
        <v>715</v>
      </c>
      <c r="B302" s="153" t="s">
        <v>354</v>
      </c>
      <c r="C302" s="154" t="s">
        <v>335</v>
      </c>
      <c r="D302" s="154" t="s">
        <v>335</v>
      </c>
      <c r="E302" s="154" t="s">
        <v>335</v>
      </c>
      <c r="F302" s="154" t="s">
        <v>335</v>
      </c>
      <c r="G302" s="154" t="s">
        <v>335</v>
      </c>
      <c r="H302" s="155"/>
      <c r="I302" s="110"/>
      <c r="J302" s="110"/>
    </row>
    <row r="303" spans="1:10" ht="30.75" hidden="1">
      <c r="A303" s="152" t="s">
        <v>375</v>
      </c>
      <c r="B303" s="153" t="s">
        <v>354</v>
      </c>
      <c r="C303" s="153" t="s">
        <v>433</v>
      </c>
      <c r="D303" s="153" t="s">
        <v>432</v>
      </c>
      <c r="E303" s="153" t="s">
        <v>350</v>
      </c>
      <c r="F303" s="156" t="s">
        <v>335</v>
      </c>
      <c r="G303" s="156" t="s">
        <v>335</v>
      </c>
      <c r="H303" s="155"/>
      <c r="I303" s="110"/>
      <c r="J303" s="110"/>
    </row>
    <row r="304" spans="1:10" ht="15" hidden="1">
      <c r="A304" s="162" t="s">
        <v>607</v>
      </c>
      <c r="B304" s="147" t="s">
        <v>354</v>
      </c>
      <c r="C304" s="147" t="s">
        <v>433</v>
      </c>
      <c r="D304" s="147" t="s">
        <v>432</v>
      </c>
      <c r="E304" s="147" t="s">
        <v>350</v>
      </c>
      <c r="F304" s="147" t="s">
        <v>716</v>
      </c>
      <c r="G304" s="148" t="s">
        <v>335</v>
      </c>
      <c r="H304" s="149"/>
      <c r="I304" s="111"/>
      <c r="J304" s="111"/>
    </row>
    <row r="305" spans="1:10" ht="46.5" hidden="1">
      <c r="A305" s="162" t="s">
        <v>344</v>
      </c>
      <c r="B305" s="147" t="s">
        <v>354</v>
      </c>
      <c r="C305" s="147" t="s">
        <v>433</v>
      </c>
      <c r="D305" s="147" t="s">
        <v>432</v>
      </c>
      <c r="E305" s="147" t="s">
        <v>350</v>
      </c>
      <c r="F305" s="147" t="s">
        <v>716</v>
      </c>
      <c r="G305" s="147" t="s">
        <v>343</v>
      </c>
      <c r="H305" s="149"/>
      <c r="I305" s="111"/>
      <c r="J305" s="111"/>
    </row>
    <row r="306" spans="1:10" ht="46.5" hidden="1">
      <c r="A306" s="162" t="s">
        <v>342</v>
      </c>
      <c r="B306" s="147" t="s">
        <v>354</v>
      </c>
      <c r="C306" s="147" t="s">
        <v>433</v>
      </c>
      <c r="D306" s="147" t="s">
        <v>432</v>
      </c>
      <c r="E306" s="147" t="s">
        <v>350</v>
      </c>
      <c r="F306" s="147" t="s">
        <v>716</v>
      </c>
      <c r="G306" s="147" t="s">
        <v>341</v>
      </c>
      <c r="H306" s="149"/>
      <c r="I306" s="111"/>
      <c r="J306" s="111"/>
    </row>
    <row r="307" spans="1:10" ht="30.75" hidden="1">
      <c r="A307" s="152" t="s">
        <v>717</v>
      </c>
      <c r="B307" s="153" t="s">
        <v>540</v>
      </c>
      <c r="C307" s="154" t="s">
        <v>335</v>
      </c>
      <c r="D307" s="154" t="s">
        <v>335</v>
      </c>
      <c r="E307" s="154" t="s">
        <v>335</v>
      </c>
      <c r="F307" s="154" t="s">
        <v>335</v>
      </c>
      <c r="G307" s="154" t="s">
        <v>335</v>
      </c>
      <c r="H307" s="155"/>
      <c r="I307" s="110"/>
      <c r="J307" s="110"/>
    </row>
    <row r="308" spans="1:10" ht="30.75" hidden="1">
      <c r="A308" s="152" t="s">
        <v>375</v>
      </c>
      <c r="B308" s="153" t="s">
        <v>540</v>
      </c>
      <c r="C308" s="153" t="s">
        <v>433</v>
      </c>
      <c r="D308" s="153" t="s">
        <v>432</v>
      </c>
      <c r="E308" s="153" t="s">
        <v>350</v>
      </c>
      <c r="F308" s="156" t="s">
        <v>335</v>
      </c>
      <c r="G308" s="156" t="s">
        <v>335</v>
      </c>
      <c r="H308" s="155"/>
      <c r="I308" s="110"/>
      <c r="J308" s="110"/>
    </row>
    <row r="309" spans="1:10" ht="30.75" hidden="1">
      <c r="A309" s="162" t="s">
        <v>647</v>
      </c>
      <c r="B309" s="147" t="s">
        <v>540</v>
      </c>
      <c r="C309" s="147" t="s">
        <v>433</v>
      </c>
      <c r="D309" s="147" t="s">
        <v>432</v>
      </c>
      <c r="E309" s="147" t="s">
        <v>350</v>
      </c>
      <c r="F309" s="147" t="s">
        <v>718</v>
      </c>
      <c r="G309" s="148" t="s">
        <v>335</v>
      </c>
      <c r="H309" s="149"/>
      <c r="I309" s="111"/>
      <c r="J309" s="111"/>
    </row>
    <row r="310" spans="1:10" ht="46.5" hidden="1">
      <c r="A310" s="162" t="s">
        <v>344</v>
      </c>
      <c r="B310" s="147" t="s">
        <v>540</v>
      </c>
      <c r="C310" s="147" t="s">
        <v>433</v>
      </c>
      <c r="D310" s="147" t="s">
        <v>432</v>
      </c>
      <c r="E310" s="147" t="s">
        <v>350</v>
      </c>
      <c r="F310" s="147" t="s">
        <v>718</v>
      </c>
      <c r="G310" s="147" t="s">
        <v>343</v>
      </c>
      <c r="H310" s="149"/>
      <c r="I310" s="111"/>
      <c r="J310" s="111"/>
    </row>
    <row r="311" spans="1:10" ht="46.5" hidden="1">
      <c r="A311" s="162" t="s">
        <v>342</v>
      </c>
      <c r="B311" s="147" t="s">
        <v>540</v>
      </c>
      <c r="C311" s="147" t="s">
        <v>433</v>
      </c>
      <c r="D311" s="147" t="s">
        <v>432</v>
      </c>
      <c r="E311" s="147" t="s">
        <v>350</v>
      </c>
      <c r="F311" s="147" t="s">
        <v>718</v>
      </c>
      <c r="G311" s="147" t="s">
        <v>341</v>
      </c>
      <c r="H311" s="149"/>
      <c r="I311" s="111"/>
      <c r="J311" s="111"/>
    </row>
    <row r="312" spans="1:10" ht="39" customHeight="1" hidden="1">
      <c r="A312" s="162" t="s">
        <v>740</v>
      </c>
      <c r="B312" s="151" t="s">
        <v>355</v>
      </c>
      <c r="C312" s="151" t="s">
        <v>433</v>
      </c>
      <c r="D312" s="151" t="s">
        <v>432</v>
      </c>
      <c r="E312" s="151" t="s">
        <v>403</v>
      </c>
      <c r="F312" s="151" t="s">
        <v>735</v>
      </c>
      <c r="G312" s="151"/>
      <c r="H312" s="149">
        <f>H313</f>
        <v>0</v>
      </c>
      <c r="I312" s="111"/>
      <c r="J312" s="111"/>
    </row>
    <row r="313" spans="1:10" ht="62.25" hidden="1">
      <c r="A313" s="162" t="s">
        <v>352</v>
      </c>
      <c r="B313" s="151" t="s">
        <v>355</v>
      </c>
      <c r="C313" s="151" t="s">
        <v>433</v>
      </c>
      <c r="D313" s="151" t="s">
        <v>432</v>
      </c>
      <c r="E313" s="151" t="s">
        <v>403</v>
      </c>
      <c r="F313" s="151" t="s">
        <v>735</v>
      </c>
      <c r="G313" s="151" t="s">
        <v>351</v>
      </c>
      <c r="H313" s="149">
        <f>H314</f>
        <v>0</v>
      </c>
      <c r="I313" s="111"/>
      <c r="J313" s="111"/>
    </row>
    <row r="314" spans="1:10" ht="15" hidden="1">
      <c r="A314" s="162" t="s">
        <v>358</v>
      </c>
      <c r="B314" s="151" t="s">
        <v>355</v>
      </c>
      <c r="C314" s="151" t="s">
        <v>433</v>
      </c>
      <c r="D314" s="151" t="s">
        <v>432</v>
      </c>
      <c r="E314" s="151" t="s">
        <v>403</v>
      </c>
      <c r="F314" s="151" t="s">
        <v>735</v>
      </c>
      <c r="G314" s="151" t="s">
        <v>356</v>
      </c>
      <c r="H314" s="149"/>
      <c r="I314" s="111"/>
      <c r="J314" s="111"/>
    </row>
    <row r="315" spans="1:10" ht="15" hidden="1">
      <c r="A315" s="162" t="s">
        <v>406</v>
      </c>
      <c r="B315" s="151" t="s">
        <v>355</v>
      </c>
      <c r="C315" s="151" t="s">
        <v>433</v>
      </c>
      <c r="D315" s="151" t="s">
        <v>432</v>
      </c>
      <c r="E315" s="151" t="s">
        <v>403</v>
      </c>
      <c r="F315" s="151" t="s">
        <v>735</v>
      </c>
      <c r="G315" s="151"/>
      <c r="H315" s="149">
        <f>H316</f>
        <v>0</v>
      </c>
      <c r="I315" s="111"/>
      <c r="J315" s="111"/>
    </row>
    <row r="316" spans="1:10" ht="62.25" hidden="1">
      <c r="A316" s="162" t="s">
        <v>352</v>
      </c>
      <c r="B316" s="151" t="s">
        <v>355</v>
      </c>
      <c r="C316" s="151" t="s">
        <v>433</v>
      </c>
      <c r="D316" s="151" t="s">
        <v>432</v>
      </c>
      <c r="E316" s="151" t="s">
        <v>403</v>
      </c>
      <c r="F316" s="151" t="s">
        <v>735</v>
      </c>
      <c r="G316" s="151" t="s">
        <v>351</v>
      </c>
      <c r="H316" s="149">
        <f>H317</f>
        <v>0</v>
      </c>
      <c r="I316" s="111"/>
      <c r="J316" s="111"/>
    </row>
    <row r="317" spans="1:10" ht="30.75" hidden="1">
      <c r="A317" s="162" t="s">
        <v>738</v>
      </c>
      <c r="B317" s="151" t="s">
        <v>355</v>
      </c>
      <c r="C317" s="151" t="s">
        <v>433</v>
      </c>
      <c r="D317" s="151" t="s">
        <v>432</v>
      </c>
      <c r="E317" s="151" t="s">
        <v>403</v>
      </c>
      <c r="F317" s="151" t="s">
        <v>735</v>
      </c>
      <c r="G317" s="151" t="s">
        <v>356</v>
      </c>
      <c r="H317" s="149">
        <v>0</v>
      </c>
      <c r="I317" s="111"/>
      <c r="J317" s="111"/>
    </row>
    <row r="318" spans="1:10" ht="30.75">
      <c r="A318" s="152" t="s">
        <v>441</v>
      </c>
      <c r="B318" s="153" t="s">
        <v>330</v>
      </c>
      <c r="C318" s="154" t="s">
        <v>335</v>
      </c>
      <c r="D318" s="154" t="s">
        <v>335</v>
      </c>
      <c r="E318" s="154" t="s">
        <v>335</v>
      </c>
      <c r="F318" s="154" t="s">
        <v>335</v>
      </c>
      <c r="G318" s="154" t="s">
        <v>335</v>
      </c>
      <c r="H318" s="155">
        <f>H319</f>
        <v>2636023</v>
      </c>
      <c r="I318" s="110"/>
      <c r="J318" s="110"/>
    </row>
    <row r="319" spans="1:10" ht="30.75">
      <c r="A319" s="152" t="s">
        <v>394</v>
      </c>
      <c r="B319" s="153" t="s">
        <v>330</v>
      </c>
      <c r="C319" s="153" t="s">
        <v>433</v>
      </c>
      <c r="D319" s="153" t="s">
        <v>432</v>
      </c>
      <c r="E319" s="153" t="s">
        <v>378</v>
      </c>
      <c r="F319" s="156" t="s">
        <v>335</v>
      </c>
      <c r="G319" s="156" t="s">
        <v>335</v>
      </c>
      <c r="H319" s="155">
        <f>H320+H327+H333</f>
        <v>2636023</v>
      </c>
      <c r="I319" s="110"/>
      <c r="J319" s="110"/>
    </row>
    <row r="320" spans="1:10" ht="46.5" hidden="1">
      <c r="A320" s="157" t="s">
        <v>345</v>
      </c>
      <c r="B320" s="147" t="s">
        <v>330</v>
      </c>
      <c r="C320" s="147" t="s">
        <v>433</v>
      </c>
      <c r="D320" s="147" t="s">
        <v>432</v>
      </c>
      <c r="E320" s="147" t="s">
        <v>378</v>
      </c>
      <c r="F320" s="147" t="s">
        <v>435</v>
      </c>
      <c r="G320" s="148" t="s">
        <v>335</v>
      </c>
      <c r="H320" s="149">
        <f>H321+H323</f>
        <v>0</v>
      </c>
      <c r="I320" s="111"/>
      <c r="J320" s="111"/>
    </row>
    <row r="321" spans="1:10" ht="109.5" hidden="1">
      <c r="A321" s="157" t="s">
        <v>340</v>
      </c>
      <c r="B321" s="147" t="s">
        <v>330</v>
      </c>
      <c r="C321" s="147" t="s">
        <v>433</v>
      </c>
      <c r="D321" s="147" t="s">
        <v>432</v>
      </c>
      <c r="E321" s="147" t="s">
        <v>378</v>
      </c>
      <c r="F321" s="147" t="s">
        <v>435</v>
      </c>
      <c r="G321" s="147">
        <v>100</v>
      </c>
      <c r="H321" s="149">
        <f>H322</f>
        <v>0</v>
      </c>
      <c r="I321" s="111"/>
      <c r="J321" s="111"/>
    </row>
    <row r="322" spans="1:10" ht="46.5" hidden="1">
      <c r="A322" s="157" t="s">
        <v>338</v>
      </c>
      <c r="B322" s="147" t="s">
        <v>330</v>
      </c>
      <c r="C322" s="147" t="s">
        <v>433</v>
      </c>
      <c r="D322" s="147" t="s">
        <v>432</v>
      </c>
      <c r="E322" s="147" t="s">
        <v>378</v>
      </c>
      <c r="F322" s="147" t="s">
        <v>435</v>
      </c>
      <c r="G322" s="147">
        <v>120</v>
      </c>
      <c r="H322" s="149"/>
      <c r="I322" s="111"/>
      <c r="J322" s="111"/>
    </row>
    <row r="323" spans="1:10" ht="15" hidden="1">
      <c r="A323" s="157" t="s">
        <v>364</v>
      </c>
      <c r="B323" s="147" t="s">
        <v>330</v>
      </c>
      <c r="C323" s="147" t="s">
        <v>433</v>
      </c>
      <c r="D323" s="147" t="s">
        <v>432</v>
      </c>
      <c r="E323" s="147" t="s">
        <v>378</v>
      </c>
      <c r="F323" s="147"/>
      <c r="G323" s="147">
        <v>500</v>
      </c>
      <c r="H323" s="149">
        <f>H324</f>
        <v>0</v>
      </c>
      <c r="I323" s="111"/>
      <c r="J323" s="111"/>
    </row>
    <row r="324" spans="1:10" ht="15" hidden="1">
      <c r="A324" s="135" t="s">
        <v>258</v>
      </c>
      <c r="B324" s="147" t="s">
        <v>330</v>
      </c>
      <c r="C324" s="147" t="s">
        <v>433</v>
      </c>
      <c r="D324" s="147" t="s">
        <v>432</v>
      </c>
      <c r="E324" s="147" t="s">
        <v>378</v>
      </c>
      <c r="F324" s="147"/>
      <c r="G324" s="147">
        <v>540</v>
      </c>
      <c r="H324" s="149"/>
      <c r="I324" s="111"/>
      <c r="J324" s="111"/>
    </row>
    <row r="325" spans="1:10" ht="46.5" hidden="1">
      <c r="A325" s="162" t="s">
        <v>344</v>
      </c>
      <c r="B325" s="147" t="s">
        <v>330</v>
      </c>
      <c r="C325" s="147" t="s">
        <v>433</v>
      </c>
      <c r="D325" s="147" t="s">
        <v>432</v>
      </c>
      <c r="E325" s="147" t="s">
        <v>378</v>
      </c>
      <c r="F325" s="147" t="s">
        <v>435</v>
      </c>
      <c r="G325" s="147" t="s">
        <v>343</v>
      </c>
      <c r="H325" s="149"/>
      <c r="I325" s="111"/>
      <c r="J325" s="111"/>
    </row>
    <row r="326" spans="1:10" ht="46.5" hidden="1">
      <c r="A326" s="162" t="s">
        <v>342</v>
      </c>
      <c r="B326" s="147" t="s">
        <v>330</v>
      </c>
      <c r="C326" s="147" t="s">
        <v>433</v>
      </c>
      <c r="D326" s="147" t="s">
        <v>432</v>
      </c>
      <c r="E326" s="147" t="s">
        <v>378</v>
      </c>
      <c r="F326" s="147" t="s">
        <v>435</v>
      </c>
      <c r="G326" s="147" t="s">
        <v>341</v>
      </c>
      <c r="H326" s="149"/>
      <c r="I326" s="111"/>
      <c r="J326" s="111"/>
    </row>
    <row r="327" spans="1:10" ht="46.5">
      <c r="A327" s="162" t="s">
        <v>380</v>
      </c>
      <c r="B327" s="147" t="s">
        <v>330</v>
      </c>
      <c r="C327" s="147" t="s">
        <v>433</v>
      </c>
      <c r="D327" s="147" t="s">
        <v>432</v>
      </c>
      <c r="E327" s="147" t="s">
        <v>378</v>
      </c>
      <c r="F327" s="147">
        <v>83020</v>
      </c>
      <c r="G327" s="148" t="s">
        <v>335</v>
      </c>
      <c r="H327" s="149">
        <f>H328</f>
        <v>2636023</v>
      </c>
      <c r="I327" s="111"/>
      <c r="J327" s="111"/>
    </row>
    <row r="328" spans="1:10" ht="15">
      <c r="A328" s="162" t="s">
        <v>364</v>
      </c>
      <c r="B328" s="147" t="s">
        <v>330</v>
      </c>
      <c r="C328" s="147" t="s">
        <v>433</v>
      </c>
      <c r="D328" s="147" t="s">
        <v>432</v>
      </c>
      <c r="E328" s="147" t="s">
        <v>378</v>
      </c>
      <c r="F328" s="147">
        <v>83020</v>
      </c>
      <c r="G328" s="147" t="s">
        <v>363</v>
      </c>
      <c r="H328" s="149">
        <f>H329</f>
        <v>2636023</v>
      </c>
      <c r="I328" s="111"/>
      <c r="J328" s="111"/>
    </row>
    <row r="329" spans="1:10" ht="15">
      <c r="A329" s="162" t="s">
        <v>379</v>
      </c>
      <c r="B329" s="147" t="s">
        <v>330</v>
      </c>
      <c r="C329" s="147" t="s">
        <v>433</v>
      </c>
      <c r="D329" s="147" t="s">
        <v>432</v>
      </c>
      <c r="E329" s="147" t="s">
        <v>378</v>
      </c>
      <c r="F329" s="147">
        <v>83020</v>
      </c>
      <c r="G329" s="147" t="s">
        <v>376</v>
      </c>
      <c r="H329" s="149">
        <v>2636023</v>
      </c>
      <c r="I329" s="111"/>
      <c r="J329" s="111"/>
    </row>
    <row r="330" spans="1:10" ht="30.75" hidden="1">
      <c r="A330" s="162" t="s">
        <v>336</v>
      </c>
      <c r="B330" s="147" t="s">
        <v>330</v>
      </c>
      <c r="C330" s="147" t="s">
        <v>433</v>
      </c>
      <c r="D330" s="147" t="s">
        <v>432</v>
      </c>
      <c r="E330" s="147" t="s">
        <v>378</v>
      </c>
      <c r="F330" s="147" t="s">
        <v>678</v>
      </c>
      <c r="G330" s="148" t="s">
        <v>335</v>
      </c>
      <c r="H330" s="149"/>
      <c r="I330" s="111"/>
      <c r="J330" s="111"/>
    </row>
    <row r="331" spans="1:10" ht="15" hidden="1">
      <c r="A331" s="162" t="s">
        <v>334</v>
      </c>
      <c r="B331" s="147" t="s">
        <v>330</v>
      </c>
      <c r="C331" s="147" t="s">
        <v>433</v>
      </c>
      <c r="D331" s="147" t="s">
        <v>432</v>
      </c>
      <c r="E331" s="147" t="s">
        <v>378</v>
      </c>
      <c r="F331" s="147" t="s">
        <v>678</v>
      </c>
      <c r="G331" s="147" t="s">
        <v>333</v>
      </c>
      <c r="H331" s="149"/>
      <c r="I331" s="111"/>
      <c r="J331" s="111"/>
    </row>
    <row r="332" spans="1:10" ht="30.75" hidden="1">
      <c r="A332" s="162" t="s">
        <v>332</v>
      </c>
      <c r="B332" s="147" t="s">
        <v>330</v>
      </c>
      <c r="C332" s="147" t="s">
        <v>433</v>
      </c>
      <c r="D332" s="147" t="s">
        <v>432</v>
      </c>
      <c r="E332" s="147" t="s">
        <v>378</v>
      </c>
      <c r="F332" s="147" t="s">
        <v>678</v>
      </c>
      <c r="G332" s="147" t="s">
        <v>329</v>
      </c>
      <c r="H332" s="149"/>
      <c r="I332" s="111"/>
      <c r="J332" s="111"/>
    </row>
    <row r="333" spans="1:10" ht="62.25" hidden="1">
      <c r="A333" s="134" t="s">
        <v>722</v>
      </c>
      <c r="B333" s="151">
        <v>70</v>
      </c>
      <c r="C333" s="151">
        <v>0</v>
      </c>
      <c r="D333" s="151">
        <v>0</v>
      </c>
      <c r="E333" s="151" t="s">
        <v>378</v>
      </c>
      <c r="F333" s="151" t="s">
        <v>733</v>
      </c>
      <c r="G333" s="151"/>
      <c r="H333" s="149">
        <f>H334</f>
        <v>0</v>
      </c>
      <c r="I333" s="111"/>
      <c r="J333" s="111"/>
    </row>
    <row r="334" spans="1:10" ht="30.75" hidden="1">
      <c r="A334" s="134" t="s">
        <v>723</v>
      </c>
      <c r="B334" s="151">
        <v>70</v>
      </c>
      <c r="C334" s="151">
        <v>0</v>
      </c>
      <c r="D334" s="151">
        <v>0</v>
      </c>
      <c r="E334" s="151" t="s">
        <v>378</v>
      </c>
      <c r="F334" s="151" t="s">
        <v>733</v>
      </c>
      <c r="G334" s="151" t="s">
        <v>339</v>
      </c>
      <c r="H334" s="149">
        <f>H335</f>
        <v>0</v>
      </c>
      <c r="I334" s="111"/>
      <c r="J334" s="111"/>
    </row>
    <row r="335" spans="1:10" ht="15" hidden="1">
      <c r="A335" s="134" t="s">
        <v>724</v>
      </c>
      <c r="B335" s="151">
        <v>70</v>
      </c>
      <c r="C335" s="151">
        <v>0</v>
      </c>
      <c r="D335" s="151">
        <v>0</v>
      </c>
      <c r="E335" s="151" t="s">
        <v>378</v>
      </c>
      <c r="F335" s="151" t="s">
        <v>733</v>
      </c>
      <c r="G335" s="151" t="s">
        <v>337</v>
      </c>
      <c r="H335" s="149"/>
      <c r="I335" s="111"/>
      <c r="J335" s="111"/>
    </row>
    <row r="336" spans="1:10" ht="62.25">
      <c r="A336" s="152" t="s">
        <v>440</v>
      </c>
      <c r="B336" s="153" t="s">
        <v>404</v>
      </c>
      <c r="C336" s="154" t="s">
        <v>335</v>
      </c>
      <c r="D336" s="154" t="s">
        <v>335</v>
      </c>
      <c r="E336" s="154" t="s">
        <v>335</v>
      </c>
      <c r="F336" s="154" t="s">
        <v>335</v>
      </c>
      <c r="G336" s="154" t="s">
        <v>335</v>
      </c>
      <c r="H336" s="155">
        <f>H337</f>
        <v>153844.59</v>
      </c>
      <c r="I336" s="110"/>
      <c r="J336" s="110"/>
    </row>
    <row r="337" spans="1:10" ht="46.5">
      <c r="A337" s="152" t="s">
        <v>402</v>
      </c>
      <c r="B337" s="153" t="s">
        <v>404</v>
      </c>
      <c r="C337" s="153" t="s">
        <v>433</v>
      </c>
      <c r="D337" s="153" t="s">
        <v>432</v>
      </c>
      <c r="E337" s="153" t="s">
        <v>396</v>
      </c>
      <c r="F337" s="156" t="s">
        <v>335</v>
      </c>
      <c r="G337" s="156" t="s">
        <v>335</v>
      </c>
      <c r="H337" s="155">
        <f>H360+H354+H339+H351+H345+H348</f>
        <v>153844.59</v>
      </c>
      <c r="I337" s="110"/>
      <c r="J337" s="110"/>
    </row>
    <row r="338" spans="1:10" ht="46.5">
      <c r="A338" s="193" t="s">
        <v>345</v>
      </c>
      <c r="B338" s="147" t="s">
        <v>404</v>
      </c>
      <c r="C338" s="147" t="s">
        <v>433</v>
      </c>
      <c r="D338" s="147" t="s">
        <v>432</v>
      </c>
      <c r="E338" s="147" t="s">
        <v>396</v>
      </c>
      <c r="F338" s="147" t="s">
        <v>435</v>
      </c>
      <c r="G338" s="147"/>
      <c r="H338" s="149">
        <f>H339</f>
        <v>153844.59</v>
      </c>
      <c r="I338" s="111"/>
      <c r="J338" s="111"/>
    </row>
    <row r="339" spans="1:10" ht="135.75" customHeight="1">
      <c r="A339" s="193" t="s">
        <v>340</v>
      </c>
      <c r="B339" s="147" t="s">
        <v>404</v>
      </c>
      <c r="C339" s="147" t="s">
        <v>433</v>
      </c>
      <c r="D339" s="147" t="s">
        <v>432</v>
      </c>
      <c r="E339" s="147" t="s">
        <v>396</v>
      </c>
      <c r="F339" s="147" t="s">
        <v>435</v>
      </c>
      <c r="G339" s="147">
        <v>100</v>
      </c>
      <c r="H339" s="149">
        <f>H340</f>
        <v>153844.59</v>
      </c>
      <c r="I339" s="111"/>
      <c r="J339" s="111"/>
    </row>
    <row r="340" spans="1:10" ht="46.5">
      <c r="A340" s="193" t="s">
        <v>338</v>
      </c>
      <c r="B340" s="147" t="s">
        <v>404</v>
      </c>
      <c r="C340" s="147" t="s">
        <v>433</v>
      </c>
      <c r="D340" s="147" t="s">
        <v>432</v>
      </c>
      <c r="E340" s="147" t="s">
        <v>396</v>
      </c>
      <c r="F340" s="147" t="s">
        <v>435</v>
      </c>
      <c r="G340" s="147">
        <v>120</v>
      </c>
      <c r="H340" s="149">
        <f>118160.21+35684.38</f>
        <v>153844.59</v>
      </c>
      <c r="I340" s="111"/>
      <c r="J340" s="111"/>
    </row>
    <row r="341" spans="1:10" ht="46.5" hidden="1">
      <c r="A341" s="162" t="s">
        <v>342</v>
      </c>
      <c r="B341" s="147" t="s">
        <v>404</v>
      </c>
      <c r="C341" s="147" t="s">
        <v>433</v>
      </c>
      <c r="D341" s="147" t="s">
        <v>432</v>
      </c>
      <c r="E341" s="147" t="s">
        <v>396</v>
      </c>
      <c r="F341" s="147" t="s">
        <v>435</v>
      </c>
      <c r="G341" s="147"/>
      <c r="H341" s="149"/>
      <c r="I341" s="111"/>
      <c r="J341" s="111"/>
    </row>
    <row r="342" spans="1:10" ht="46.5" hidden="1">
      <c r="A342" s="162" t="s">
        <v>523</v>
      </c>
      <c r="B342" s="147" t="s">
        <v>404</v>
      </c>
      <c r="C342" s="147" t="s">
        <v>433</v>
      </c>
      <c r="D342" s="147" t="s">
        <v>432</v>
      </c>
      <c r="E342" s="147" t="s">
        <v>396</v>
      </c>
      <c r="F342" s="147" t="s">
        <v>719</v>
      </c>
      <c r="G342" s="148" t="s">
        <v>335</v>
      </c>
      <c r="H342" s="149"/>
      <c r="I342" s="111"/>
      <c r="J342" s="111"/>
    </row>
    <row r="343" spans="1:10" ht="46.5" hidden="1">
      <c r="A343" s="162" t="s">
        <v>344</v>
      </c>
      <c r="B343" s="147" t="s">
        <v>404</v>
      </c>
      <c r="C343" s="147" t="s">
        <v>433</v>
      </c>
      <c r="D343" s="147" t="s">
        <v>432</v>
      </c>
      <c r="E343" s="147" t="s">
        <v>396</v>
      </c>
      <c r="F343" s="147" t="s">
        <v>719</v>
      </c>
      <c r="G343" s="147" t="s">
        <v>343</v>
      </c>
      <c r="H343" s="149"/>
      <c r="I343" s="111"/>
      <c r="J343" s="111"/>
    </row>
    <row r="344" spans="1:10" ht="46.5" hidden="1">
      <c r="A344" s="162" t="s">
        <v>342</v>
      </c>
      <c r="B344" s="147" t="s">
        <v>404</v>
      </c>
      <c r="C344" s="147" t="s">
        <v>433</v>
      </c>
      <c r="D344" s="147" t="s">
        <v>432</v>
      </c>
      <c r="E344" s="147" t="s">
        <v>396</v>
      </c>
      <c r="F344" s="147" t="s">
        <v>719</v>
      </c>
      <c r="G344" s="147" t="s">
        <v>341</v>
      </c>
      <c r="H344" s="149"/>
      <c r="I344" s="111"/>
      <c r="J344" s="111"/>
    </row>
    <row r="345" spans="1:10" ht="30.75" hidden="1">
      <c r="A345" s="162" t="s">
        <v>401</v>
      </c>
      <c r="B345" s="147" t="s">
        <v>404</v>
      </c>
      <c r="C345" s="147" t="s">
        <v>433</v>
      </c>
      <c r="D345" s="147" t="s">
        <v>432</v>
      </c>
      <c r="E345" s="147" t="s">
        <v>396</v>
      </c>
      <c r="F345" s="147" t="s">
        <v>439</v>
      </c>
      <c r="G345" s="148" t="s">
        <v>335</v>
      </c>
      <c r="H345" s="149">
        <f>H346</f>
        <v>0</v>
      </c>
      <c r="I345" s="111"/>
      <c r="J345" s="111"/>
    </row>
    <row r="346" spans="1:10" ht="46.5" hidden="1">
      <c r="A346" s="162" t="s">
        <v>344</v>
      </c>
      <c r="B346" s="147" t="s">
        <v>404</v>
      </c>
      <c r="C346" s="147" t="s">
        <v>433</v>
      </c>
      <c r="D346" s="147" t="s">
        <v>432</v>
      </c>
      <c r="E346" s="147" t="s">
        <v>396</v>
      </c>
      <c r="F346" s="147" t="s">
        <v>439</v>
      </c>
      <c r="G346" s="147" t="s">
        <v>343</v>
      </c>
      <c r="H346" s="149">
        <f>H347</f>
        <v>0</v>
      </c>
      <c r="I346" s="111"/>
      <c r="J346" s="111"/>
    </row>
    <row r="347" spans="1:10" ht="46.5" hidden="1">
      <c r="A347" s="162" t="s">
        <v>342</v>
      </c>
      <c r="B347" s="147" t="s">
        <v>404</v>
      </c>
      <c r="C347" s="147" t="s">
        <v>433</v>
      </c>
      <c r="D347" s="147" t="s">
        <v>432</v>
      </c>
      <c r="E347" s="147" t="s">
        <v>396</v>
      </c>
      <c r="F347" s="147" t="s">
        <v>439</v>
      </c>
      <c r="G347" s="147" t="s">
        <v>341</v>
      </c>
      <c r="H347" s="149"/>
      <c r="I347" s="111"/>
      <c r="J347" s="111"/>
    </row>
    <row r="348" spans="1:10" ht="78" hidden="1">
      <c r="A348" s="162" t="s">
        <v>399</v>
      </c>
      <c r="B348" s="147" t="s">
        <v>404</v>
      </c>
      <c r="C348" s="147" t="s">
        <v>433</v>
      </c>
      <c r="D348" s="147" t="s">
        <v>432</v>
      </c>
      <c r="E348" s="147" t="s">
        <v>396</v>
      </c>
      <c r="F348" s="147" t="s">
        <v>438</v>
      </c>
      <c r="G348" s="148" t="s">
        <v>335</v>
      </c>
      <c r="H348" s="149">
        <f>H349</f>
        <v>0</v>
      </c>
      <c r="I348" s="111"/>
      <c r="J348" s="111"/>
    </row>
    <row r="349" spans="1:10" ht="46.5" hidden="1">
      <c r="A349" s="162" t="s">
        <v>344</v>
      </c>
      <c r="B349" s="147" t="s">
        <v>404</v>
      </c>
      <c r="C349" s="147" t="s">
        <v>433</v>
      </c>
      <c r="D349" s="147" t="s">
        <v>432</v>
      </c>
      <c r="E349" s="147" t="s">
        <v>396</v>
      </c>
      <c r="F349" s="147" t="s">
        <v>438</v>
      </c>
      <c r="G349" s="147" t="s">
        <v>343</v>
      </c>
      <c r="H349" s="149">
        <f>H350</f>
        <v>0</v>
      </c>
      <c r="I349" s="111"/>
      <c r="J349" s="111"/>
    </row>
    <row r="350" spans="1:10" ht="46.5" hidden="1">
      <c r="A350" s="162" t="s">
        <v>342</v>
      </c>
      <c r="B350" s="147" t="s">
        <v>404</v>
      </c>
      <c r="C350" s="147" t="s">
        <v>433</v>
      </c>
      <c r="D350" s="147" t="s">
        <v>432</v>
      </c>
      <c r="E350" s="147" t="s">
        <v>396</v>
      </c>
      <c r="F350" s="147" t="s">
        <v>438</v>
      </c>
      <c r="G350" s="147" t="s">
        <v>341</v>
      </c>
      <c r="H350" s="149"/>
      <c r="I350" s="111"/>
      <c r="J350" s="111"/>
    </row>
    <row r="351" spans="1:10" ht="30.75" hidden="1">
      <c r="A351" s="162" t="s">
        <v>336</v>
      </c>
      <c r="B351" s="147" t="s">
        <v>404</v>
      </c>
      <c r="C351" s="147" t="s">
        <v>433</v>
      </c>
      <c r="D351" s="147" t="s">
        <v>432</v>
      </c>
      <c r="E351" s="147" t="s">
        <v>396</v>
      </c>
      <c r="F351" s="147" t="s">
        <v>678</v>
      </c>
      <c r="G351" s="148" t="s">
        <v>335</v>
      </c>
      <c r="H351" s="149">
        <f>H352</f>
        <v>0</v>
      </c>
      <c r="I351" s="111"/>
      <c r="J351" s="111"/>
    </row>
    <row r="352" spans="1:10" ht="30" customHeight="1" hidden="1">
      <c r="A352" s="162" t="s">
        <v>334</v>
      </c>
      <c r="B352" s="147" t="s">
        <v>404</v>
      </c>
      <c r="C352" s="147" t="s">
        <v>433</v>
      </c>
      <c r="D352" s="147" t="s">
        <v>432</v>
      </c>
      <c r="E352" s="147" t="s">
        <v>396</v>
      </c>
      <c r="F352" s="147" t="s">
        <v>678</v>
      </c>
      <c r="G352" s="147" t="s">
        <v>333</v>
      </c>
      <c r="H352" s="149">
        <f>H353</f>
        <v>0</v>
      </c>
      <c r="I352" s="111"/>
      <c r="J352" s="111"/>
    </row>
    <row r="353" spans="1:10" ht="30.75" hidden="1">
      <c r="A353" s="162" t="s">
        <v>332</v>
      </c>
      <c r="B353" s="147" t="s">
        <v>404</v>
      </c>
      <c r="C353" s="147" t="s">
        <v>433</v>
      </c>
      <c r="D353" s="147" t="s">
        <v>432</v>
      </c>
      <c r="E353" s="147" t="s">
        <v>396</v>
      </c>
      <c r="F353" s="147" t="s">
        <v>678</v>
      </c>
      <c r="G353" s="147" t="s">
        <v>329</v>
      </c>
      <c r="H353" s="149"/>
      <c r="I353" s="111"/>
      <c r="J353" s="111"/>
    </row>
    <row r="354" spans="1:10" ht="46.5" hidden="1">
      <c r="A354" s="134" t="s">
        <v>763</v>
      </c>
      <c r="B354" s="147" t="s">
        <v>404</v>
      </c>
      <c r="C354" s="147">
        <v>2</v>
      </c>
      <c r="D354" s="147" t="s">
        <v>771</v>
      </c>
      <c r="E354" s="147" t="s">
        <v>396</v>
      </c>
      <c r="F354" s="147" t="s">
        <v>772</v>
      </c>
      <c r="G354" s="147"/>
      <c r="H354" s="149">
        <f>H355</f>
        <v>0</v>
      </c>
      <c r="I354" s="111"/>
      <c r="J354" s="111"/>
    </row>
    <row r="355" spans="1:10" ht="46.5" hidden="1">
      <c r="A355" s="157" t="s">
        <v>344</v>
      </c>
      <c r="B355" s="147" t="s">
        <v>404</v>
      </c>
      <c r="C355" s="147">
        <v>2</v>
      </c>
      <c r="D355" s="147" t="s">
        <v>771</v>
      </c>
      <c r="E355" s="147" t="s">
        <v>396</v>
      </c>
      <c r="F355" s="147" t="s">
        <v>772</v>
      </c>
      <c r="G355" s="147">
        <v>200</v>
      </c>
      <c r="H355" s="149">
        <f>H356</f>
        <v>0</v>
      </c>
      <c r="I355" s="111"/>
      <c r="J355" s="111"/>
    </row>
    <row r="356" spans="1:10" ht="46.5" hidden="1">
      <c r="A356" s="157" t="s">
        <v>342</v>
      </c>
      <c r="B356" s="147" t="s">
        <v>404</v>
      </c>
      <c r="C356" s="147">
        <v>2</v>
      </c>
      <c r="D356" s="147" t="s">
        <v>771</v>
      </c>
      <c r="E356" s="147" t="s">
        <v>396</v>
      </c>
      <c r="F356" s="147" t="s">
        <v>772</v>
      </c>
      <c r="G356" s="147">
        <v>240</v>
      </c>
      <c r="H356" s="149"/>
      <c r="I356" s="111"/>
      <c r="J356" s="111"/>
    </row>
    <row r="357" spans="1:10" ht="30.75" hidden="1">
      <c r="A357" s="162" t="s">
        <v>397</v>
      </c>
      <c r="B357" s="147" t="s">
        <v>404</v>
      </c>
      <c r="C357" s="147" t="s">
        <v>433</v>
      </c>
      <c r="D357" s="147" t="s">
        <v>432</v>
      </c>
      <c r="E357" s="147" t="s">
        <v>396</v>
      </c>
      <c r="F357" s="147" t="s">
        <v>437</v>
      </c>
      <c r="G357" s="148" t="s">
        <v>335</v>
      </c>
      <c r="H357" s="149"/>
      <c r="I357" s="111"/>
      <c r="J357" s="111"/>
    </row>
    <row r="358" spans="1:10" ht="46.5" hidden="1">
      <c r="A358" s="162" t="s">
        <v>344</v>
      </c>
      <c r="B358" s="147" t="s">
        <v>404</v>
      </c>
      <c r="C358" s="147" t="s">
        <v>433</v>
      </c>
      <c r="D358" s="147" t="s">
        <v>432</v>
      </c>
      <c r="E358" s="147" t="s">
        <v>396</v>
      </c>
      <c r="F358" s="147" t="s">
        <v>437</v>
      </c>
      <c r="G358" s="147" t="s">
        <v>343</v>
      </c>
      <c r="H358" s="149"/>
      <c r="I358" s="111"/>
      <c r="J358" s="111"/>
    </row>
    <row r="359" spans="1:10" ht="46.5" hidden="1">
      <c r="A359" s="162" t="s">
        <v>342</v>
      </c>
      <c r="B359" s="147" t="s">
        <v>404</v>
      </c>
      <c r="C359" s="147" t="s">
        <v>433</v>
      </c>
      <c r="D359" s="147" t="s">
        <v>432</v>
      </c>
      <c r="E359" s="147" t="s">
        <v>396</v>
      </c>
      <c r="F359" s="147" t="s">
        <v>437</v>
      </c>
      <c r="G359" s="147" t="s">
        <v>341</v>
      </c>
      <c r="H359" s="149"/>
      <c r="I359" s="111"/>
      <c r="J359" s="111"/>
    </row>
    <row r="360" spans="1:10" ht="62.25" hidden="1">
      <c r="A360" s="134" t="s">
        <v>722</v>
      </c>
      <c r="B360" s="151">
        <v>70</v>
      </c>
      <c r="C360" s="151">
        <v>0</v>
      </c>
      <c r="D360" s="151">
        <v>0</v>
      </c>
      <c r="E360" s="151" t="s">
        <v>396</v>
      </c>
      <c r="F360" s="151" t="s">
        <v>733</v>
      </c>
      <c r="G360" s="151"/>
      <c r="H360" s="149">
        <f>H361</f>
        <v>0</v>
      </c>
      <c r="I360" s="111"/>
      <c r="J360" s="111"/>
    </row>
    <row r="361" spans="1:10" ht="30.75" hidden="1">
      <c r="A361" s="134" t="s">
        <v>723</v>
      </c>
      <c r="B361" s="151">
        <v>70</v>
      </c>
      <c r="C361" s="151">
        <v>0</v>
      </c>
      <c r="D361" s="151">
        <v>0</v>
      </c>
      <c r="E361" s="151" t="s">
        <v>396</v>
      </c>
      <c r="F361" s="151" t="s">
        <v>733</v>
      </c>
      <c r="G361" s="151" t="s">
        <v>339</v>
      </c>
      <c r="H361" s="149">
        <f>H362</f>
        <v>0</v>
      </c>
      <c r="I361" s="111"/>
      <c r="J361" s="111"/>
    </row>
    <row r="362" spans="1:10" ht="15" hidden="1">
      <c r="A362" s="134" t="s">
        <v>724</v>
      </c>
      <c r="B362" s="151">
        <v>70</v>
      </c>
      <c r="C362" s="151">
        <v>0</v>
      </c>
      <c r="D362" s="151">
        <v>0</v>
      </c>
      <c r="E362" s="151" t="s">
        <v>396</v>
      </c>
      <c r="F362" s="151" t="s">
        <v>733</v>
      </c>
      <c r="G362" s="151" t="s">
        <v>337</v>
      </c>
      <c r="H362" s="149"/>
      <c r="I362" s="111"/>
      <c r="J362" s="111"/>
    </row>
    <row r="363" spans="1:10" ht="15">
      <c r="A363" s="152" t="s">
        <v>436</v>
      </c>
      <c r="B363" s="153" t="s">
        <v>434</v>
      </c>
      <c r="C363" s="154" t="s">
        <v>335</v>
      </c>
      <c r="D363" s="154" t="s">
        <v>335</v>
      </c>
      <c r="E363" s="154" t="s">
        <v>335</v>
      </c>
      <c r="F363" s="154" t="s">
        <v>335</v>
      </c>
      <c r="G363" s="154" t="s">
        <v>335</v>
      </c>
      <c r="H363" s="155">
        <f>H364+H368+H372+H379+H389</f>
        <v>2169590.41</v>
      </c>
      <c r="I363" s="110"/>
      <c r="J363" s="110"/>
    </row>
    <row r="364" spans="1:10" ht="30.75">
      <c r="A364" s="186" t="s">
        <v>785</v>
      </c>
      <c r="B364" s="153" t="s">
        <v>434</v>
      </c>
      <c r="C364" s="153" t="s">
        <v>433</v>
      </c>
      <c r="D364" s="153" t="s">
        <v>432</v>
      </c>
      <c r="E364" s="159" t="s">
        <v>462</v>
      </c>
      <c r="F364" s="156" t="s">
        <v>335</v>
      </c>
      <c r="G364" s="156" t="s">
        <v>335</v>
      </c>
      <c r="H364" s="155">
        <f>H365</f>
        <v>68030.41</v>
      </c>
      <c r="I364" s="110"/>
      <c r="J364" s="110"/>
    </row>
    <row r="365" spans="1:10" ht="46.5">
      <c r="A365" s="193" t="s">
        <v>345</v>
      </c>
      <c r="B365" s="147" t="s">
        <v>434</v>
      </c>
      <c r="C365" s="147" t="s">
        <v>433</v>
      </c>
      <c r="D365" s="147" t="s">
        <v>432</v>
      </c>
      <c r="E365" s="151" t="s">
        <v>462</v>
      </c>
      <c r="F365" s="147"/>
      <c r="G365" s="148"/>
      <c r="H365" s="149">
        <f>H366</f>
        <v>68030.41</v>
      </c>
      <c r="I365" s="111"/>
      <c r="J365" s="111"/>
    </row>
    <row r="366" spans="1:10" ht="109.5">
      <c r="A366" s="193" t="s">
        <v>340</v>
      </c>
      <c r="B366" s="147" t="s">
        <v>434</v>
      </c>
      <c r="C366" s="147" t="s">
        <v>433</v>
      </c>
      <c r="D366" s="147" t="s">
        <v>432</v>
      </c>
      <c r="E366" s="151" t="s">
        <v>462</v>
      </c>
      <c r="F366" s="147">
        <v>80040</v>
      </c>
      <c r="G366" s="147">
        <v>100</v>
      </c>
      <c r="H366" s="149">
        <f>H367</f>
        <v>68030.41</v>
      </c>
      <c r="I366" s="111"/>
      <c r="J366" s="111"/>
    </row>
    <row r="367" spans="1:10" ht="46.5">
      <c r="A367" s="193" t="s">
        <v>338</v>
      </c>
      <c r="B367" s="147" t="s">
        <v>434</v>
      </c>
      <c r="C367" s="147" t="s">
        <v>433</v>
      </c>
      <c r="D367" s="147" t="s">
        <v>432</v>
      </c>
      <c r="E367" s="151" t="s">
        <v>462</v>
      </c>
      <c r="F367" s="147">
        <v>80040</v>
      </c>
      <c r="G367" s="147">
        <v>120</v>
      </c>
      <c r="H367" s="149">
        <f>52250.7+15779.71</f>
        <v>68030.41</v>
      </c>
      <c r="I367" s="111"/>
      <c r="J367" s="111"/>
    </row>
    <row r="368" spans="1:10" ht="46.5" hidden="1">
      <c r="A368" s="152" t="s">
        <v>402</v>
      </c>
      <c r="B368" s="153" t="s">
        <v>434</v>
      </c>
      <c r="C368" s="153" t="s">
        <v>433</v>
      </c>
      <c r="D368" s="153" t="s">
        <v>432</v>
      </c>
      <c r="E368" s="159" t="s">
        <v>396</v>
      </c>
      <c r="F368" s="156" t="s">
        <v>335</v>
      </c>
      <c r="G368" s="156" t="s">
        <v>335</v>
      </c>
      <c r="H368" s="111">
        <f>H369</f>
        <v>0</v>
      </c>
      <c r="I368" s="111"/>
      <c r="J368" s="111"/>
    </row>
    <row r="369" spans="1:10" ht="62.25" hidden="1">
      <c r="A369" s="134" t="s">
        <v>722</v>
      </c>
      <c r="B369" s="147" t="s">
        <v>434</v>
      </c>
      <c r="C369" s="147" t="s">
        <v>433</v>
      </c>
      <c r="D369" s="147" t="s">
        <v>432</v>
      </c>
      <c r="E369" s="151" t="s">
        <v>396</v>
      </c>
      <c r="F369" s="147">
        <v>55490</v>
      </c>
      <c r="G369" s="148" t="s">
        <v>335</v>
      </c>
      <c r="H369" s="111">
        <f>H370</f>
        <v>0</v>
      </c>
      <c r="I369" s="111"/>
      <c r="J369" s="111"/>
    </row>
    <row r="370" spans="1:10" ht="109.5" hidden="1">
      <c r="A370" s="164" t="s">
        <v>340</v>
      </c>
      <c r="B370" s="147" t="s">
        <v>434</v>
      </c>
      <c r="C370" s="147" t="s">
        <v>433</v>
      </c>
      <c r="D370" s="147" t="s">
        <v>432</v>
      </c>
      <c r="E370" s="151" t="s">
        <v>396</v>
      </c>
      <c r="F370" s="147">
        <v>55490</v>
      </c>
      <c r="G370" s="147" t="s">
        <v>339</v>
      </c>
      <c r="H370" s="111">
        <f>H371</f>
        <v>0</v>
      </c>
      <c r="I370" s="111"/>
      <c r="J370" s="111"/>
    </row>
    <row r="371" spans="1:10" ht="46.5" hidden="1">
      <c r="A371" s="164" t="s">
        <v>338</v>
      </c>
      <c r="B371" s="147" t="s">
        <v>434</v>
      </c>
      <c r="C371" s="147" t="s">
        <v>433</v>
      </c>
      <c r="D371" s="147" t="s">
        <v>432</v>
      </c>
      <c r="E371" s="151" t="s">
        <v>396</v>
      </c>
      <c r="F371" s="147">
        <v>55490</v>
      </c>
      <c r="G371" s="147" t="s">
        <v>337</v>
      </c>
      <c r="H371" s="111"/>
      <c r="I371" s="111"/>
      <c r="J371" s="111"/>
    </row>
    <row r="372" spans="1:10" ht="30.75">
      <c r="A372" s="117" t="s">
        <v>394</v>
      </c>
      <c r="B372" s="116" t="s">
        <v>434</v>
      </c>
      <c r="C372" s="116" t="s">
        <v>433</v>
      </c>
      <c r="D372" s="116" t="s">
        <v>432</v>
      </c>
      <c r="E372" s="116" t="s">
        <v>378</v>
      </c>
      <c r="F372" s="156" t="s">
        <v>335</v>
      </c>
      <c r="G372" s="131"/>
      <c r="H372" s="111">
        <f>H373+H376</f>
        <v>2000000</v>
      </c>
      <c r="I372" s="111"/>
      <c r="J372" s="111"/>
    </row>
    <row r="373" spans="1:10" ht="62.25" hidden="1">
      <c r="A373" s="134" t="s">
        <v>722</v>
      </c>
      <c r="B373" s="131" t="s">
        <v>434</v>
      </c>
      <c r="C373" s="131" t="s">
        <v>433</v>
      </c>
      <c r="D373" s="131" t="s">
        <v>432</v>
      </c>
      <c r="E373" s="161" t="s">
        <v>378</v>
      </c>
      <c r="F373" s="147">
        <v>55490</v>
      </c>
      <c r="G373" s="114" t="s">
        <v>335</v>
      </c>
      <c r="H373" s="111">
        <f>H374</f>
        <v>0</v>
      </c>
      <c r="I373" s="111"/>
      <c r="J373" s="111"/>
    </row>
    <row r="374" spans="1:10" ht="109.5" hidden="1">
      <c r="A374" s="164" t="s">
        <v>340</v>
      </c>
      <c r="B374" s="131" t="s">
        <v>434</v>
      </c>
      <c r="C374" s="131" t="s">
        <v>433</v>
      </c>
      <c r="D374" s="131" t="s">
        <v>432</v>
      </c>
      <c r="E374" s="161" t="s">
        <v>378</v>
      </c>
      <c r="F374" s="147">
        <v>55490</v>
      </c>
      <c r="G374" s="131">
        <v>100</v>
      </c>
      <c r="H374" s="111">
        <f>H375</f>
        <v>0</v>
      </c>
      <c r="I374" s="111"/>
      <c r="J374" s="111"/>
    </row>
    <row r="375" spans="1:10" ht="46.5" hidden="1">
      <c r="A375" s="164" t="s">
        <v>338</v>
      </c>
      <c r="B375" s="131" t="s">
        <v>434</v>
      </c>
      <c r="C375" s="131" t="s">
        <v>433</v>
      </c>
      <c r="D375" s="131" t="s">
        <v>432</v>
      </c>
      <c r="E375" s="161" t="s">
        <v>378</v>
      </c>
      <c r="F375" s="147">
        <v>55490</v>
      </c>
      <c r="G375" s="131">
        <v>120</v>
      </c>
      <c r="H375" s="111"/>
      <c r="I375" s="111"/>
      <c r="J375" s="111"/>
    </row>
    <row r="376" spans="1:10" ht="30.75">
      <c r="A376" s="134" t="s">
        <v>391</v>
      </c>
      <c r="B376" s="131" t="s">
        <v>434</v>
      </c>
      <c r="C376" s="131" t="s">
        <v>433</v>
      </c>
      <c r="D376" s="131" t="s">
        <v>432</v>
      </c>
      <c r="E376" s="161" t="s">
        <v>378</v>
      </c>
      <c r="F376" s="147">
        <v>83030</v>
      </c>
      <c r="G376" s="131"/>
      <c r="H376" s="111">
        <f>H377</f>
        <v>2000000</v>
      </c>
      <c r="I376" s="111"/>
      <c r="J376" s="111"/>
    </row>
    <row r="377" spans="1:10" ht="15">
      <c r="A377" s="134" t="s">
        <v>334</v>
      </c>
      <c r="B377" s="131" t="s">
        <v>434</v>
      </c>
      <c r="C377" s="131" t="s">
        <v>433</v>
      </c>
      <c r="D377" s="131" t="s">
        <v>432</v>
      </c>
      <c r="E377" s="161" t="s">
        <v>378</v>
      </c>
      <c r="F377" s="147">
        <v>83030</v>
      </c>
      <c r="G377" s="131">
        <v>800</v>
      </c>
      <c r="H377" s="111">
        <f>H378</f>
        <v>2000000</v>
      </c>
      <c r="I377" s="111"/>
      <c r="J377" s="111"/>
    </row>
    <row r="378" spans="1:10" ht="15">
      <c r="A378" s="134" t="s">
        <v>388</v>
      </c>
      <c r="B378" s="131" t="s">
        <v>434</v>
      </c>
      <c r="C378" s="131" t="s">
        <v>433</v>
      </c>
      <c r="D378" s="131" t="s">
        <v>432</v>
      </c>
      <c r="E378" s="161" t="s">
        <v>378</v>
      </c>
      <c r="F378" s="147">
        <v>83030</v>
      </c>
      <c r="G378" s="131">
        <v>870</v>
      </c>
      <c r="H378" s="111">
        <v>2000000</v>
      </c>
      <c r="I378" s="111"/>
      <c r="J378" s="111"/>
    </row>
    <row r="379" spans="1:10" ht="30.75" hidden="1">
      <c r="A379" s="117" t="s">
        <v>375</v>
      </c>
      <c r="B379" s="116" t="s">
        <v>434</v>
      </c>
      <c r="C379" s="116" t="s">
        <v>433</v>
      </c>
      <c r="D379" s="116" t="s">
        <v>432</v>
      </c>
      <c r="E379" s="116">
        <v>916</v>
      </c>
      <c r="F379" s="156" t="s">
        <v>335</v>
      </c>
      <c r="G379" s="131"/>
      <c r="H379" s="110">
        <f>H380+H385+H386</f>
        <v>0</v>
      </c>
      <c r="I379" s="110"/>
      <c r="J379" s="110"/>
    </row>
    <row r="380" spans="1:10" ht="66.75" customHeight="1" hidden="1">
      <c r="A380" s="157" t="s">
        <v>722</v>
      </c>
      <c r="B380" s="131" t="s">
        <v>434</v>
      </c>
      <c r="C380" s="131" t="s">
        <v>433</v>
      </c>
      <c r="D380" s="131" t="s">
        <v>432</v>
      </c>
      <c r="E380" s="161" t="s">
        <v>350</v>
      </c>
      <c r="F380" s="147">
        <v>55490</v>
      </c>
      <c r="G380" s="114" t="s">
        <v>335</v>
      </c>
      <c r="H380" s="111">
        <f>H381</f>
        <v>0</v>
      </c>
      <c r="I380" s="111"/>
      <c r="J380" s="111"/>
    </row>
    <row r="381" spans="1:10" ht="109.5" hidden="1">
      <c r="A381" s="164" t="s">
        <v>340</v>
      </c>
      <c r="B381" s="131" t="s">
        <v>434</v>
      </c>
      <c r="C381" s="131" t="s">
        <v>433</v>
      </c>
      <c r="D381" s="131" t="s">
        <v>432</v>
      </c>
      <c r="E381" s="161" t="s">
        <v>350</v>
      </c>
      <c r="F381" s="147">
        <v>55490</v>
      </c>
      <c r="G381" s="131">
        <v>100</v>
      </c>
      <c r="H381" s="111">
        <f>H382</f>
        <v>0</v>
      </c>
      <c r="I381" s="111"/>
      <c r="J381" s="111"/>
    </row>
    <row r="382" spans="1:10" ht="46.5" hidden="1">
      <c r="A382" s="164" t="s">
        <v>338</v>
      </c>
      <c r="B382" s="131" t="s">
        <v>434</v>
      </c>
      <c r="C382" s="131" t="s">
        <v>433</v>
      </c>
      <c r="D382" s="131" t="s">
        <v>432</v>
      </c>
      <c r="E382" s="161" t="s">
        <v>350</v>
      </c>
      <c r="F382" s="147">
        <v>55490</v>
      </c>
      <c r="G382" s="131">
        <v>120</v>
      </c>
      <c r="H382" s="111"/>
      <c r="I382" s="111"/>
      <c r="J382" s="111"/>
    </row>
    <row r="383" spans="1:10" ht="30.75" hidden="1">
      <c r="A383" s="157" t="s">
        <v>391</v>
      </c>
      <c r="B383" s="131" t="s">
        <v>434</v>
      </c>
      <c r="C383" s="131" t="s">
        <v>433</v>
      </c>
      <c r="D383" s="131" t="s">
        <v>432</v>
      </c>
      <c r="E383" s="131">
        <v>916</v>
      </c>
      <c r="F383" s="131" t="s">
        <v>720</v>
      </c>
      <c r="G383" s="114" t="s">
        <v>335</v>
      </c>
      <c r="H383" s="111">
        <f>H384+H386</f>
        <v>0</v>
      </c>
      <c r="I383" s="111"/>
      <c r="J383" s="111"/>
    </row>
    <row r="384" spans="1:10" ht="30.75" hidden="1">
      <c r="A384" s="157" t="s">
        <v>517</v>
      </c>
      <c r="B384" s="131" t="s">
        <v>434</v>
      </c>
      <c r="C384" s="131" t="s">
        <v>433</v>
      </c>
      <c r="D384" s="131" t="s">
        <v>432</v>
      </c>
      <c r="E384" s="131">
        <v>916</v>
      </c>
      <c r="F384" s="131" t="s">
        <v>720</v>
      </c>
      <c r="G384" s="131">
        <v>300</v>
      </c>
      <c r="H384" s="111">
        <f>H385</f>
        <v>0</v>
      </c>
      <c r="I384" s="111"/>
      <c r="J384" s="111"/>
    </row>
    <row r="385" spans="1:10" ht="46.5" hidden="1">
      <c r="A385" s="157" t="s">
        <v>519</v>
      </c>
      <c r="B385" s="131" t="s">
        <v>434</v>
      </c>
      <c r="C385" s="131" t="s">
        <v>433</v>
      </c>
      <c r="D385" s="131" t="s">
        <v>432</v>
      </c>
      <c r="E385" s="131">
        <v>916</v>
      </c>
      <c r="F385" s="131" t="s">
        <v>720</v>
      </c>
      <c r="G385" s="131">
        <v>320</v>
      </c>
      <c r="H385" s="111"/>
      <c r="I385" s="111"/>
      <c r="J385" s="111"/>
    </row>
    <row r="386" spans="1:10" ht="15" hidden="1">
      <c r="A386" s="157" t="s">
        <v>334</v>
      </c>
      <c r="B386" s="131" t="s">
        <v>434</v>
      </c>
      <c r="C386" s="131" t="s">
        <v>433</v>
      </c>
      <c r="D386" s="131" t="s">
        <v>432</v>
      </c>
      <c r="E386" s="131">
        <v>916</v>
      </c>
      <c r="F386" s="131" t="s">
        <v>720</v>
      </c>
      <c r="G386" s="131" t="s">
        <v>333</v>
      </c>
      <c r="H386" s="111">
        <f>H387</f>
        <v>0</v>
      </c>
      <c r="I386" s="111"/>
      <c r="J386" s="111"/>
    </row>
    <row r="387" spans="1:10" ht="62.25" hidden="1">
      <c r="A387" s="157" t="s">
        <v>769</v>
      </c>
      <c r="B387" s="131">
        <v>70</v>
      </c>
      <c r="C387" s="131">
        <v>0</v>
      </c>
      <c r="D387" s="131" t="s">
        <v>432</v>
      </c>
      <c r="E387" s="131">
        <v>916</v>
      </c>
      <c r="F387" s="131">
        <v>83030</v>
      </c>
      <c r="G387" s="131">
        <v>830</v>
      </c>
      <c r="H387" s="111"/>
      <c r="I387" s="111"/>
      <c r="J387" s="111"/>
    </row>
    <row r="388" spans="1:10" ht="15" hidden="1">
      <c r="A388" s="157" t="s">
        <v>388</v>
      </c>
      <c r="B388" s="131" t="s">
        <v>434</v>
      </c>
      <c r="C388" s="131" t="s">
        <v>433</v>
      </c>
      <c r="D388" s="131" t="s">
        <v>432</v>
      </c>
      <c r="E388" s="131">
        <v>916</v>
      </c>
      <c r="F388" s="131" t="s">
        <v>720</v>
      </c>
      <c r="G388" s="131" t="s">
        <v>386</v>
      </c>
      <c r="H388" s="111"/>
      <c r="I388" s="111"/>
      <c r="J388" s="111"/>
    </row>
    <row r="389" spans="1:10" ht="30.75">
      <c r="A389" s="117" t="s">
        <v>649</v>
      </c>
      <c r="B389" s="116" t="s">
        <v>434</v>
      </c>
      <c r="C389" s="116" t="s">
        <v>433</v>
      </c>
      <c r="D389" s="116" t="s">
        <v>432</v>
      </c>
      <c r="E389" s="116" t="s">
        <v>650</v>
      </c>
      <c r="F389" s="115" t="s">
        <v>335</v>
      </c>
      <c r="G389" s="115" t="s">
        <v>335</v>
      </c>
      <c r="H389" s="110">
        <f>H390+H395</f>
        <v>101560</v>
      </c>
      <c r="I389" s="110"/>
      <c r="J389" s="110"/>
    </row>
    <row r="390" spans="1:10" ht="46.5" hidden="1">
      <c r="A390" s="157" t="s">
        <v>345</v>
      </c>
      <c r="B390" s="131" t="s">
        <v>434</v>
      </c>
      <c r="C390" s="131" t="s">
        <v>433</v>
      </c>
      <c r="D390" s="131" t="s">
        <v>432</v>
      </c>
      <c r="E390" s="131" t="s">
        <v>650</v>
      </c>
      <c r="F390" s="131" t="s">
        <v>435</v>
      </c>
      <c r="G390" s="114" t="s">
        <v>335</v>
      </c>
      <c r="H390" s="111">
        <f>H391</f>
        <v>0</v>
      </c>
      <c r="I390" s="111"/>
      <c r="J390" s="111"/>
    </row>
    <row r="391" spans="1:10" ht="109.5" hidden="1">
      <c r="A391" s="157" t="s">
        <v>340</v>
      </c>
      <c r="B391" s="131" t="s">
        <v>434</v>
      </c>
      <c r="C391" s="131" t="s">
        <v>433</v>
      </c>
      <c r="D391" s="131" t="s">
        <v>432</v>
      </c>
      <c r="E391" s="131" t="s">
        <v>650</v>
      </c>
      <c r="F391" s="131" t="s">
        <v>435</v>
      </c>
      <c r="G391" s="131" t="s">
        <v>339</v>
      </c>
      <c r="H391" s="111">
        <f>H392</f>
        <v>0</v>
      </c>
      <c r="I391" s="111"/>
      <c r="J391" s="111"/>
    </row>
    <row r="392" spans="1:10" ht="46.5" hidden="1">
      <c r="A392" s="157" t="s">
        <v>338</v>
      </c>
      <c r="B392" s="131" t="s">
        <v>434</v>
      </c>
      <c r="C392" s="131" t="s">
        <v>433</v>
      </c>
      <c r="D392" s="131" t="s">
        <v>432</v>
      </c>
      <c r="E392" s="131" t="s">
        <v>650</v>
      </c>
      <c r="F392" s="131" t="s">
        <v>435</v>
      </c>
      <c r="G392" s="131" t="s">
        <v>337</v>
      </c>
      <c r="H392" s="111"/>
      <c r="I392" s="111"/>
      <c r="J392" s="111"/>
    </row>
    <row r="393" spans="1:10" ht="46.5" hidden="1">
      <c r="A393" s="157" t="s">
        <v>344</v>
      </c>
      <c r="B393" s="131" t="s">
        <v>434</v>
      </c>
      <c r="C393" s="131" t="s">
        <v>433</v>
      </c>
      <c r="D393" s="131" t="s">
        <v>432</v>
      </c>
      <c r="E393" s="131" t="s">
        <v>650</v>
      </c>
      <c r="F393" s="131" t="s">
        <v>435</v>
      </c>
      <c r="G393" s="131" t="s">
        <v>343</v>
      </c>
      <c r="H393" s="111"/>
      <c r="I393" s="111"/>
      <c r="J393" s="111"/>
    </row>
    <row r="394" spans="1:10" ht="46.5" hidden="1">
      <c r="A394" s="157" t="s">
        <v>342</v>
      </c>
      <c r="B394" s="131" t="s">
        <v>434</v>
      </c>
      <c r="C394" s="131" t="s">
        <v>433</v>
      </c>
      <c r="D394" s="131" t="s">
        <v>432</v>
      </c>
      <c r="E394" s="131" t="s">
        <v>650</v>
      </c>
      <c r="F394" s="131" t="s">
        <v>435</v>
      </c>
      <c r="G394" s="131" t="s">
        <v>341</v>
      </c>
      <c r="H394" s="111"/>
      <c r="I394" s="111"/>
      <c r="J394" s="111"/>
    </row>
    <row r="395" spans="1:10" ht="62.25">
      <c r="A395" s="157" t="s">
        <v>651</v>
      </c>
      <c r="B395" s="131" t="s">
        <v>434</v>
      </c>
      <c r="C395" s="131" t="s">
        <v>433</v>
      </c>
      <c r="D395" s="131" t="s">
        <v>432</v>
      </c>
      <c r="E395" s="131" t="s">
        <v>650</v>
      </c>
      <c r="F395" s="131" t="s">
        <v>721</v>
      </c>
      <c r="G395" s="114" t="s">
        <v>335</v>
      </c>
      <c r="H395" s="111">
        <f>H396</f>
        <v>101560</v>
      </c>
      <c r="I395" s="111"/>
      <c r="J395" s="111"/>
    </row>
    <row r="396" spans="1:10" ht="109.5">
      <c r="A396" s="157" t="s">
        <v>340</v>
      </c>
      <c r="B396" s="131" t="s">
        <v>434</v>
      </c>
      <c r="C396" s="131" t="s">
        <v>433</v>
      </c>
      <c r="D396" s="131" t="s">
        <v>432</v>
      </c>
      <c r="E396" s="131" t="s">
        <v>650</v>
      </c>
      <c r="F396" s="131" t="s">
        <v>721</v>
      </c>
      <c r="G396" s="131" t="s">
        <v>339</v>
      </c>
      <c r="H396" s="111">
        <f>H397</f>
        <v>101560</v>
      </c>
      <c r="I396" s="111"/>
      <c r="J396" s="111"/>
    </row>
    <row r="397" spans="1:10" ht="46.5">
      <c r="A397" s="157" t="s">
        <v>338</v>
      </c>
      <c r="B397" s="131" t="s">
        <v>434</v>
      </c>
      <c r="C397" s="131" t="s">
        <v>433</v>
      </c>
      <c r="D397" s="131" t="s">
        <v>432</v>
      </c>
      <c r="E397" s="131" t="s">
        <v>650</v>
      </c>
      <c r="F397" s="131" t="s">
        <v>721</v>
      </c>
      <c r="G397" s="131" t="s">
        <v>337</v>
      </c>
      <c r="H397" s="111">
        <f>78003+23557</f>
        <v>101560</v>
      </c>
      <c r="I397" s="111"/>
      <c r="J397" s="111"/>
    </row>
    <row r="398" spans="1:10" ht="30.75" hidden="1">
      <c r="A398" s="157" t="s">
        <v>336</v>
      </c>
      <c r="B398" s="131" t="s">
        <v>434</v>
      </c>
      <c r="C398" s="131" t="s">
        <v>433</v>
      </c>
      <c r="D398" s="131" t="s">
        <v>432</v>
      </c>
      <c r="E398" s="131" t="s">
        <v>650</v>
      </c>
      <c r="F398" s="131" t="s">
        <v>678</v>
      </c>
      <c r="G398" s="114" t="s">
        <v>335</v>
      </c>
      <c r="H398" s="111"/>
      <c r="I398" s="111"/>
      <c r="J398" s="111"/>
    </row>
    <row r="399" spans="1:10" ht="15" hidden="1">
      <c r="A399" s="157" t="s">
        <v>334</v>
      </c>
      <c r="B399" s="131" t="s">
        <v>434</v>
      </c>
      <c r="C399" s="131" t="s">
        <v>433</v>
      </c>
      <c r="D399" s="131" t="s">
        <v>432</v>
      </c>
      <c r="E399" s="131" t="s">
        <v>650</v>
      </c>
      <c r="F399" s="131" t="s">
        <v>678</v>
      </c>
      <c r="G399" s="131" t="s">
        <v>333</v>
      </c>
      <c r="H399" s="111"/>
      <c r="I399" s="111"/>
      <c r="J399" s="111"/>
    </row>
    <row r="400" spans="1:10" ht="30.75" hidden="1">
      <c r="A400" s="157" t="s">
        <v>332</v>
      </c>
      <c r="B400" s="131" t="s">
        <v>434</v>
      </c>
      <c r="C400" s="131" t="s">
        <v>433</v>
      </c>
      <c r="D400" s="131" t="s">
        <v>432</v>
      </c>
      <c r="E400" s="131" t="s">
        <v>650</v>
      </c>
      <c r="F400" s="131" t="s">
        <v>678</v>
      </c>
      <c r="G400" s="131" t="s">
        <v>329</v>
      </c>
      <c r="H400" s="111"/>
      <c r="I400" s="111"/>
      <c r="J400" s="111"/>
    </row>
    <row r="401" spans="1:10" ht="15">
      <c r="A401" s="209" t="s">
        <v>328</v>
      </c>
      <c r="B401" s="209"/>
      <c r="C401" s="209"/>
      <c r="D401" s="209"/>
      <c r="E401" s="209"/>
      <c r="F401" s="209"/>
      <c r="G401" s="209"/>
      <c r="H401" s="110">
        <f>H22+H221+H318+H336+H363</f>
        <v>5755849</v>
      </c>
      <c r="I401" s="110"/>
      <c r="J401" s="110"/>
    </row>
    <row r="402" ht="12.75">
      <c r="H402" s="146"/>
    </row>
    <row r="403" ht="12.75">
      <c r="H403" s="146"/>
    </row>
  </sheetData>
  <sheetProtection/>
  <mergeCells count="18">
    <mergeCell ref="I1:J1"/>
    <mergeCell ref="I2:J2"/>
    <mergeCell ref="I3:J3"/>
    <mergeCell ref="I4:J4"/>
    <mergeCell ref="H5:J5"/>
    <mergeCell ref="H6:J6"/>
    <mergeCell ref="H7:J7"/>
    <mergeCell ref="H8:J8"/>
    <mergeCell ref="H9:J9"/>
    <mergeCell ref="G10:J10"/>
    <mergeCell ref="G11:J11"/>
    <mergeCell ref="G12:J12"/>
    <mergeCell ref="G13:J13"/>
    <mergeCell ref="G14:J14"/>
    <mergeCell ref="G15:J15"/>
    <mergeCell ref="A17:J17"/>
    <mergeCell ref="A19:J19"/>
    <mergeCell ref="A401:G401"/>
  </mergeCells>
  <printOptions/>
  <pageMargins left="0.7" right="0.7" top="0.75" bottom="0.75" header="0.3" footer="0.3"/>
  <pageSetup fitToHeight="0"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B5" sqref="B5:D5"/>
    </sheetView>
  </sheetViews>
  <sheetFormatPr defaultColWidth="9.00390625" defaultRowHeight="12.75"/>
  <cols>
    <col min="1" max="1" width="43.125" style="0" customWidth="1"/>
    <col min="2" max="2" width="16.50390625" style="0" customWidth="1"/>
    <col min="3" max="4" width="16.125" style="0" customWidth="1"/>
  </cols>
  <sheetData>
    <row r="1" spans="1:4" ht="15">
      <c r="A1" s="109"/>
      <c r="B1" s="127"/>
      <c r="C1" s="203" t="s">
        <v>743</v>
      </c>
      <c r="D1" s="203"/>
    </row>
    <row r="2" spans="1:4" ht="15.75" customHeight="1">
      <c r="A2" s="109"/>
      <c r="B2" s="127"/>
      <c r="C2" s="203" t="s">
        <v>289</v>
      </c>
      <c r="D2" s="203"/>
    </row>
    <row r="3" spans="1:4" ht="15.75" customHeight="1">
      <c r="A3" s="109"/>
      <c r="B3" s="127"/>
      <c r="C3" s="203" t="s">
        <v>201</v>
      </c>
      <c r="D3" s="203"/>
    </row>
    <row r="4" spans="1:4" ht="15.75" customHeight="1">
      <c r="A4" s="109"/>
      <c r="B4" s="127"/>
      <c r="C4" s="203" t="s">
        <v>788</v>
      </c>
      <c r="D4" s="203"/>
    </row>
    <row r="5" spans="1:4" ht="100.5" customHeight="1">
      <c r="A5" s="109"/>
      <c r="B5" s="204" t="s">
        <v>454</v>
      </c>
      <c r="C5" s="204"/>
      <c r="D5" s="204"/>
    </row>
    <row r="6" spans="1:4" ht="15">
      <c r="A6" s="123"/>
      <c r="B6" s="199" t="s">
        <v>744</v>
      </c>
      <c r="C6" s="202"/>
      <c r="D6" s="202"/>
    </row>
    <row r="7" spans="1:4" ht="15">
      <c r="A7" s="123"/>
      <c r="B7" s="199" t="s">
        <v>289</v>
      </c>
      <c r="C7" s="202"/>
      <c r="D7" s="202"/>
    </row>
    <row r="8" spans="1:4" ht="15">
      <c r="A8" s="123"/>
      <c r="B8" s="199" t="s">
        <v>201</v>
      </c>
      <c r="C8" s="202"/>
      <c r="D8" s="202"/>
    </row>
    <row r="9" spans="1:4" ht="15">
      <c r="A9" s="123"/>
      <c r="B9" s="198" t="s">
        <v>452</v>
      </c>
      <c r="C9" s="202"/>
      <c r="D9" s="202"/>
    </row>
    <row r="10" spans="1:4" ht="15">
      <c r="A10" s="198" t="s">
        <v>429</v>
      </c>
      <c r="B10" s="198"/>
      <c r="C10" s="198"/>
      <c r="D10" s="198"/>
    </row>
    <row r="11" spans="1:4" ht="15">
      <c r="A11" s="198" t="s">
        <v>269</v>
      </c>
      <c r="B11" s="198"/>
      <c r="C11" s="198"/>
      <c r="D11" s="198"/>
    </row>
    <row r="12" spans="1:4" ht="15">
      <c r="A12" s="199" t="s">
        <v>270</v>
      </c>
      <c r="B12" s="199"/>
      <c r="C12" s="199"/>
      <c r="D12" s="199"/>
    </row>
    <row r="13" spans="3:4" ht="12">
      <c r="C13" s="210" t="s">
        <v>745</v>
      </c>
      <c r="D13" s="210"/>
    </row>
    <row r="14" spans="1:4" s="167" customFormat="1" ht="54.75" customHeight="1">
      <c r="A14" s="211" t="s">
        <v>746</v>
      </c>
      <c r="B14" s="211"/>
      <c r="C14" s="211"/>
      <c r="D14" s="211"/>
    </row>
    <row r="15" spans="1:4" s="167" customFormat="1" ht="6" customHeight="1" hidden="1">
      <c r="A15" s="212"/>
      <c r="B15" s="212"/>
      <c r="C15" s="212"/>
      <c r="D15" s="212"/>
    </row>
    <row r="16" spans="1:4" s="167" customFormat="1" ht="15">
      <c r="A16" s="166"/>
      <c r="B16" s="166"/>
      <c r="C16" s="168"/>
      <c r="D16" s="169" t="s">
        <v>427</v>
      </c>
    </row>
    <row r="17" spans="1:4" ht="14.25" customHeight="1">
      <c r="A17" s="170" t="s">
        <v>747</v>
      </c>
      <c r="B17" s="170" t="s">
        <v>420</v>
      </c>
      <c r="C17" s="171" t="s">
        <v>419</v>
      </c>
      <c r="D17" s="171" t="s">
        <v>418</v>
      </c>
    </row>
    <row r="18" spans="1:4" ht="0" customHeight="1" hidden="1">
      <c r="A18" s="172"/>
      <c r="B18" s="172"/>
      <c r="C18" s="173"/>
      <c r="D18" s="173"/>
    </row>
    <row r="19" spans="1:4" ht="31.5" customHeight="1">
      <c r="A19" s="172" t="s">
        <v>748</v>
      </c>
      <c r="B19" s="174">
        <f>200000+2133030</f>
        <v>2333030</v>
      </c>
      <c r="C19" s="175"/>
      <c r="D19" s="175"/>
    </row>
    <row r="20" spans="1:4" ht="30.75">
      <c r="A20" s="172" t="s">
        <v>749</v>
      </c>
      <c r="B20" s="175">
        <f>1014000+527000+290492+913320</f>
        <v>2744812</v>
      </c>
      <c r="C20" s="175"/>
      <c r="D20" s="175"/>
    </row>
    <row r="21" spans="1:4" ht="30.75">
      <c r="A21" s="172" t="s">
        <v>750</v>
      </c>
      <c r="B21" s="175">
        <f>990000+605000+326550+125380</f>
        <v>2046930</v>
      </c>
      <c r="C21" s="175"/>
      <c r="D21" s="175"/>
    </row>
    <row r="22" spans="1:4" ht="46.5">
      <c r="A22" s="172" t="s">
        <v>751</v>
      </c>
      <c r="B22" s="175">
        <f>176000+230000+275424</f>
        <v>681424</v>
      </c>
      <c r="C22" s="175"/>
      <c r="D22" s="175"/>
    </row>
    <row r="23" spans="1:4" ht="30.75">
      <c r="A23" s="172" t="s">
        <v>752</v>
      </c>
      <c r="B23" s="175">
        <f>617000+355000+64282</f>
        <v>1036282</v>
      </c>
      <c r="C23" s="175"/>
      <c r="D23" s="175"/>
    </row>
    <row r="24" spans="1:5" ht="46.5">
      <c r="A24" s="172" t="s">
        <v>753</v>
      </c>
      <c r="B24" s="175">
        <f>62000+42473+408819</f>
        <v>513292</v>
      </c>
      <c r="C24" s="175"/>
      <c r="D24" s="175"/>
      <c r="E24" s="176"/>
    </row>
    <row r="25" spans="1:4" ht="46.5">
      <c r="A25" s="172" t="s">
        <v>754</v>
      </c>
      <c r="B25" s="175">
        <f>998000+1193000+227988+3986010</f>
        <v>6404998</v>
      </c>
      <c r="C25" s="175"/>
      <c r="D25" s="175"/>
    </row>
    <row r="26" spans="1:4" ht="46.5">
      <c r="A26" s="172" t="s">
        <v>755</v>
      </c>
      <c r="B26" s="175">
        <f>103000+558422</f>
        <v>661422</v>
      </c>
      <c r="C26" s="175"/>
      <c r="D26" s="175"/>
    </row>
    <row r="27" spans="1:4" ht="45.75" customHeight="1">
      <c r="A27" s="172" t="s">
        <v>756</v>
      </c>
      <c r="B27" s="175">
        <f>52921+451872</f>
        <v>504793</v>
      </c>
      <c r="C27" s="175"/>
      <c r="D27" s="175"/>
    </row>
    <row r="28" spans="1:4" ht="53.25" customHeight="1">
      <c r="A28" s="172" t="s">
        <v>757</v>
      </c>
      <c r="B28" s="175">
        <f>100000+292928+79192</f>
        <v>472120</v>
      </c>
      <c r="C28" s="175"/>
      <c r="D28" s="175"/>
    </row>
    <row r="29" spans="1:4" ht="51" customHeight="1">
      <c r="A29" s="172" t="s">
        <v>758</v>
      </c>
      <c r="B29" s="175">
        <f>45000+157275+39000+282516</f>
        <v>523791</v>
      </c>
      <c r="C29" s="175"/>
      <c r="D29" s="175"/>
    </row>
    <row r="30" spans="1:4" ht="46.5">
      <c r="A30" s="172" t="s">
        <v>759</v>
      </c>
      <c r="B30" s="175">
        <f>308000+441000+109585+61000+304072</f>
        <v>1223657</v>
      </c>
      <c r="C30" s="175"/>
      <c r="D30" s="175"/>
    </row>
    <row r="31" spans="1:4" ht="30.75">
      <c r="A31" s="172" t="s">
        <v>760</v>
      </c>
      <c r="B31" s="175">
        <f>632000+205097+200000+661597.2</f>
        <v>1698694.2</v>
      </c>
      <c r="C31" s="175"/>
      <c r="D31" s="175"/>
    </row>
    <row r="32" spans="1:4" ht="15">
      <c r="A32" s="177" t="s">
        <v>761</v>
      </c>
      <c r="B32" s="175">
        <f>SUM(B19:B31)</f>
        <v>20845245.2</v>
      </c>
      <c r="C32" s="175">
        <f>SUM(C20:C31)</f>
        <v>0</v>
      </c>
      <c r="D32" s="175">
        <f>SUM(D20:D31)</f>
        <v>0</v>
      </c>
    </row>
    <row r="33" spans="1:4" ht="17.25">
      <c r="A33" s="178"/>
      <c r="B33" s="178"/>
      <c r="C33" s="178"/>
      <c r="D33" s="178"/>
    </row>
    <row r="34" spans="1:4" ht="17.25">
      <c r="A34" s="178"/>
      <c r="B34" s="178"/>
      <c r="C34" s="178"/>
      <c r="D34" s="178"/>
    </row>
    <row r="35" spans="1:4" ht="17.25">
      <c r="A35" s="178"/>
      <c r="B35" s="178"/>
      <c r="C35" s="178"/>
      <c r="D35" s="178"/>
    </row>
  </sheetData>
  <sheetProtection/>
  <mergeCells count="14">
    <mergeCell ref="C13:D13"/>
    <mergeCell ref="A14:D15"/>
    <mergeCell ref="B7:D7"/>
    <mergeCell ref="B8:D8"/>
    <mergeCell ref="B9:D9"/>
    <mergeCell ref="A10:D10"/>
    <mergeCell ref="A11:D11"/>
    <mergeCell ref="A12:D12"/>
    <mergeCell ref="C1:D1"/>
    <mergeCell ref="C2:D2"/>
    <mergeCell ref="C3:D3"/>
    <mergeCell ref="C4:D4"/>
    <mergeCell ref="B5:D5"/>
    <mergeCell ref="B6:D6"/>
  </mergeCells>
  <printOptions/>
  <pageMargins left="0.7874015748031497" right="0.7874015748031497" top="0.3937007874015748" bottom="0.3937007874015748" header="0.5118110236220472" footer="0.5118110236220472"/>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Admins_PK</cp:lastModifiedBy>
  <cp:lastPrinted>2023-11-29T12:22:45Z</cp:lastPrinted>
  <dcterms:created xsi:type="dcterms:W3CDTF">2007-06-29T06:36:06Z</dcterms:created>
  <dcterms:modified xsi:type="dcterms:W3CDTF">2023-11-30T08:28:43Z</dcterms:modified>
  <cp:category/>
  <cp:version/>
  <cp:contentType/>
  <cp:contentStatus/>
</cp:coreProperties>
</file>