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<sst xmlns="http://schemas.openxmlformats.org/spreadsheetml/2006/main" count="98" uniqueCount="58">
  <si>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№ п\п</t>
  </si>
  <si>
    <t>Наименование основного мероприятия (мероприятия) в рамках муниципальной программы</t>
  </si>
  <si>
    <t>Ответствиенный исполнитель, соисполнитель</t>
  </si>
  <si>
    <t>Источник финансового обсепечения</t>
  </si>
  <si>
    <t>всего</t>
  </si>
  <si>
    <t>2015 год</t>
  </si>
  <si>
    <t>2016 год</t>
  </si>
  <si>
    <t>Объем средств на реализацию муниципальной программы, руб.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</si>
  <si>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</si>
  <si>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</si>
  <si>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</si>
  <si>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внебюджетные источники</t>
  </si>
  <si>
    <t>итого по муниципаль-ной программе</t>
  </si>
  <si>
    <t>итого по разделу</t>
  </si>
  <si>
    <t>1.1</t>
  </si>
  <si>
    <t>1</t>
  </si>
  <si>
    <t>итого по подразделу 1.1</t>
  </si>
  <si>
    <t>1.2</t>
  </si>
  <si>
    <t>2.1</t>
  </si>
  <si>
    <t>Распределение и предоставление дотации на выравнивание бюджетной обеспеченности поселений</t>
  </si>
  <si>
    <t>итого по разделу 2</t>
  </si>
  <si>
    <t>итого по подразделу 2.1</t>
  </si>
  <si>
    <t>2.2</t>
  </si>
  <si>
    <t>Распределение и предоставление дотации на поддержку мер по обеспечению сбалансированности поселений</t>
  </si>
  <si>
    <t>итого по подразделу 2.2</t>
  </si>
  <si>
    <t>2.3</t>
  </si>
  <si>
    <t>Предоставление бюджетам поселений субвенции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</si>
  <si>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>2.4</t>
  </si>
  <si>
    <t>итого по подразделу 2.3</t>
  </si>
  <si>
    <t>итого по подразделу 2.4</t>
  </si>
  <si>
    <t>Предоставление бюджетам поселений субвенции на предоставление мер социальной поддержки по оплате жилья и коммунальных услуг отдельным категориям граждан, работающих в учреждениях кульутры, находящихся в сельской местности и поселках городского типа на территории Брянской области</t>
  </si>
  <si>
    <t>2.5</t>
  </si>
  <si>
    <t>Предоставление бюджетам поселений иных межбюджетных трансфертов</t>
  </si>
  <si>
    <t>сохранение основных принципов методики распределения дотации на выравнивание бюджетной обсепченности, с учетом требований бюджетного законодательства</t>
  </si>
  <si>
    <t>соблюдение при распределении дотации на поддержку мер по сбалансированности бюджетов поселений, с учетом требований бюджетного законодательства в части расчетных параметров дефицитов бюджетов</t>
  </si>
  <si>
    <t>итого по подразделу 1.2</t>
  </si>
  <si>
    <t>поступления из областного бюджета</t>
  </si>
  <si>
    <t>итого по подразделу 2.5</t>
  </si>
  <si>
    <t>2.6</t>
  </si>
  <si>
    <t>Предоставление бюджетам поселений субвенции по профилактике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</si>
  <si>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итого по подразделу 2.6</t>
  </si>
  <si>
    <t>финансовое управление администрации Погарского района</t>
  </si>
  <si>
    <t>Обслуживание муниципального внутреннего долга Погарского района</t>
  </si>
  <si>
    <t>отношение объема  муниципального внутреннего долга Погарского района к общему годовому объему доходов районного бюджета без учета утвержденного объема безвозмездных поступлений</t>
  </si>
  <si>
    <t>доля расходов районного бюджета, формируемых в рамках муниципальных программ Погарского района; отклонение фактического объема налоговых и неналоговых доходов от первоначального плана; доля просроченной КЗ в общем объеме расходов районного бюджета</t>
  </si>
  <si>
    <t>Материально-техническое и финансовое обеспечение деятельности, мероприятия в области охраны труда и повышения квалификации работников финансового управления администрации Погарского района</t>
  </si>
  <si>
    <t>Муниципальная порграмма "Управление муниципальными финансами Погарского района" (2015-2020 годы)</t>
  </si>
  <si>
    <t>Раздел "Управление в сфере муниципальных финансов" (2015-2020 годы)</t>
  </si>
  <si>
    <t>Раздел "Межбюджетные отношения с поселениями Погарского района" (2015-2020 годы)</t>
  </si>
  <si>
    <t>Утверждено</t>
  </si>
  <si>
    <t>Постановлением администрации</t>
  </si>
  <si>
    <t>Погарского района</t>
  </si>
  <si>
    <t>2017 год</t>
  </si>
  <si>
    <t>2018 год</t>
  </si>
  <si>
    <t>2019 год</t>
  </si>
  <si>
    <t>2020 год</t>
  </si>
  <si>
    <t xml:space="preserve">Приложение </t>
  </si>
  <si>
    <t>от 10.04.2017 №181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</si>
</sst>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9" fontId="38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0" fillId="0" borderId="11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8"/>
  <sheetViews>
    <sheetView tabSelected="1" zoomScale="69" zoomScaleNormal="69" workbookViewId="0" topLeftCell="A1">
      <selection activeCell="P8" sqref="P8"/>
    </sheetView>
  </sheetViews>
  <sheetFormatPr defaultColWidth="9.140625" defaultRowHeight="15"/>
  <cols>
    <col min="1" max="1" width="5.28125" style="0" customWidth="1"/>
    <col min="2" max="2" width="27.8515625" style="0" customWidth="1"/>
    <col min="3" max="3" width="17.7109375" style="0" customWidth="1"/>
    <col min="4" max="4" width="16.7109375" style="0" customWidth="1"/>
    <col min="5" max="5" width="15.00390625" style="0" customWidth="1"/>
    <col min="6" max="6" width="14.00390625" style="0" customWidth="1"/>
    <col min="7" max="7" width="14.140625" style="0" customWidth="1"/>
    <col min="8" max="11" width="16.57421875" style="0" customWidth="1"/>
    <col min="12" max="12" width="27.0039062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 t="s">
        <v>56</v>
      </c>
      <c r="K3" s="1"/>
      <c r="L3" s="1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 t="s">
        <v>49</v>
      </c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 t="s">
        <v>50</v>
      </c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 t="s">
        <v>51</v>
      </c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 t="s">
        <v>57</v>
      </c>
      <c r="K7" s="1"/>
      <c r="L7" s="1"/>
    </row>
    <row r="8" spans="1:12" ht="44.25" customHeight="1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36.75" customHeight="1">
      <c r="A9" s="13" t="s">
        <v>0</v>
      </c>
      <c r="B9" s="13" t="s">
        <v>1</v>
      </c>
      <c r="C9" s="13" t="s">
        <v>2</v>
      </c>
      <c r="D9" s="13" t="s">
        <v>3</v>
      </c>
      <c r="E9" s="38" t="s">
        <v>7</v>
      </c>
      <c r="F9" s="39"/>
      <c r="G9" s="39"/>
      <c r="H9" s="39"/>
      <c r="I9" s="39"/>
      <c r="J9" s="39"/>
      <c r="K9" s="40"/>
      <c r="L9" s="13" t="s">
        <v>8</v>
      </c>
    </row>
    <row r="10" spans="1:12" ht="54.75" customHeight="1">
      <c r="A10" s="37"/>
      <c r="B10" s="41"/>
      <c r="C10" s="41"/>
      <c r="D10" s="41"/>
      <c r="E10" s="2" t="s">
        <v>4</v>
      </c>
      <c r="F10" s="2" t="s">
        <v>5</v>
      </c>
      <c r="G10" s="2" t="s">
        <v>6</v>
      </c>
      <c r="H10" s="2" t="s">
        <v>52</v>
      </c>
      <c r="I10" s="2" t="s">
        <v>53</v>
      </c>
      <c r="J10" s="2" t="s">
        <v>54</v>
      </c>
      <c r="K10" s="2" t="s">
        <v>55</v>
      </c>
      <c r="L10" s="37"/>
    </row>
    <row r="11" spans="1:12" ht="31.5">
      <c r="A11" s="31"/>
      <c r="B11" s="24" t="s">
        <v>46</v>
      </c>
      <c r="C11" s="13" t="s">
        <v>41</v>
      </c>
      <c r="D11" s="3" t="s">
        <v>10</v>
      </c>
      <c r="E11" s="5">
        <f>F11+G11+H11+I11+J11+K11</f>
        <v>90736249.59</v>
      </c>
      <c r="F11" s="5">
        <f>F15+F27</f>
        <v>13983251.8</v>
      </c>
      <c r="G11" s="5">
        <f aca="true" t="shared" si="0" ref="F11:K14">G15+G27</f>
        <v>16031626</v>
      </c>
      <c r="H11" s="5">
        <f>H15+H27</f>
        <v>18731571.79</v>
      </c>
      <c r="I11" s="5">
        <f>I15+I27</f>
        <v>13502000</v>
      </c>
      <c r="J11" s="5">
        <f>J15+J27</f>
        <v>14243900</v>
      </c>
      <c r="K11" s="5">
        <f>K15+K27</f>
        <v>14243900</v>
      </c>
      <c r="L11" s="10"/>
    </row>
    <row r="12" spans="1:12" ht="47.25">
      <c r="A12" s="32"/>
      <c r="B12" s="25"/>
      <c r="C12" s="14"/>
      <c r="D12" s="3" t="s">
        <v>36</v>
      </c>
      <c r="E12" s="5">
        <f aca="true" t="shared" si="1" ref="E12:E54">F12+G12+H12+I12+J12+K12</f>
        <v>121971792.98</v>
      </c>
      <c r="F12" s="5">
        <f t="shared" si="0"/>
        <v>50948851.510000005</v>
      </c>
      <c r="G12" s="5">
        <f t="shared" si="0"/>
        <v>29853749.47</v>
      </c>
      <c r="H12" s="5">
        <f t="shared" si="0"/>
        <v>14771798</v>
      </c>
      <c r="I12" s="5">
        <f t="shared" si="0"/>
        <v>11311798</v>
      </c>
      <c r="J12" s="5">
        <f t="shared" si="0"/>
        <v>7542798</v>
      </c>
      <c r="K12" s="5">
        <f t="shared" si="0"/>
        <v>7542798</v>
      </c>
      <c r="L12" s="11"/>
    </row>
    <row r="13" spans="1:12" ht="31.5">
      <c r="A13" s="32"/>
      <c r="B13" s="25"/>
      <c r="C13" s="14"/>
      <c r="D13" s="3" t="s">
        <v>11</v>
      </c>
      <c r="E13" s="5">
        <f t="shared" si="1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/>
      <c r="J13" s="5"/>
      <c r="K13" s="5"/>
      <c r="L13" s="11"/>
    </row>
    <row r="14" spans="1:12" ht="63">
      <c r="A14" s="33"/>
      <c r="B14" s="26"/>
      <c r="C14" s="15"/>
      <c r="D14" s="4" t="s">
        <v>12</v>
      </c>
      <c r="E14" s="6">
        <f t="shared" si="1"/>
        <v>212708042.57</v>
      </c>
      <c r="F14" s="6">
        <f t="shared" si="0"/>
        <v>64932103.31</v>
      </c>
      <c r="G14" s="6">
        <f t="shared" si="0"/>
        <v>45885375.47</v>
      </c>
      <c r="H14" s="6">
        <f t="shared" si="0"/>
        <v>33503369.79</v>
      </c>
      <c r="I14" s="6">
        <f t="shared" si="0"/>
        <v>24813798</v>
      </c>
      <c r="J14" s="6">
        <f t="shared" si="0"/>
        <v>21786698</v>
      </c>
      <c r="K14" s="6">
        <f t="shared" si="0"/>
        <v>21786698</v>
      </c>
      <c r="L14" s="12"/>
    </row>
    <row r="15" spans="1:12" ht="31.5">
      <c r="A15" s="34" t="s">
        <v>15</v>
      </c>
      <c r="B15" s="24" t="s">
        <v>47</v>
      </c>
      <c r="C15" s="13" t="s">
        <v>41</v>
      </c>
      <c r="D15" s="3" t="s">
        <v>10</v>
      </c>
      <c r="E15" s="5">
        <f t="shared" si="1"/>
        <v>29035114</v>
      </c>
      <c r="F15" s="5">
        <f aca="true" t="shared" si="2" ref="F15:K18">F19+F23</f>
        <v>4745114</v>
      </c>
      <c r="G15" s="5">
        <f t="shared" si="2"/>
        <v>4890000</v>
      </c>
      <c r="H15" s="5">
        <f t="shared" si="2"/>
        <v>4850000</v>
      </c>
      <c r="I15" s="5">
        <f t="shared" si="2"/>
        <v>4850000</v>
      </c>
      <c r="J15" s="5">
        <f t="shared" si="2"/>
        <v>4850000</v>
      </c>
      <c r="K15" s="5">
        <f t="shared" si="2"/>
        <v>4850000</v>
      </c>
      <c r="L15" s="10"/>
    </row>
    <row r="16" spans="1:12" ht="47.25">
      <c r="A16" s="35"/>
      <c r="B16" s="25"/>
      <c r="C16" s="14"/>
      <c r="D16" s="3" t="s">
        <v>36</v>
      </c>
      <c r="E16" s="5">
        <f t="shared" si="1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11"/>
    </row>
    <row r="17" spans="1:12" ht="31.5">
      <c r="A17" s="35"/>
      <c r="B17" s="25"/>
      <c r="C17" s="14"/>
      <c r="D17" s="3" t="s">
        <v>11</v>
      </c>
      <c r="E17" s="5">
        <f t="shared" si="1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11"/>
    </row>
    <row r="18" spans="1:12" ht="31.5">
      <c r="A18" s="36"/>
      <c r="B18" s="26"/>
      <c r="C18" s="15"/>
      <c r="D18" s="4" t="s">
        <v>13</v>
      </c>
      <c r="E18" s="5">
        <f t="shared" si="1"/>
        <v>29035114</v>
      </c>
      <c r="F18" s="6">
        <f t="shared" si="2"/>
        <v>4745114</v>
      </c>
      <c r="G18" s="6">
        <f t="shared" si="2"/>
        <v>4890000</v>
      </c>
      <c r="H18" s="6">
        <f t="shared" si="2"/>
        <v>4850000</v>
      </c>
      <c r="I18" s="6">
        <f t="shared" si="2"/>
        <v>4850000</v>
      </c>
      <c r="J18" s="6">
        <f t="shared" si="2"/>
        <v>4850000</v>
      </c>
      <c r="K18" s="6">
        <f t="shared" si="2"/>
        <v>4850000</v>
      </c>
      <c r="L18" s="12"/>
    </row>
    <row r="19" spans="1:12" ht="31.5">
      <c r="A19" s="7" t="s">
        <v>14</v>
      </c>
      <c r="B19" s="16" t="s">
        <v>42</v>
      </c>
      <c r="C19" s="13" t="s">
        <v>41</v>
      </c>
      <c r="D19" s="3" t="s">
        <v>10</v>
      </c>
      <c r="E19" s="5">
        <f t="shared" si="1"/>
        <v>0</v>
      </c>
      <c r="F19" s="5"/>
      <c r="G19" s="5"/>
      <c r="H19" s="5"/>
      <c r="I19" s="5"/>
      <c r="J19" s="5"/>
      <c r="K19" s="5"/>
      <c r="L19" s="21" t="s">
        <v>43</v>
      </c>
    </row>
    <row r="20" spans="1:12" ht="47.25">
      <c r="A20" s="8"/>
      <c r="B20" s="17"/>
      <c r="C20" s="14"/>
      <c r="D20" s="3" t="s">
        <v>36</v>
      </c>
      <c r="E20" s="5">
        <f t="shared" si="1"/>
        <v>0</v>
      </c>
      <c r="F20" s="5"/>
      <c r="G20" s="5"/>
      <c r="H20" s="5"/>
      <c r="I20" s="5"/>
      <c r="J20" s="5"/>
      <c r="K20" s="5"/>
      <c r="L20" s="22"/>
    </row>
    <row r="21" spans="1:12" ht="31.5">
      <c r="A21" s="8"/>
      <c r="B21" s="17"/>
      <c r="C21" s="14"/>
      <c r="D21" s="3" t="s">
        <v>11</v>
      </c>
      <c r="E21" s="5">
        <f t="shared" si="1"/>
        <v>0</v>
      </c>
      <c r="F21" s="5"/>
      <c r="G21" s="5"/>
      <c r="H21" s="5"/>
      <c r="I21" s="5"/>
      <c r="J21" s="5"/>
      <c r="K21" s="5"/>
      <c r="L21" s="22"/>
    </row>
    <row r="22" spans="1:12" ht="30.75" customHeight="1">
      <c r="A22" s="9"/>
      <c r="B22" s="18"/>
      <c r="C22" s="15"/>
      <c r="D22" s="3" t="s">
        <v>16</v>
      </c>
      <c r="E22" s="5">
        <f t="shared" si="1"/>
        <v>0</v>
      </c>
      <c r="F22" s="5">
        <f aca="true" t="shared" si="3" ref="F22:K22">F19+F20+F21</f>
        <v>0</v>
      </c>
      <c r="G22" s="5">
        <f t="shared" si="3"/>
        <v>0</v>
      </c>
      <c r="H22" s="5">
        <f t="shared" si="3"/>
        <v>0</v>
      </c>
      <c r="I22" s="5">
        <f t="shared" si="3"/>
        <v>0</v>
      </c>
      <c r="J22" s="5">
        <f t="shared" si="3"/>
        <v>0</v>
      </c>
      <c r="K22" s="5">
        <f t="shared" si="3"/>
        <v>0</v>
      </c>
      <c r="L22" s="23"/>
    </row>
    <row r="23" spans="1:12" ht="48.75" customHeight="1">
      <c r="A23" s="7" t="s">
        <v>17</v>
      </c>
      <c r="B23" s="16" t="s">
        <v>45</v>
      </c>
      <c r="C23" s="13" t="s">
        <v>41</v>
      </c>
      <c r="D23" s="3" t="s">
        <v>10</v>
      </c>
      <c r="E23" s="5">
        <f t="shared" si="1"/>
        <v>29035114</v>
      </c>
      <c r="F23" s="5">
        <v>4745114</v>
      </c>
      <c r="G23" s="5">
        <v>4890000</v>
      </c>
      <c r="H23" s="5">
        <v>4850000</v>
      </c>
      <c r="I23" s="5">
        <v>4850000</v>
      </c>
      <c r="J23" s="5">
        <v>4850000</v>
      </c>
      <c r="K23" s="5">
        <v>4850000</v>
      </c>
      <c r="L23" s="27" t="s">
        <v>44</v>
      </c>
    </row>
    <row r="24" spans="1:12" ht="45" customHeight="1">
      <c r="A24" s="8"/>
      <c r="B24" s="17"/>
      <c r="C24" s="14"/>
      <c r="D24" s="3" t="s">
        <v>36</v>
      </c>
      <c r="E24" s="5">
        <f t="shared" si="1"/>
        <v>0</v>
      </c>
      <c r="F24" s="5"/>
      <c r="G24" s="5"/>
      <c r="H24" s="5"/>
      <c r="I24" s="5"/>
      <c r="J24" s="5"/>
      <c r="K24" s="5"/>
      <c r="L24" s="28"/>
    </row>
    <row r="25" spans="1:12" ht="38.25" customHeight="1">
      <c r="A25" s="8"/>
      <c r="B25" s="17"/>
      <c r="C25" s="14"/>
      <c r="D25" s="3" t="s">
        <v>11</v>
      </c>
      <c r="E25" s="5">
        <f t="shared" si="1"/>
        <v>0</v>
      </c>
      <c r="F25" s="5"/>
      <c r="G25" s="5"/>
      <c r="H25" s="5"/>
      <c r="I25" s="5"/>
      <c r="J25" s="5"/>
      <c r="K25" s="5"/>
      <c r="L25" s="28"/>
    </row>
    <row r="26" spans="1:12" ht="43.5" customHeight="1">
      <c r="A26" s="9"/>
      <c r="B26" s="18"/>
      <c r="C26" s="15"/>
      <c r="D26" s="3" t="s">
        <v>35</v>
      </c>
      <c r="E26" s="5">
        <f t="shared" si="1"/>
        <v>29035114</v>
      </c>
      <c r="F26" s="5">
        <f aca="true" t="shared" si="4" ref="F26:K26">F23+F24+F25</f>
        <v>4745114</v>
      </c>
      <c r="G26" s="5">
        <f t="shared" si="4"/>
        <v>4890000</v>
      </c>
      <c r="H26" s="5">
        <f t="shared" si="4"/>
        <v>4850000</v>
      </c>
      <c r="I26" s="5">
        <f t="shared" si="4"/>
        <v>4850000</v>
      </c>
      <c r="J26" s="5">
        <f t="shared" si="4"/>
        <v>4850000</v>
      </c>
      <c r="K26" s="5">
        <f t="shared" si="4"/>
        <v>4850000</v>
      </c>
      <c r="L26" s="29"/>
    </row>
    <row r="27" spans="1:12" ht="31.5">
      <c r="A27" s="24">
        <v>2</v>
      </c>
      <c r="B27" s="24" t="s">
        <v>48</v>
      </c>
      <c r="C27" s="13" t="s">
        <v>41</v>
      </c>
      <c r="D27" s="3" t="s">
        <v>10</v>
      </c>
      <c r="E27" s="5">
        <f t="shared" si="1"/>
        <v>61701135.59</v>
      </c>
      <c r="F27" s="5">
        <f aca="true" t="shared" si="5" ref="F27:K29">F31+F35+F39+F43+F47+F51</f>
        <v>9238137.8</v>
      </c>
      <c r="G27" s="5">
        <f t="shared" si="5"/>
        <v>11141626</v>
      </c>
      <c r="H27" s="5">
        <f t="shared" si="5"/>
        <v>13881571.79</v>
      </c>
      <c r="I27" s="5">
        <f t="shared" si="5"/>
        <v>8652000</v>
      </c>
      <c r="J27" s="5">
        <f t="shared" si="5"/>
        <v>9393900</v>
      </c>
      <c r="K27" s="5">
        <f t="shared" si="5"/>
        <v>9393900</v>
      </c>
      <c r="L27" s="16"/>
    </row>
    <row r="28" spans="1:12" ht="47.25">
      <c r="A28" s="25"/>
      <c r="B28" s="25"/>
      <c r="C28" s="14"/>
      <c r="D28" s="3" t="s">
        <v>36</v>
      </c>
      <c r="E28" s="5">
        <f t="shared" si="1"/>
        <v>121971792.98</v>
      </c>
      <c r="F28" s="5">
        <f t="shared" si="5"/>
        <v>50948851.510000005</v>
      </c>
      <c r="G28" s="5">
        <f>G32+G36+G40+G44+G48+G52</f>
        <v>29853749.47</v>
      </c>
      <c r="H28" s="5">
        <f t="shared" si="5"/>
        <v>14771798</v>
      </c>
      <c r="I28" s="5">
        <f t="shared" si="5"/>
        <v>11311798</v>
      </c>
      <c r="J28" s="5">
        <f t="shared" si="5"/>
        <v>7542798</v>
      </c>
      <c r="K28" s="5">
        <f t="shared" si="5"/>
        <v>7542798</v>
      </c>
      <c r="L28" s="17"/>
    </row>
    <row r="29" spans="1:12" ht="31.5">
      <c r="A29" s="25"/>
      <c r="B29" s="25"/>
      <c r="C29" s="14"/>
      <c r="D29" s="3" t="s">
        <v>11</v>
      </c>
      <c r="E29" s="5">
        <f t="shared" si="1"/>
        <v>0</v>
      </c>
      <c r="F29" s="5">
        <f t="shared" si="5"/>
        <v>0</v>
      </c>
      <c r="G29" s="5">
        <f t="shared" si="5"/>
        <v>0</v>
      </c>
      <c r="H29" s="5">
        <f t="shared" si="5"/>
        <v>0</v>
      </c>
      <c r="I29" s="5">
        <f t="shared" si="5"/>
        <v>0</v>
      </c>
      <c r="J29" s="5">
        <f t="shared" si="5"/>
        <v>0</v>
      </c>
      <c r="K29" s="5">
        <f t="shared" si="5"/>
        <v>0</v>
      </c>
      <c r="L29" s="17"/>
    </row>
    <row r="30" spans="1:12" ht="37.5" customHeight="1">
      <c r="A30" s="26"/>
      <c r="B30" s="26"/>
      <c r="C30" s="15"/>
      <c r="D30" s="4" t="s">
        <v>20</v>
      </c>
      <c r="E30" s="5">
        <f t="shared" si="1"/>
        <v>183672928.57</v>
      </c>
      <c r="F30" s="6">
        <f aca="true" t="shared" si="6" ref="F30:K30">F27+F28+F29</f>
        <v>60186989.31</v>
      </c>
      <c r="G30" s="6">
        <f t="shared" si="6"/>
        <v>40995375.47</v>
      </c>
      <c r="H30" s="6">
        <f t="shared" si="6"/>
        <v>28653369.79</v>
      </c>
      <c r="I30" s="6">
        <f t="shared" si="6"/>
        <v>19963798</v>
      </c>
      <c r="J30" s="6">
        <f t="shared" si="6"/>
        <v>16936698</v>
      </c>
      <c r="K30" s="6">
        <f t="shared" si="6"/>
        <v>16936698</v>
      </c>
      <c r="L30" s="18"/>
    </row>
    <row r="31" spans="1:12" ht="31.5">
      <c r="A31" s="7" t="s">
        <v>18</v>
      </c>
      <c r="B31" s="16" t="s">
        <v>19</v>
      </c>
      <c r="C31" s="13" t="s">
        <v>41</v>
      </c>
      <c r="D31" s="3" t="s">
        <v>10</v>
      </c>
      <c r="E31" s="5">
        <f t="shared" si="1"/>
        <v>0</v>
      </c>
      <c r="F31" s="5"/>
      <c r="G31" s="5"/>
      <c r="H31" s="5"/>
      <c r="I31" s="5"/>
      <c r="J31" s="5"/>
      <c r="K31" s="5"/>
      <c r="L31" s="21" t="s">
        <v>33</v>
      </c>
    </row>
    <row r="32" spans="1:12" ht="47.25">
      <c r="A32" s="19"/>
      <c r="B32" s="17"/>
      <c r="C32" s="14"/>
      <c r="D32" s="3" t="s">
        <v>36</v>
      </c>
      <c r="E32" s="5">
        <f t="shared" si="1"/>
        <v>19919000</v>
      </c>
      <c r="F32" s="5">
        <v>8050000</v>
      </c>
      <c r="G32" s="5">
        <v>7949000</v>
      </c>
      <c r="H32" s="5">
        <v>980000</v>
      </c>
      <c r="I32" s="5">
        <v>980000</v>
      </c>
      <c r="J32" s="5">
        <v>980000</v>
      </c>
      <c r="K32" s="5">
        <v>980000</v>
      </c>
      <c r="L32" s="22"/>
    </row>
    <row r="33" spans="1:12" ht="31.5">
      <c r="A33" s="19"/>
      <c r="B33" s="17"/>
      <c r="C33" s="14"/>
      <c r="D33" s="3" t="s">
        <v>11</v>
      </c>
      <c r="E33" s="5">
        <f t="shared" si="1"/>
        <v>0</v>
      </c>
      <c r="F33" s="5"/>
      <c r="G33" s="5"/>
      <c r="H33" s="5"/>
      <c r="I33" s="5"/>
      <c r="J33" s="5"/>
      <c r="K33" s="5"/>
      <c r="L33" s="22"/>
    </row>
    <row r="34" spans="1:12" ht="33.75" customHeight="1">
      <c r="A34" s="20"/>
      <c r="B34" s="18"/>
      <c r="C34" s="15"/>
      <c r="D34" s="3" t="s">
        <v>21</v>
      </c>
      <c r="E34" s="5">
        <f t="shared" si="1"/>
        <v>19919000</v>
      </c>
      <c r="F34" s="5">
        <f aca="true" t="shared" si="7" ref="F34:K34">F31+F32+F33</f>
        <v>8050000</v>
      </c>
      <c r="G34" s="5">
        <f t="shared" si="7"/>
        <v>7949000</v>
      </c>
      <c r="H34" s="5">
        <f t="shared" si="7"/>
        <v>980000</v>
      </c>
      <c r="I34" s="5">
        <f t="shared" si="7"/>
        <v>980000</v>
      </c>
      <c r="J34" s="5">
        <f t="shared" si="7"/>
        <v>980000</v>
      </c>
      <c r="K34" s="5">
        <f t="shared" si="7"/>
        <v>980000</v>
      </c>
      <c r="L34" s="23"/>
    </row>
    <row r="35" spans="1:12" ht="31.5">
      <c r="A35" s="7" t="s">
        <v>22</v>
      </c>
      <c r="B35" s="16" t="s">
        <v>23</v>
      </c>
      <c r="C35" s="13" t="s">
        <v>41</v>
      </c>
      <c r="D35" s="3" t="s">
        <v>10</v>
      </c>
      <c r="E35" s="5">
        <f t="shared" si="1"/>
        <v>0</v>
      </c>
      <c r="F35" s="5"/>
      <c r="G35" s="5"/>
      <c r="H35" s="5"/>
      <c r="I35" s="5"/>
      <c r="J35" s="5"/>
      <c r="K35" s="5"/>
      <c r="L35" s="21" t="s">
        <v>34</v>
      </c>
    </row>
    <row r="36" spans="1:12" ht="47.25">
      <c r="A36" s="19"/>
      <c r="B36" s="17"/>
      <c r="C36" s="14"/>
      <c r="D36" s="3" t="s">
        <v>36</v>
      </c>
      <c r="E36" s="5">
        <f t="shared" si="1"/>
        <v>64574853</v>
      </c>
      <c r="F36" s="5">
        <v>16985400</v>
      </c>
      <c r="G36" s="5">
        <v>13659453</v>
      </c>
      <c r="H36" s="5">
        <v>12962000</v>
      </c>
      <c r="I36" s="5">
        <v>9502000</v>
      </c>
      <c r="J36" s="5">
        <v>5733000</v>
      </c>
      <c r="K36" s="5">
        <v>5733000</v>
      </c>
      <c r="L36" s="22"/>
    </row>
    <row r="37" spans="1:12" ht="36.75" customHeight="1">
      <c r="A37" s="19"/>
      <c r="B37" s="17"/>
      <c r="C37" s="14"/>
      <c r="D37" s="3" t="s">
        <v>11</v>
      </c>
      <c r="E37" s="5">
        <f t="shared" si="1"/>
        <v>0</v>
      </c>
      <c r="F37" s="5"/>
      <c r="G37" s="5"/>
      <c r="H37" s="5"/>
      <c r="I37" s="5"/>
      <c r="J37" s="5"/>
      <c r="K37" s="5"/>
      <c r="L37" s="22"/>
    </row>
    <row r="38" spans="1:12" ht="42" customHeight="1">
      <c r="A38" s="20"/>
      <c r="B38" s="18"/>
      <c r="C38" s="15"/>
      <c r="D38" s="3" t="s">
        <v>24</v>
      </c>
      <c r="E38" s="5">
        <f t="shared" si="1"/>
        <v>64574853</v>
      </c>
      <c r="F38" s="5">
        <f aca="true" t="shared" si="8" ref="F38:K38">F35+F36+F37</f>
        <v>16985400</v>
      </c>
      <c r="G38" s="5">
        <f t="shared" si="8"/>
        <v>13659453</v>
      </c>
      <c r="H38" s="5">
        <f t="shared" si="8"/>
        <v>12962000</v>
      </c>
      <c r="I38" s="5">
        <f t="shared" si="8"/>
        <v>9502000</v>
      </c>
      <c r="J38" s="5">
        <f t="shared" si="8"/>
        <v>5733000</v>
      </c>
      <c r="K38" s="5">
        <f t="shared" si="8"/>
        <v>5733000</v>
      </c>
      <c r="L38" s="23"/>
    </row>
    <row r="39" spans="1:12" ht="37.5" customHeight="1">
      <c r="A39" s="7" t="s">
        <v>25</v>
      </c>
      <c r="B39" s="10" t="s">
        <v>26</v>
      </c>
      <c r="C39" s="13" t="s">
        <v>41</v>
      </c>
      <c r="D39" s="3" t="s">
        <v>10</v>
      </c>
      <c r="E39" s="5">
        <f t="shared" si="1"/>
        <v>0</v>
      </c>
      <c r="F39" s="5"/>
      <c r="G39" s="5"/>
      <c r="H39" s="5"/>
      <c r="I39" s="5"/>
      <c r="J39" s="5"/>
      <c r="K39" s="5"/>
      <c r="L39" s="10"/>
    </row>
    <row r="40" spans="1:12" ht="47.25">
      <c r="A40" s="19"/>
      <c r="B40" s="11"/>
      <c r="C40" s="14"/>
      <c r="D40" s="3" t="s">
        <v>36</v>
      </c>
      <c r="E40" s="5">
        <f>F40+G40+H40+I40+J40+K40</f>
        <v>4971008</v>
      </c>
      <c r="F40" s="5">
        <v>807226</v>
      </c>
      <c r="G40" s="5">
        <v>845390</v>
      </c>
      <c r="H40" s="5">
        <v>829598</v>
      </c>
      <c r="I40" s="5">
        <v>829598</v>
      </c>
      <c r="J40" s="5">
        <v>829598</v>
      </c>
      <c r="K40" s="5">
        <v>829598</v>
      </c>
      <c r="L40" s="11"/>
    </row>
    <row r="41" spans="1:12" ht="31.5">
      <c r="A41" s="19"/>
      <c r="B41" s="11"/>
      <c r="C41" s="14"/>
      <c r="D41" s="3" t="s">
        <v>11</v>
      </c>
      <c r="E41" s="5">
        <f t="shared" si="1"/>
        <v>0</v>
      </c>
      <c r="F41" s="5"/>
      <c r="G41" s="5"/>
      <c r="H41" s="5"/>
      <c r="I41" s="5"/>
      <c r="J41" s="5"/>
      <c r="K41" s="5"/>
      <c r="L41" s="11"/>
    </row>
    <row r="42" spans="1:12" ht="41.25" customHeight="1">
      <c r="A42" s="20"/>
      <c r="B42" s="12"/>
      <c r="C42" s="15"/>
      <c r="D42" s="3" t="s">
        <v>28</v>
      </c>
      <c r="E42" s="5">
        <f t="shared" si="1"/>
        <v>4971008</v>
      </c>
      <c r="F42" s="5">
        <f aca="true" t="shared" si="9" ref="F42:K42">F39+F40+F41</f>
        <v>807226</v>
      </c>
      <c r="G42" s="5">
        <f t="shared" si="9"/>
        <v>845390</v>
      </c>
      <c r="H42" s="5">
        <f t="shared" si="9"/>
        <v>829598</v>
      </c>
      <c r="I42" s="5">
        <f t="shared" si="9"/>
        <v>829598</v>
      </c>
      <c r="J42" s="5">
        <f t="shared" si="9"/>
        <v>829598</v>
      </c>
      <c r="K42" s="5">
        <f t="shared" si="9"/>
        <v>829598</v>
      </c>
      <c r="L42" s="12"/>
    </row>
    <row r="43" spans="1:12" ht="61.5" customHeight="1">
      <c r="A43" s="7" t="s">
        <v>27</v>
      </c>
      <c r="B43" s="10" t="s">
        <v>30</v>
      </c>
      <c r="C43" s="13" t="s">
        <v>41</v>
      </c>
      <c r="D43" s="3" t="s">
        <v>10</v>
      </c>
      <c r="E43" s="5">
        <f t="shared" si="1"/>
        <v>0</v>
      </c>
      <c r="F43" s="5"/>
      <c r="G43" s="5"/>
      <c r="H43" s="5"/>
      <c r="I43" s="5"/>
      <c r="J43" s="5"/>
      <c r="K43" s="5"/>
      <c r="L43" s="10"/>
    </row>
    <row r="44" spans="1:12" ht="73.5" customHeight="1">
      <c r="A44" s="8"/>
      <c r="B44" s="11"/>
      <c r="C44" s="14"/>
      <c r="D44" s="3" t="s">
        <v>36</v>
      </c>
      <c r="E44" s="5">
        <f t="shared" si="1"/>
        <v>302498</v>
      </c>
      <c r="F44" s="5">
        <v>135550</v>
      </c>
      <c r="G44" s="5">
        <v>166948</v>
      </c>
      <c r="H44" s="5">
        <v>0</v>
      </c>
      <c r="I44" s="5">
        <v>0</v>
      </c>
      <c r="J44" s="5">
        <v>0</v>
      </c>
      <c r="K44" s="5">
        <v>0</v>
      </c>
      <c r="L44" s="11"/>
    </row>
    <row r="45" spans="1:12" ht="31.5">
      <c r="A45" s="8"/>
      <c r="B45" s="11"/>
      <c r="C45" s="14"/>
      <c r="D45" s="3" t="s">
        <v>11</v>
      </c>
      <c r="E45" s="5">
        <f t="shared" si="1"/>
        <v>0</v>
      </c>
      <c r="F45" s="5"/>
      <c r="G45" s="5"/>
      <c r="H45" s="5"/>
      <c r="I45" s="5"/>
      <c r="J45" s="5"/>
      <c r="K45" s="5"/>
      <c r="L45" s="11"/>
    </row>
    <row r="46" spans="1:12" ht="59.25" customHeight="1">
      <c r="A46" s="9"/>
      <c r="B46" s="12"/>
      <c r="C46" s="15"/>
      <c r="D46" s="3" t="s">
        <v>29</v>
      </c>
      <c r="E46" s="5">
        <f t="shared" si="1"/>
        <v>302498</v>
      </c>
      <c r="F46" s="5">
        <f aca="true" t="shared" si="10" ref="F46:K46">F43+F44+F45</f>
        <v>135550</v>
      </c>
      <c r="G46" s="5">
        <f t="shared" si="10"/>
        <v>166948</v>
      </c>
      <c r="H46" s="5">
        <f t="shared" si="10"/>
        <v>0</v>
      </c>
      <c r="I46" s="5">
        <f t="shared" si="10"/>
        <v>0</v>
      </c>
      <c r="J46" s="5">
        <f t="shared" si="10"/>
        <v>0</v>
      </c>
      <c r="K46" s="5">
        <f t="shared" si="10"/>
        <v>0</v>
      </c>
      <c r="L46" s="12"/>
    </row>
    <row r="47" spans="1:12" ht="51.75" customHeight="1">
      <c r="A47" s="7" t="s">
        <v>31</v>
      </c>
      <c r="B47" s="16" t="s">
        <v>39</v>
      </c>
      <c r="C47" s="13" t="s">
        <v>41</v>
      </c>
      <c r="D47" s="3" t="s">
        <v>10</v>
      </c>
      <c r="E47" s="5">
        <f t="shared" si="1"/>
        <v>0</v>
      </c>
      <c r="F47" s="5"/>
      <c r="G47" s="5"/>
      <c r="H47" s="5"/>
      <c r="I47" s="5"/>
      <c r="J47" s="5"/>
      <c r="K47" s="5"/>
      <c r="L47" s="42"/>
    </row>
    <row r="48" spans="1:12" ht="51.75" customHeight="1">
      <c r="A48" s="8"/>
      <c r="B48" s="17"/>
      <c r="C48" s="14"/>
      <c r="D48" s="3" t="s">
        <v>36</v>
      </c>
      <c r="E48" s="5">
        <f t="shared" si="1"/>
        <v>1200</v>
      </c>
      <c r="F48" s="5">
        <v>200</v>
      </c>
      <c r="G48" s="5">
        <v>200</v>
      </c>
      <c r="H48" s="5">
        <v>200</v>
      </c>
      <c r="I48" s="5">
        <v>200</v>
      </c>
      <c r="J48" s="5">
        <v>200</v>
      </c>
      <c r="K48" s="5">
        <v>200</v>
      </c>
      <c r="L48" s="11"/>
    </row>
    <row r="49" spans="1:12" ht="51.75" customHeight="1">
      <c r="A49" s="8"/>
      <c r="B49" s="17"/>
      <c r="C49" s="14"/>
      <c r="D49" s="3" t="s">
        <v>11</v>
      </c>
      <c r="E49" s="5">
        <f t="shared" si="1"/>
        <v>0</v>
      </c>
      <c r="F49" s="5"/>
      <c r="G49" s="5"/>
      <c r="H49" s="5"/>
      <c r="I49" s="5"/>
      <c r="J49" s="5"/>
      <c r="K49" s="5"/>
      <c r="L49" s="11"/>
    </row>
    <row r="50" spans="1:12" ht="111" customHeight="1">
      <c r="A50" s="9"/>
      <c r="B50" s="18"/>
      <c r="C50" s="15"/>
      <c r="D50" s="3" t="s">
        <v>37</v>
      </c>
      <c r="E50" s="5">
        <f t="shared" si="1"/>
        <v>1200</v>
      </c>
      <c r="F50" s="5">
        <f aca="true" t="shared" si="11" ref="F50:K50">F47+F48+F49</f>
        <v>200</v>
      </c>
      <c r="G50" s="5">
        <f t="shared" si="11"/>
        <v>200</v>
      </c>
      <c r="H50" s="5">
        <f t="shared" si="11"/>
        <v>200</v>
      </c>
      <c r="I50" s="5">
        <f t="shared" si="11"/>
        <v>200</v>
      </c>
      <c r="J50" s="5">
        <f t="shared" si="11"/>
        <v>200</v>
      </c>
      <c r="K50" s="5">
        <f t="shared" si="11"/>
        <v>200</v>
      </c>
      <c r="L50" s="12"/>
    </row>
    <row r="51" spans="1:12" ht="31.5">
      <c r="A51" s="7" t="s">
        <v>38</v>
      </c>
      <c r="B51" s="16" t="s">
        <v>32</v>
      </c>
      <c r="C51" s="13" t="s">
        <v>41</v>
      </c>
      <c r="D51" s="3" t="s">
        <v>10</v>
      </c>
      <c r="E51" s="5">
        <f t="shared" si="1"/>
        <v>61701135.59</v>
      </c>
      <c r="F51" s="5">
        <v>9238137.8</v>
      </c>
      <c r="G51" s="5">
        <v>11141626</v>
      </c>
      <c r="H51" s="5">
        <f>8483900+5417671.79-20000</f>
        <v>13881571.79</v>
      </c>
      <c r="I51" s="5">
        <v>8652000</v>
      </c>
      <c r="J51" s="5">
        <v>9393900</v>
      </c>
      <c r="K51" s="5">
        <v>9393900</v>
      </c>
      <c r="L51" s="10"/>
    </row>
    <row r="52" spans="1:12" ht="47.25">
      <c r="A52" s="8"/>
      <c r="B52" s="17"/>
      <c r="C52" s="14"/>
      <c r="D52" s="3" t="s">
        <v>36</v>
      </c>
      <c r="E52" s="5">
        <f t="shared" si="1"/>
        <v>32203233.98</v>
      </c>
      <c r="F52" s="5">
        <v>24970475.51</v>
      </c>
      <c r="G52" s="5">
        <v>7232758.47</v>
      </c>
      <c r="H52" s="5">
        <v>0</v>
      </c>
      <c r="I52" s="5"/>
      <c r="J52" s="5"/>
      <c r="K52" s="5"/>
      <c r="L52" s="11"/>
    </row>
    <row r="53" spans="1:12" ht="31.5">
      <c r="A53" s="8"/>
      <c r="B53" s="17"/>
      <c r="C53" s="14"/>
      <c r="D53" s="3" t="s">
        <v>11</v>
      </c>
      <c r="E53" s="5">
        <f t="shared" si="1"/>
        <v>0</v>
      </c>
      <c r="F53" s="5"/>
      <c r="G53" s="5"/>
      <c r="H53" s="5"/>
      <c r="I53" s="5"/>
      <c r="J53" s="5"/>
      <c r="K53" s="5"/>
      <c r="L53" s="11"/>
    </row>
    <row r="54" spans="1:12" ht="31.5">
      <c r="A54" s="9"/>
      <c r="B54" s="18"/>
      <c r="C54" s="15"/>
      <c r="D54" s="3" t="s">
        <v>40</v>
      </c>
      <c r="E54" s="5">
        <f t="shared" si="1"/>
        <v>93904369.57</v>
      </c>
      <c r="F54" s="5">
        <f aca="true" t="shared" si="12" ref="F54:K54">F51+F52+F53</f>
        <v>34208613.31</v>
      </c>
      <c r="G54" s="5">
        <f t="shared" si="12"/>
        <v>18374384.47</v>
      </c>
      <c r="H54" s="5">
        <f t="shared" si="12"/>
        <v>13881571.79</v>
      </c>
      <c r="I54" s="5">
        <f t="shared" si="12"/>
        <v>8652000</v>
      </c>
      <c r="J54" s="5">
        <f t="shared" si="12"/>
        <v>9393900</v>
      </c>
      <c r="K54" s="5">
        <f t="shared" si="12"/>
        <v>9393900</v>
      </c>
      <c r="L54" s="12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</sheetData>
  <sheetProtection/>
  <mergeCells count="51">
    <mergeCell ref="E9:K9"/>
    <mergeCell ref="B9:B10"/>
    <mergeCell ref="C9:C10"/>
    <mergeCell ref="D9:D10"/>
    <mergeCell ref="L9:L10"/>
    <mergeCell ref="A47:A50"/>
    <mergeCell ref="B47:B50"/>
    <mergeCell ref="C47:C50"/>
    <mergeCell ref="L47:L50"/>
    <mergeCell ref="A19:A22"/>
    <mergeCell ref="A8:L8"/>
    <mergeCell ref="A11:A14"/>
    <mergeCell ref="B11:B14"/>
    <mergeCell ref="C11:C14"/>
    <mergeCell ref="L11:L14"/>
    <mergeCell ref="A15:A18"/>
    <mergeCell ref="B15:B18"/>
    <mergeCell ref="C15:C18"/>
    <mergeCell ref="L15:L18"/>
    <mergeCell ref="A9:A10"/>
    <mergeCell ref="B19:B22"/>
    <mergeCell ref="C19:C22"/>
    <mergeCell ref="L19:L22"/>
    <mergeCell ref="A23:A26"/>
    <mergeCell ref="B23:B26"/>
    <mergeCell ref="C23:C26"/>
    <mergeCell ref="L23:L26"/>
    <mergeCell ref="A27:A30"/>
    <mergeCell ref="B27:B30"/>
    <mergeCell ref="C27:C30"/>
    <mergeCell ref="L27:L30"/>
    <mergeCell ref="A31:A34"/>
    <mergeCell ref="B31:B34"/>
    <mergeCell ref="C31:C34"/>
    <mergeCell ref="L31:L34"/>
    <mergeCell ref="A35:A38"/>
    <mergeCell ref="B35:B38"/>
    <mergeCell ref="C35:C38"/>
    <mergeCell ref="L35:L38"/>
    <mergeCell ref="A39:A42"/>
    <mergeCell ref="B39:B42"/>
    <mergeCell ref="C39:C42"/>
    <mergeCell ref="L39:L42"/>
    <mergeCell ref="A43:A46"/>
    <mergeCell ref="B43:B46"/>
    <mergeCell ref="C43:C46"/>
    <mergeCell ref="L43:L46"/>
    <mergeCell ref="A51:A54"/>
    <mergeCell ref="B51:B54"/>
    <mergeCell ref="C51:C54"/>
    <mergeCell ref="L51:L54"/>
  </mergeCells>
  <printOptions/>
  <pageMargins left="0.5118110236220472" right="0" top="0.5511811023622047" bottom="0.5511811023622047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2017-04-12T14:04:42Z</cp:lastPrinted>
  <dcterms:created xsi:type="dcterms:W3CDTF">2014-09-10T10:24:30Z</dcterms:created>
  <dcterms:modified xsi:type="dcterms:W3CDTF">2017-04-12T14:05:01Z</dcterms:modified>
  <cp:category/>
  <cp:version/>
  <cp:contentType/>
  <cp:contentStatus/>
</cp:coreProperties>
</file>