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'Лист1'!$A$1:$P$52</definedName>
  </definedNames>
  <calcPr fullCalcOnLoad="1"/>
</workbook>
</file>

<file path=xl/sharedStrings.xml><?xml version="1.0" encoding="utf-8"?>
<sst xmlns="http://schemas.openxmlformats.org/spreadsheetml/2006/main" count="143" uniqueCount="71">
  <si>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</si>
  <si>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</si>
  <si>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</si>
  <si>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</si>
  <si>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</si>
  <si>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</si>
  <si>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</si>
  <si>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</si>
  <si>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</si>
  <si>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</si>
  <si>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</si>
  <si>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</si>
  <si>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</si>
  <si>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</si>
  <si>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</si>
  <si>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</si>
  <si>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</si>
  <si>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</si>
  <si>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</si>
  <si>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</si>
  <si>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</si>
  <si>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</si>
  <si>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</si>
  <si>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</si>
  <si>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</si>
  <si>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</si>
  <si>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</si>
  <si>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</si>
  <si>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</si>
  <si>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</si>
  <si>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</si>
  <si>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</si>
  <si>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</si>
  <si>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</si>
  <si>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</si>
  <si>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</si>
  <si>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</si>
  <si>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</si>
  <si>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</si>
  <si>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</si>
  <si>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</si>
  <si>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</si>
  <si>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</si>
  <si>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</si>
  <si>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</si>
  <si>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</si>
  <si>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</si>
  <si>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</si>
  <si>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</si>
  <si>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</si>
  <si>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</si>
  <si>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</si>
  <si>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</si>
  <si>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</si>
  <si>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</si>
  <si>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</si>
  <si>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</si>
  <si>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</si>
  <si>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</si>
  <si>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</si>
  <si>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</si>
  <si>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</si>
  <si>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</si>
  <si>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</si>
  <si>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</si>
  <si>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</si>
  <si>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01.12.2021г. №851</t>
  </si>
  <si>
    <t>1.3.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</si>
  <si>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</si>
  <si>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итого по подразделу 1.3</t>
  </si>
  <si>
    <t>83420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</si>
</sst>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49" fontId="39" fillId="0" borderId="15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tabSelected="1" view="pageBreakPreview" zoomScale="80" zoomScaleSheetLayoutView="80" zoomScalePageLayoutView="0" workbookViewId="0" topLeftCell="A1">
      <selection activeCell="L44" sqref="L44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8.75" customHeight="1">
      <c r="L1" s="1" t="s">
        <v>65</v>
      </c>
      <c r="M1" s="1"/>
      <c r="N1" s="1"/>
      <c r="O1" s="1"/>
      <c r="P1" s="1"/>
    </row>
    <row r="2" spans="12:16" ht="18.75" customHeight="1">
      <c r="L2" s="1" t="s">
        <v>66</v>
      </c>
      <c r="M2" s="1"/>
      <c r="N2" s="1"/>
      <c r="O2" s="1"/>
      <c r="P2" s="1"/>
    </row>
    <row r="3" spans="1:18" ht="18.75" customHeight="1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8.75" customHeight="1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30" customHeight="1">
      <c r="A6" s="29" t="s">
        <v>0</v>
      </c>
      <c r="B6" s="29" t="s">
        <v>18</v>
      </c>
      <c r="C6" s="29" t="s">
        <v>1</v>
      </c>
      <c r="D6" s="29" t="s">
        <v>2</v>
      </c>
      <c r="E6" s="19" t="s">
        <v>32</v>
      </c>
      <c r="F6" s="19"/>
      <c r="G6" s="19"/>
      <c r="H6" s="19"/>
      <c r="I6" s="19"/>
      <c r="J6" s="17" t="s">
        <v>27</v>
      </c>
      <c r="K6" s="18"/>
      <c r="L6" s="18"/>
      <c r="M6" s="18"/>
      <c r="N6" s="18"/>
      <c r="O6" s="18"/>
      <c r="P6" s="29" t="s">
        <v>3</v>
      </c>
    </row>
    <row r="7" spans="1:16" ht="54.75" customHeight="1">
      <c r="A7" s="32"/>
      <c r="B7" s="33"/>
      <c r="C7" s="33"/>
      <c r="D7" s="33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2" t="s">
        <v>20</v>
      </c>
      <c r="K7" s="11" t="s">
        <v>21</v>
      </c>
      <c r="L7" s="11" t="s">
        <v>23</v>
      </c>
      <c r="M7" s="6" t="s">
        <v>47</v>
      </c>
      <c r="N7" s="6" t="s">
        <v>48</v>
      </c>
      <c r="O7" s="6" t="s">
        <v>49</v>
      </c>
      <c r="P7" s="32"/>
    </row>
    <row r="8" spans="1:16" ht="16.5" customHeight="1">
      <c r="A8" s="41"/>
      <c r="B8" s="26" t="s">
        <v>28</v>
      </c>
      <c r="C8" s="29" t="s">
        <v>29</v>
      </c>
      <c r="D8" s="2" t="s">
        <v>5</v>
      </c>
      <c r="E8" s="9"/>
      <c r="F8" s="9"/>
      <c r="G8" s="9"/>
      <c r="H8" s="9"/>
      <c r="I8" s="9"/>
      <c r="J8" s="13" t="s">
        <v>50</v>
      </c>
      <c r="K8" s="4">
        <f aca="true" t="shared" si="0" ref="K8:O10">K13+K33</f>
        <v>20540154</v>
      </c>
      <c r="L8" s="4">
        <f t="shared" si="0"/>
        <v>13208080.440000001</v>
      </c>
      <c r="M8" s="4">
        <f t="shared" si="0"/>
        <v>5971908</v>
      </c>
      <c r="N8" s="4">
        <f t="shared" si="0"/>
        <v>5976786</v>
      </c>
      <c r="O8" s="7">
        <f t="shared" si="0"/>
        <v>5976786</v>
      </c>
      <c r="P8" s="44"/>
    </row>
    <row r="9" spans="1:16" ht="23.25" customHeight="1">
      <c r="A9" s="42"/>
      <c r="B9" s="27"/>
      <c r="C9" s="30"/>
      <c r="D9" s="2" t="s">
        <v>14</v>
      </c>
      <c r="E9" s="9"/>
      <c r="F9" s="9"/>
      <c r="G9" s="9"/>
      <c r="H9" s="9"/>
      <c r="I9" s="9"/>
      <c r="J9" s="13" t="s">
        <v>51</v>
      </c>
      <c r="K9" s="4">
        <f t="shared" si="0"/>
        <v>7178542</v>
      </c>
      <c r="L9" s="4">
        <f t="shared" si="0"/>
        <v>1299548</v>
      </c>
      <c r="M9" s="4">
        <f t="shared" si="0"/>
        <v>1073000</v>
      </c>
      <c r="N9" s="4">
        <f t="shared" si="0"/>
        <v>1073000</v>
      </c>
      <c r="O9" s="7">
        <f t="shared" si="0"/>
        <v>1073000</v>
      </c>
      <c r="P9" s="45"/>
    </row>
    <row r="10" spans="1:16" ht="21.75" customHeight="1">
      <c r="A10" s="42"/>
      <c r="B10" s="27"/>
      <c r="C10" s="30"/>
      <c r="D10" s="2" t="s">
        <v>25</v>
      </c>
      <c r="E10" s="9"/>
      <c r="F10" s="9"/>
      <c r="G10" s="9"/>
      <c r="H10" s="9"/>
      <c r="I10" s="9"/>
      <c r="J10" s="13" t="s">
        <v>52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7">
        <f t="shared" si="0"/>
        <v>0</v>
      </c>
      <c r="P10" s="45"/>
    </row>
    <row r="11" spans="1:16" ht="21" customHeight="1">
      <c r="A11" s="42"/>
      <c r="B11" s="27"/>
      <c r="C11" s="30"/>
      <c r="D11" s="2" t="s">
        <v>26</v>
      </c>
      <c r="E11" s="9"/>
      <c r="F11" s="9"/>
      <c r="G11" s="9"/>
      <c r="H11" s="9"/>
      <c r="I11" s="9"/>
      <c r="J11" s="13" t="s">
        <v>53</v>
      </c>
      <c r="K11" s="4">
        <f>K16+K21+K36+K41</f>
        <v>0</v>
      </c>
      <c r="L11" s="4">
        <f>L16+L21+L36+L41</f>
        <v>0</v>
      </c>
      <c r="M11" s="4">
        <f>M16+M21+M36+M41</f>
        <v>0</v>
      </c>
      <c r="N11" s="4">
        <f>N16+N21+N36+N41</f>
        <v>0</v>
      </c>
      <c r="O11" s="7">
        <f>O16+O21+O36+O41</f>
        <v>0</v>
      </c>
      <c r="P11" s="45"/>
    </row>
    <row r="12" spans="1:16" ht="35.25" customHeight="1">
      <c r="A12" s="43"/>
      <c r="B12" s="28"/>
      <c r="C12" s="31"/>
      <c r="D12" s="3" t="s">
        <v>22</v>
      </c>
      <c r="E12" s="10"/>
      <c r="F12" s="10"/>
      <c r="G12" s="10"/>
      <c r="H12" s="10"/>
      <c r="I12" s="10"/>
      <c r="J12" s="14" t="s">
        <v>53</v>
      </c>
      <c r="K12" s="5">
        <f>K17+K37</f>
        <v>27718696</v>
      </c>
      <c r="L12" s="5">
        <f>L17+L37</f>
        <v>14507628.440000001</v>
      </c>
      <c r="M12" s="5">
        <f>M17+M37</f>
        <v>7044908</v>
      </c>
      <c r="N12" s="5">
        <f>N17+N37</f>
        <v>7049786</v>
      </c>
      <c r="O12" s="15">
        <f>O17+O37</f>
        <v>7049786</v>
      </c>
      <c r="P12" s="46"/>
    </row>
    <row r="13" spans="1:16" ht="22.5" customHeight="1">
      <c r="A13" s="23" t="s">
        <v>7</v>
      </c>
      <c r="B13" s="26" t="s">
        <v>30</v>
      </c>
      <c r="C13" s="29" t="s">
        <v>29</v>
      </c>
      <c r="D13" s="2" t="s">
        <v>5</v>
      </c>
      <c r="E13" s="9"/>
      <c r="F13" s="9"/>
      <c r="G13" s="9"/>
      <c r="H13" s="9"/>
      <c r="I13" s="9"/>
      <c r="J13" s="4">
        <f aca="true" t="shared" si="1" ref="J13:O13">J18+J23</f>
        <v>5835632</v>
      </c>
      <c r="K13" s="4">
        <f t="shared" si="1"/>
        <v>6040154</v>
      </c>
      <c r="L13" s="4">
        <f t="shared" si="1"/>
        <v>6276493</v>
      </c>
      <c r="M13" s="4">
        <f t="shared" si="1"/>
        <v>5971908</v>
      </c>
      <c r="N13" s="4">
        <f t="shared" si="1"/>
        <v>5976786</v>
      </c>
      <c r="O13" s="7">
        <f t="shared" si="1"/>
        <v>5976786</v>
      </c>
      <c r="P13" s="20" t="s">
        <v>31</v>
      </c>
    </row>
    <row r="14" spans="1:16" ht="22.5" customHeight="1">
      <c r="A14" s="24"/>
      <c r="B14" s="27"/>
      <c r="C14" s="30"/>
      <c r="D14" s="2" t="s">
        <v>14</v>
      </c>
      <c r="E14" s="9"/>
      <c r="F14" s="9"/>
      <c r="G14" s="9"/>
      <c r="H14" s="9"/>
      <c r="I14" s="9"/>
      <c r="J14" s="13" t="s">
        <v>52</v>
      </c>
      <c r="K14" s="4">
        <f aca="true" t="shared" si="2" ref="K14:M16">K19</f>
        <v>0</v>
      </c>
      <c r="L14" s="4">
        <f>L19+L29</f>
        <v>226548</v>
      </c>
      <c r="M14" s="4">
        <f t="shared" si="2"/>
        <v>0</v>
      </c>
      <c r="N14" s="4">
        <f aca="true" t="shared" si="3" ref="N14:O16">N19</f>
        <v>0</v>
      </c>
      <c r="O14" s="7">
        <f t="shared" si="3"/>
        <v>0</v>
      </c>
      <c r="P14" s="21"/>
    </row>
    <row r="15" spans="1:16" ht="18.75" customHeight="1">
      <c r="A15" s="24"/>
      <c r="B15" s="27"/>
      <c r="C15" s="30"/>
      <c r="D15" s="2" t="s">
        <v>25</v>
      </c>
      <c r="E15" s="9"/>
      <c r="F15" s="9"/>
      <c r="G15" s="9"/>
      <c r="H15" s="9"/>
      <c r="I15" s="9"/>
      <c r="J15" s="13" t="s">
        <v>52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3"/>
        <v>0</v>
      </c>
      <c r="O15" s="7">
        <f t="shared" si="3"/>
        <v>0</v>
      </c>
      <c r="P15" s="21"/>
    </row>
    <row r="16" spans="1:16" ht="21" customHeight="1">
      <c r="A16" s="24"/>
      <c r="B16" s="27"/>
      <c r="C16" s="30"/>
      <c r="D16" s="2" t="s">
        <v>26</v>
      </c>
      <c r="E16" s="9"/>
      <c r="F16" s="9"/>
      <c r="G16" s="9"/>
      <c r="H16" s="9"/>
      <c r="I16" s="9"/>
      <c r="J16" s="13" t="s">
        <v>52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3"/>
        <v>0</v>
      </c>
      <c r="O16" s="7">
        <f t="shared" si="3"/>
        <v>0</v>
      </c>
      <c r="P16" s="21"/>
    </row>
    <row r="17" spans="1:16" ht="21" customHeight="1">
      <c r="A17" s="25"/>
      <c r="B17" s="28"/>
      <c r="C17" s="31"/>
      <c r="D17" s="3" t="s">
        <v>17</v>
      </c>
      <c r="E17" s="10"/>
      <c r="F17" s="10"/>
      <c r="G17" s="10"/>
      <c r="H17" s="10"/>
      <c r="I17" s="10"/>
      <c r="J17" s="14" t="s">
        <v>54</v>
      </c>
      <c r="K17" s="5">
        <f>K13</f>
        <v>6040154</v>
      </c>
      <c r="L17" s="5">
        <f>L13+L14</f>
        <v>6503041</v>
      </c>
      <c r="M17" s="5">
        <f>M13</f>
        <v>5971908</v>
      </c>
      <c r="N17" s="5">
        <f>N13</f>
        <v>5976786</v>
      </c>
      <c r="O17" s="15">
        <f>O13</f>
        <v>5976786</v>
      </c>
      <c r="P17" s="21"/>
    </row>
    <row r="18" spans="1:16" ht="24" customHeight="1">
      <c r="A18" s="34" t="s">
        <v>6</v>
      </c>
      <c r="B18" s="47" t="s">
        <v>16</v>
      </c>
      <c r="C18" s="29" t="s">
        <v>29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3">
        <v>5831032</v>
      </c>
      <c r="K18" s="4">
        <f>5813000+227154-3000</f>
        <v>6037154</v>
      </c>
      <c r="L18" s="4">
        <f>5964218+309275</f>
        <v>6273493</v>
      </c>
      <c r="M18" s="4">
        <v>5968908</v>
      </c>
      <c r="N18" s="4">
        <v>5973786</v>
      </c>
      <c r="O18" s="7">
        <v>5973786</v>
      </c>
      <c r="P18" s="21"/>
    </row>
    <row r="19" spans="1:16" ht="33.75" customHeight="1">
      <c r="A19" s="38"/>
      <c r="B19" s="48"/>
      <c r="C19" s="30"/>
      <c r="D19" s="2" t="s">
        <v>14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21"/>
    </row>
    <row r="20" spans="1:16" ht="30.75" customHeight="1">
      <c r="A20" s="38"/>
      <c r="B20" s="48"/>
      <c r="C20" s="30"/>
      <c r="D20" s="2" t="s">
        <v>25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21"/>
    </row>
    <row r="21" spans="1:16" ht="24" customHeight="1">
      <c r="A21" s="38"/>
      <c r="B21" s="48"/>
      <c r="C21" s="30"/>
      <c r="D21" s="2" t="s">
        <v>26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21"/>
    </row>
    <row r="22" spans="1:16" ht="30" customHeight="1">
      <c r="A22" s="39"/>
      <c r="B22" s="49"/>
      <c r="C22" s="31"/>
      <c r="D22" s="2" t="s">
        <v>8</v>
      </c>
      <c r="E22" s="9"/>
      <c r="F22" s="9"/>
      <c r="G22" s="9"/>
      <c r="H22" s="9"/>
      <c r="I22" s="9"/>
      <c r="J22" s="13">
        <f aca="true" t="shared" si="4" ref="J22:O22">J18</f>
        <v>5831032</v>
      </c>
      <c r="K22" s="13">
        <f t="shared" si="4"/>
        <v>6037154</v>
      </c>
      <c r="L22" s="13">
        <f t="shared" si="4"/>
        <v>6273493</v>
      </c>
      <c r="M22" s="13">
        <f t="shared" si="4"/>
        <v>5968908</v>
      </c>
      <c r="N22" s="13">
        <f t="shared" si="4"/>
        <v>5973786</v>
      </c>
      <c r="O22" s="16">
        <f t="shared" si="4"/>
        <v>5973786</v>
      </c>
      <c r="P22" s="21"/>
    </row>
    <row r="23" spans="1:16" ht="27.75" customHeight="1">
      <c r="A23" s="34" t="s">
        <v>63</v>
      </c>
      <c r="B23" s="47" t="s">
        <v>61</v>
      </c>
      <c r="C23" s="29" t="s">
        <v>29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62</v>
      </c>
      <c r="J23" s="13">
        <v>4600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21"/>
    </row>
    <row r="24" spans="1:16" ht="29.25" customHeight="1">
      <c r="A24" s="38"/>
      <c r="B24" s="48"/>
      <c r="C24" s="30"/>
      <c r="D24" s="2" t="s">
        <v>14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21"/>
    </row>
    <row r="25" spans="1:16" ht="24.75" customHeight="1">
      <c r="A25" s="38"/>
      <c r="B25" s="48"/>
      <c r="C25" s="30"/>
      <c r="D25" s="2" t="s">
        <v>25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21"/>
    </row>
    <row r="26" spans="1:16" ht="30.75" customHeight="1">
      <c r="A26" s="38"/>
      <c r="B26" s="48"/>
      <c r="C26" s="30"/>
      <c r="D26" s="2" t="s">
        <v>26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21"/>
    </row>
    <row r="27" spans="1:16" ht="30.75" customHeight="1">
      <c r="A27" s="39"/>
      <c r="B27" s="49"/>
      <c r="C27" s="31"/>
      <c r="D27" s="2" t="s">
        <v>64</v>
      </c>
      <c r="E27" s="9"/>
      <c r="F27" s="9"/>
      <c r="G27" s="9"/>
      <c r="H27" s="9"/>
      <c r="I27" s="9"/>
      <c r="J27" s="13">
        <f>J23</f>
        <v>4600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22"/>
    </row>
    <row r="28" spans="1:16" ht="30.75" customHeight="1">
      <c r="A28" s="37" t="s">
        <v>67</v>
      </c>
      <c r="B28" s="47" t="s">
        <v>68</v>
      </c>
      <c r="C28" s="29" t="s">
        <v>29</v>
      </c>
      <c r="D28" s="2" t="s">
        <v>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50"/>
    </row>
    <row r="29" spans="1:16" ht="30.75" customHeight="1">
      <c r="A29" s="38"/>
      <c r="B29" s="48"/>
      <c r="C29" s="30"/>
      <c r="D29" s="2" t="s">
        <v>14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70</v>
      </c>
      <c r="J29" s="13"/>
      <c r="K29" s="4"/>
      <c r="L29" s="4">
        <v>226548</v>
      </c>
      <c r="M29" s="4"/>
      <c r="N29" s="4"/>
      <c r="O29" s="7"/>
      <c r="P29" s="51"/>
    </row>
    <row r="30" spans="1:16" ht="30.75" customHeight="1">
      <c r="A30" s="38"/>
      <c r="B30" s="48"/>
      <c r="C30" s="30"/>
      <c r="D30" s="2" t="s">
        <v>25</v>
      </c>
      <c r="E30" s="9"/>
      <c r="F30" s="9"/>
      <c r="G30" s="9"/>
      <c r="H30" s="9"/>
      <c r="I30" s="9"/>
      <c r="J30" s="13"/>
      <c r="K30" s="4"/>
      <c r="L30" s="4"/>
      <c r="M30" s="4"/>
      <c r="N30" s="4"/>
      <c r="O30" s="7"/>
      <c r="P30" s="51"/>
    </row>
    <row r="31" spans="1:16" ht="30.75" customHeight="1">
      <c r="A31" s="38"/>
      <c r="B31" s="48"/>
      <c r="C31" s="30"/>
      <c r="D31" s="2" t="s">
        <v>26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51"/>
    </row>
    <row r="32" spans="1:16" ht="30.75" customHeight="1">
      <c r="A32" s="39"/>
      <c r="B32" s="49"/>
      <c r="C32" s="31"/>
      <c r="D32" s="2" t="s">
        <v>69</v>
      </c>
      <c r="E32" s="9"/>
      <c r="F32" s="9"/>
      <c r="G32" s="9"/>
      <c r="H32" s="9"/>
      <c r="I32" s="9"/>
      <c r="J32" s="13">
        <f>J28</f>
        <v>0</v>
      </c>
      <c r="K32" s="4">
        <f>K28+K29+K30+K31</f>
        <v>0</v>
      </c>
      <c r="L32" s="4">
        <f>L28+L29+L30+L31</f>
        <v>226548</v>
      </c>
      <c r="M32" s="4">
        <f>M28+M29+M30+M31</f>
        <v>0</v>
      </c>
      <c r="N32" s="4">
        <f>N28+N29+N30+N31</f>
        <v>0</v>
      </c>
      <c r="O32" s="7">
        <f>O28+O29+O30+O31</f>
        <v>0</v>
      </c>
      <c r="P32" s="52"/>
    </row>
    <row r="33" spans="1:16" ht="30.75" customHeight="1">
      <c r="A33" s="53">
        <v>2</v>
      </c>
      <c r="B33" s="26" t="s">
        <v>19</v>
      </c>
      <c r="C33" s="29" t="s">
        <v>29</v>
      </c>
      <c r="D33" s="2" t="s">
        <v>5</v>
      </c>
      <c r="E33" s="9"/>
      <c r="F33" s="9"/>
      <c r="G33" s="9"/>
      <c r="H33" s="9"/>
      <c r="I33" s="9"/>
      <c r="J33" s="13" t="s">
        <v>55</v>
      </c>
      <c r="K33" s="4">
        <f aca="true" t="shared" si="5" ref="K33:M36">K38+K43</f>
        <v>14500000</v>
      </c>
      <c r="L33" s="4">
        <f>L38+L43+L48</f>
        <v>6931587.44</v>
      </c>
      <c r="M33" s="4">
        <f t="shared" si="5"/>
        <v>0</v>
      </c>
      <c r="N33" s="4">
        <f aca="true" t="shared" si="6" ref="N33:O36">N38+N43</f>
        <v>0</v>
      </c>
      <c r="O33" s="7">
        <f t="shared" si="6"/>
        <v>0</v>
      </c>
      <c r="P33" s="20" t="s">
        <v>58</v>
      </c>
    </row>
    <row r="34" spans="1:16" ht="30.75" customHeight="1">
      <c r="A34" s="54"/>
      <c r="B34" s="27"/>
      <c r="C34" s="30"/>
      <c r="D34" s="2" t="s">
        <v>14</v>
      </c>
      <c r="E34" s="9"/>
      <c r="F34" s="9"/>
      <c r="G34" s="9"/>
      <c r="H34" s="9"/>
      <c r="I34" s="9"/>
      <c r="J34" s="13" t="s">
        <v>51</v>
      </c>
      <c r="K34" s="4">
        <f>K39+K44+K49</f>
        <v>7178542</v>
      </c>
      <c r="L34" s="4">
        <f>L39+L44+L49</f>
        <v>1073000</v>
      </c>
      <c r="M34" s="4">
        <f>M39+M44+M49</f>
        <v>1073000</v>
      </c>
      <c r="N34" s="4">
        <f>N39+N44+N49</f>
        <v>1073000</v>
      </c>
      <c r="O34" s="7">
        <f>O39+O44+O49</f>
        <v>1073000</v>
      </c>
      <c r="P34" s="21"/>
    </row>
    <row r="35" spans="1:16" ht="30.75" customHeight="1">
      <c r="A35" s="54"/>
      <c r="B35" s="27"/>
      <c r="C35" s="30"/>
      <c r="D35" s="2" t="s">
        <v>25</v>
      </c>
      <c r="E35" s="9"/>
      <c r="F35" s="9"/>
      <c r="G35" s="9"/>
      <c r="H35" s="9"/>
      <c r="I35" s="9"/>
      <c r="J35" s="13" t="s">
        <v>52</v>
      </c>
      <c r="K35" s="4">
        <f t="shared" si="5"/>
        <v>0</v>
      </c>
      <c r="L35" s="4">
        <f t="shared" si="5"/>
        <v>0</v>
      </c>
      <c r="M35" s="4">
        <f t="shared" si="5"/>
        <v>0</v>
      </c>
      <c r="N35" s="4">
        <f t="shared" si="6"/>
        <v>0</v>
      </c>
      <c r="O35" s="7">
        <f t="shared" si="6"/>
        <v>0</v>
      </c>
      <c r="P35" s="21"/>
    </row>
    <row r="36" spans="1:16" ht="30.75" customHeight="1">
      <c r="A36" s="54"/>
      <c r="B36" s="27"/>
      <c r="C36" s="30"/>
      <c r="D36" s="2" t="s">
        <v>26</v>
      </c>
      <c r="E36" s="9"/>
      <c r="F36" s="9"/>
      <c r="G36" s="9"/>
      <c r="H36" s="9"/>
      <c r="I36" s="9"/>
      <c r="J36" s="13" t="s">
        <v>52</v>
      </c>
      <c r="K36" s="4">
        <f t="shared" si="5"/>
        <v>0</v>
      </c>
      <c r="L36" s="4">
        <f t="shared" si="5"/>
        <v>0</v>
      </c>
      <c r="M36" s="4">
        <f t="shared" si="5"/>
        <v>0</v>
      </c>
      <c r="N36" s="4">
        <f t="shared" si="6"/>
        <v>0</v>
      </c>
      <c r="O36" s="7">
        <f t="shared" si="6"/>
        <v>0</v>
      </c>
      <c r="P36" s="21"/>
    </row>
    <row r="37" spans="1:16" ht="30.75" customHeight="1">
      <c r="A37" s="55"/>
      <c r="B37" s="28"/>
      <c r="C37" s="31"/>
      <c r="D37" s="3" t="s">
        <v>10</v>
      </c>
      <c r="E37" s="10"/>
      <c r="F37" s="10"/>
      <c r="G37" s="10"/>
      <c r="H37" s="10"/>
      <c r="I37" s="10"/>
      <c r="J37" s="14" t="s">
        <v>56</v>
      </c>
      <c r="K37" s="5">
        <f>K33+K34+K35+K36</f>
        <v>21678542</v>
      </c>
      <c r="L37" s="5">
        <f>L33+L34+L35+L36</f>
        <v>8004587.44</v>
      </c>
      <c r="M37" s="5">
        <f>M33+M34+M35+M36</f>
        <v>1073000</v>
      </c>
      <c r="N37" s="5">
        <f>N33+N34+N35+N36</f>
        <v>1073000</v>
      </c>
      <c r="O37" s="15">
        <f>O33+O34+O35+O36</f>
        <v>1073000</v>
      </c>
      <c r="P37" s="21"/>
    </row>
    <row r="38" spans="1:16" ht="30.75" customHeight="1">
      <c r="A38" s="34" t="s">
        <v>9</v>
      </c>
      <c r="B38" s="47" t="s">
        <v>24</v>
      </c>
      <c r="C38" s="29" t="s">
        <v>29</v>
      </c>
      <c r="D38" s="2" t="s">
        <v>5</v>
      </c>
      <c r="E38" s="9"/>
      <c r="F38" s="9"/>
      <c r="G38" s="9"/>
      <c r="H38" s="9"/>
      <c r="I38" s="9"/>
      <c r="J38" s="13"/>
      <c r="K38" s="4"/>
      <c r="L38" s="4"/>
      <c r="M38" s="7"/>
      <c r="N38" s="7"/>
      <c r="O38" s="7"/>
      <c r="P38" s="21"/>
    </row>
    <row r="39" spans="1:16" ht="30.75" customHeight="1">
      <c r="A39" s="35"/>
      <c r="B39" s="48"/>
      <c r="C39" s="30"/>
      <c r="D39" s="2" t="s">
        <v>14</v>
      </c>
      <c r="E39" s="9" t="s">
        <v>38</v>
      </c>
      <c r="F39" s="9" t="s">
        <v>39</v>
      </c>
      <c r="G39" s="9" t="s">
        <v>40</v>
      </c>
      <c r="H39" s="9" t="s">
        <v>41</v>
      </c>
      <c r="I39" s="9" t="s">
        <v>43</v>
      </c>
      <c r="J39" s="13" t="s">
        <v>51</v>
      </c>
      <c r="K39" s="4">
        <v>992000</v>
      </c>
      <c r="L39" s="4">
        <v>1073000</v>
      </c>
      <c r="M39" s="7">
        <v>1073000</v>
      </c>
      <c r="N39" s="7">
        <v>1073000</v>
      </c>
      <c r="O39" s="7">
        <v>1073000</v>
      </c>
      <c r="P39" s="21"/>
    </row>
    <row r="40" spans="1:16" ht="30.75" customHeight="1">
      <c r="A40" s="35"/>
      <c r="B40" s="48"/>
      <c r="C40" s="30"/>
      <c r="D40" s="2" t="s">
        <v>25</v>
      </c>
      <c r="E40" s="9"/>
      <c r="F40" s="9"/>
      <c r="G40" s="9"/>
      <c r="H40" s="9"/>
      <c r="I40" s="9"/>
      <c r="J40" s="13"/>
      <c r="K40" s="4"/>
      <c r="L40" s="4"/>
      <c r="M40" s="7"/>
      <c r="N40" s="7"/>
      <c r="O40" s="7"/>
      <c r="P40" s="21"/>
    </row>
    <row r="41" spans="1:16" ht="32.25" customHeight="1">
      <c r="A41" s="35"/>
      <c r="B41" s="48"/>
      <c r="C41" s="30"/>
      <c r="D41" s="2" t="s">
        <v>26</v>
      </c>
      <c r="E41" s="9"/>
      <c r="F41" s="9"/>
      <c r="G41" s="9"/>
      <c r="H41" s="9"/>
      <c r="I41" s="9"/>
      <c r="J41" s="13"/>
      <c r="K41" s="4"/>
      <c r="L41" s="4"/>
      <c r="M41" s="7"/>
      <c r="N41" s="7"/>
      <c r="O41" s="7"/>
      <c r="P41" s="21"/>
    </row>
    <row r="42" spans="1:16" ht="32.25" customHeight="1">
      <c r="A42" s="36"/>
      <c r="B42" s="49"/>
      <c r="C42" s="31"/>
      <c r="D42" s="3" t="s">
        <v>11</v>
      </c>
      <c r="E42" s="10"/>
      <c r="F42" s="10"/>
      <c r="G42" s="10"/>
      <c r="H42" s="10"/>
      <c r="I42" s="10"/>
      <c r="J42" s="14" t="s">
        <v>51</v>
      </c>
      <c r="K42" s="5">
        <f>K38+K39+K40+K41</f>
        <v>992000</v>
      </c>
      <c r="L42" s="5">
        <f>L38+L39+L40+L41</f>
        <v>1073000</v>
      </c>
      <c r="M42" s="5">
        <f>M38+M39+M40+M41</f>
        <v>1073000</v>
      </c>
      <c r="N42" s="5">
        <f>N38+N39+N40+N41</f>
        <v>1073000</v>
      </c>
      <c r="O42" s="15">
        <f>O38+O39+O40+O41</f>
        <v>1073000</v>
      </c>
      <c r="P42" s="21"/>
    </row>
    <row r="43" spans="1:16" ht="32.25" customHeight="1">
      <c r="A43" s="34" t="s">
        <v>12</v>
      </c>
      <c r="B43" s="47" t="s">
        <v>15</v>
      </c>
      <c r="C43" s="29" t="s">
        <v>29</v>
      </c>
      <c r="D43" s="2" t="s">
        <v>5</v>
      </c>
      <c r="E43" s="9" t="s">
        <v>38</v>
      </c>
      <c r="F43" s="9" t="s">
        <v>39</v>
      </c>
      <c r="G43" s="9" t="s">
        <v>40</v>
      </c>
      <c r="H43" s="9" t="s">
        <v>41</v>
      </c>
      <c r="I43" s="9" t="s">
        <v>44</v>
      </c>
      <c r="J43" s="13" t="s">
        <v>55</v>
      </c>
      <c r="K43" s="4">
        <v>14500000</v>
      </c>
      <c r="L43" s="4">
        <f>3000000+1464704+1700000+529800</f>
        <v>6694504</v>
      </c>
      <c r="M43" s="7"/>
      <c r="N43" s="7"/>
      <c r="O43" s="7"/>
      <c r="P43" s="21"/>
    </row>
    <row r="44" spans="1:16" ht="32.25" customHeight="1">
      <c r="A44" s="35"/>
      <c r="B44" s="48"/>
      <c r="C44" s="30"/>
      <c r="D44" s="2" t="s">
        <v>14</v>
      </c>
      <c r="E44" s="9"/>
      <c r="F44" s="9"/>
      <c r="G44" s="9"/>
      <c r="H44" s="9"/>
      <c r="I44" s="9"/>
      <c r="J44" s="13"/>
      <c r="K44" s="4"/>
      <c r="L44" s="4"/>
      <c r="M44" s="7"/>
      <c r="N44" s="7"/>
      <c r="O44" s="7"/>
      <c r="P44" s="21"/>
    </row>
    <row r="45" spans="1:16" ht="32.25" customHeight="1">
      <c r="A45" s="35"/>
      <c r="B45" s="48"/>
      <c r="C45" s="30"/>
      <c r="D45" s="2" t="s">
        <v>25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21"/>
    </row>
    <row r="46" spans="1:16" ht="32.25" customHeight="1">
      <c r="A46" s="35"/>
      <c r="B46" s="48"/>
      <c r="C46" s="30"/>
      <c r="D46" s="2" t="s">
        <v>26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21"/>
    </row>
    <row r="47" spans="1:16" ht="32.25" customHeight="1">
      <c r="A47" s="36"/>
      <c r="B47" s="49"/>
      <c r="C47" s="31"/>
      <c r="D47" s="3" t="s">
        <v>13</v>
      </c>
      <c r="E47" s="10"/>
      <c r="F47" s="10"/>
      <c r="G47" s="10"/>
      <c r="H47" s="10"/>
      <c r="I47" s="10"/>
      <c r="J47" s="14" t="s">
        <v>55</v>
      </c>
      <c r="K47" s="5">
        <f>K43+K44+K45+K46</f>
        <v>14500000</v>
      </c>
      <c r="L47" s="5">
        <f>L43+L44+L45+L46</f>
        <v>6694504</v>
      </c>
      <c r="M47" s="5">
        <f>M43+M44+M45+M46</f>
        <v>0</v>
      </c>
      <c r="N47" s="5">
        <f>N43+N44+N45+N46</f>
        <v>0</v>
      </c>
      <c r="O47" s="15">
        <f>O43+O44+O45+O46</f>
        <v>0</v>
      </c>
      <c r="P47" s="21"/>
    </row>
    <row r="48" spans="1:16" ht="32.25" customHeight="1">
      <c r="A48" s="34" t="s">
        <v>57</v>
      </c>
      <c r="B48" s="47" t="s">
        <v>59</v>
      </c>
      <c r="C48" s="29" t="s">
        <v>29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3"/>
      <c r="K48" s="4"/>
      <c r="L48" s="4">
        <v>237083.44</v>
      </c>
      <c r="M48" s="7"/>
      <c r="N48" s="7"/>
      <c r="O48" s="7"/>
      <c r="P48" s="21"/>
    </row>
    <row r="49" spans="1:16" ht="32.25" customHeight="1">
      <c r="A49" s="35"/>
      <c r="B49" s="48"/>
      <c r="C49" s="30"/>
      <c r="D49" s="2" t="s">
        <v>14</v>
      </c>
      <c r="E49" s="9"/>
      <c r="F49" s="9"/>
      <c r="G49" s="9"/>
      <c r="H49" s="9"/>
      <c r="I49" s="9"/>
      <c r="J49" s="13"/>
      <c r="K49" s="4">
        <v>6186542</v>
      </c>
      <c r="L49" s="4"/>
      <c r="M49" s="7"/>
      <c r="N49" s="7"/>
      <c r="O49" s="7"/>
      <c r="P49" s="21"/>
    </row>
    <row r="50" spans="1:16" ht="32.25" customHeight="1">
      <c r="A50" s="35"/>
      <c r="B50" s="48"/>
      <c r="C50" s="30"/>
      <c r="D50" s="2" t="s">
        <v>25</v>
      </c>
      <c r="E50" s="9"/>
      <c r="F50" s="9"/>
      <c r="G50" s="9"/>
      <c r="H50" s="9"/>
      <c r="I50" s="9"/>
      <c r="J50" s="13"/>
      <c r="K50" s="4"/>
      <c r="L50" s="4"/>
      <c r="M50" s="7"/>
      <c r="N50" s="7"/>
      <c r="O50" s="7"/>
      <c r="P50" s="21"/>
    </row>
    <row r="51" spans="1:16" ht="32.25" customHeight="1">
      <c r="A51" s="35"/>
      <c r="B51" s="48"/>
      <c r="C51" s="30"/>
      <c r="D51" s="2" t="s">
        <v>26</v>
      </c>
      <c r="E51" s="9"/>
      <c r="F51" s="9"/>
      <c r="G51" s="9"/>
      <c r="H51" s="9"/>
      <c r="I51" s="9"/>
      <c r="J51" s="13"/>
      <c r="K51" s="4"/>
      <c r="L51" s="4"/>
      <c r="M51" s="7"/>
      <c r="N51" s="7"/>
      <c r="O51" s="7"/>
      <c r="P51" s="21"/>
    </row>
    <row r="52" spans="1:16" ht="32.25" customHeight="1">
      <c r="A52" s="36"/>
      <c r="B52" s="49"/>
      <c r="C52" s="31"/>
      <c r="D52" s="3" t="s">
        <v>60</v>
      </c>
      <c r="E52" s="10"/>
      <c r="F52" s="10"/>
      <c r="G52" s="10"/>
      <c r="H52" s="10"/>
      <c r="I52" s="10"/>
      <c r="J52" s="14"/>
      <c r="K52" s="5">
        <f>K48+K49+K50+K51</f>
        <v>6186542</v>
      </c>
      <c r="L52" s="5">
        <f>L48+L49+L50+L51</f>
        <v>237083.44</v>
      </c>
      <c r="M52" s="5">
        <f>M48+M49+M50+M51</f>
        <v>0</v>
      </c>
      <c r="N52" s="5">
        <f>N48+N49+N50+N51</f>
        <v>0</v>
      </c>
      <c r="O52" s="15">
        <f>O48+O49+O50+O51</f>
        <v>0</v>
      </c>
      <c r="P52" s="22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</sheetData>
  <sheetProtection/>
  <mergeCells count="39">
    <mergeCell ref="C28:C32"/>
    <mergeCell ref="P28:P32"/>
    <mergeCell ref="A48:A52"/>
    <mergeCell ref="B48:B52"/>
    <mergeCell ref="C48:C52"/>
    <mergeCell ref="P33:P52"/>
    <mergeCell ref="B33:B37"/>
    <mergeCell ref="C33:C37"/>
    <mergeCell ref="A33:A37"/>
    <mergeCell ref="B43:B47"/>
    <mergeCell ref="C43:C47"/>
    <mergeCell ref="B38:B42"/>
    <mergeCell ref="C38:C42"/>
    <mergeCell ref="A43:A47"/>
    <mergeCell ref="B18:B22"/>
    <mergeCell ref="C18:C22"/>
    <mergeCell ref="A18:A22"/>
    <mergeCell ref="A23:A27"/>
    <mergeCell ref="B23:B27"/>
    <mergeCell ref="A38:A42"/>
    <mergeCell ref="A28:A32"/>
    <mergeCell ref="A5:P5"/>
    <mergeCell ref="A8:A12"/>
    <mergeCell ref="B8:B12"/>
    <mergeCell ref="C8:C12"/>
    <mergeCell ref="P8:P12"/>
    <mergeCell ref="D6:D7"/>
    <mergeCell ref="P6:P7"/>
    <mergeCell ref="B28:B32"/>
    <mergeCell ref="J6:O6"/>
    <mergeCell ref="E6:I6"/>
    <mergeCell ref="P13:P27"/>
    <mergeCell ref="A13:A17"/>
    <mergeCell ref="B13:B17"/>
    <mergeCell ref="C13:C17"/>
    <mergeCell ref="A6:A7"/>
    <mergeCell ref="B6:B7"/>
    <mergeCell ref="C6:C7"/>
    <mergeCell ref="C23:C2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2021-12-14T08:33:59Z</cp:lastPrinted>
  <dcterms:created xsi:type="dcterms:W3CDTF">2014-09-10T10:24:30Z</dcterms:created>
  <dcterms:modified xsi:type="dcterms:W3CDTF">2021-12-14T08:34:02Z</dcterms:modified>
  <cp:category/>
  <cp:version/>
  <cp:contentType/>
  <cp:contentStatus/>
</cp:coreProperties>
</file>