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сайт\постановление 51 от 01.02.2023\"/>
    </mc:Choice>
  </mc:AlternateContent>
  <xr:revisionPtr revIDLastSave="0" documentId="13_ncr:1_{351389A2-5D90-4BCF-A4AC-AA0D952717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план!$B$10:$M$95</definedName>
    <definedName name="_xlnm.Print_Area" localSheetId="0">план!$A$1:$M$232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0" i="11" l="1"/>
  <c r="L227" i="11"/>
  <c r="K227" i="11"/>
  <c r="J227" i="11"/>
  <c r="J77" i="11"/>
  <c r="J212" i="11" l="1"/>
  <c r="K229" i="11"/>
  <c r="L229" i="11"/>
  <c r="J229" i="11"/>
  <c r="K212" i="11"/>
  <c r="L212" i="11"/>
  <c r="K172" i="11"/>
  <c r="L172" i="11"/>
  <c r="J172" i="11"/>
  <c r="K182" i="11"/>
  <c r="L182" i="11"/>
  <c r="J182" i="11"/>
  <c r="K232" i="11"/>
  <c r="L232" i="11"/>
  <c r="J232" i="11"/>
  <c r="L21" i="11"/>
  <c r="L231" i="11" s="1"/>
  <c r="K21" i="11"/>
  <c r="K231" i="11" s="1"/>
  <c r="J21" i="11"/>
  <c r="J231" i="11" s="1"/>
  <c r="L63" i="11"/>
  <c r="K63" i="11"/>
  <c r="J63" i="11"/>
  <c r="L59" i="11"/>
  <c r="K59" i="11"/>
  <c r="J59" i="11"/>
  <c r="L52" i="11"/>
  <c r="L230" i="11" s="1"/>
  <c r="K52" i="11"/>
  <c r="K230" i="11" s="1"/>
  <c r="J52" i="11"/>
  <c r="J230" i="11" s="1"/>
  <c r="J137" i="11" l="1"/>
  <c r="K137" i="11"/>
  <c r="L137" i="11"/>
  <c r="J222" i="11" l="1"/>
  <c r="K222" i="11"/>
  <c r="L222" i="11"/>
  <c r="K228" i="11"/>
  <c r="L228" i="11"/>
  <c r="J228" i="11"/>
  <c r="J217" i="11" l="1"/>
  <c r="K217" i="11"/>
  <c r="L217" i="11"/>
  <c r="L207" i="11" l="1"/>
  <c r="K207" i="11"/>
  <c r="J207" i="11"/>
  <c r="L177" i="11" l="1"/>
  <c r="L192" i="11"/>
  <c r="K192" i="11"/>
  <c r="J192" i="11"/>
  <c r="L187" i="11"/>
  <c r="K187" i="11"/>
  <c r="J187" i="11"/>
  <c r="L202" i="11"/>
  <c r="L197" i="11"/>
  <c r="L167" i="11"/>
  <c r="L162" i="11"/>
  <c r="L158" i="11"/>
  <c r="L153" i="11"/>
  <c r="L149" i="11"/>
  <c r="L145" i="11"/>
  <c r="L141" i="11"/>
  <c r="L132" i="11"/>
  <c r="L127" i="11"/>
  <c r="L123" i="11"/>
  <c r="L119" i="11"/>
  <c r="L115" i="11"/>
  <c r="L111" i="11"/>
  <c r="L107" i="11"/>
  <c r="L103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K202" i="11" l="1"/>
  <c r="J202" i="11"/>
  <c r="K197" i="11" l="1"/>
  <c r="J197" i="11"/>
  <c r="J87" i="11" l="1"/>
  <c r="K87" i="11"/>
  <c r="K23" i="11" l="1"/>
  <c r="J23" i="11"/>
  <c r="J15" i="11" l="1"/>
  <c r="K15" i="11"/>
  <c r="J158" i="11"/>
  <c r="K111" i="11" l="1"/>
  <c r="J111" i="11"/>
  <c r="K107" i="11"/>
  <c r="J107" i="11"/>
  <c r="K177" i="11" l="1"/>
  <c r="J177" i="11"/>
  <c r="K167" i="11" l="1"/>
  <c r="J167" i="11"/>
  <c r="K19" i="11" l="1"/>
  <c r="K158" i="11" l="1"/>
  <c r="K162" i="11" l="1"/>
  <c r="J162" i="11"/>
  <c r="K149" i="11" l="1"/>
  <c r="K153" i="11" l="1"/>
  <c r="K145" i="11"/>
  <c r="K132" i="11"/>
  <c r="K127" i="11"/>
  <c r="K123" i="11"/>
  <c r="K119" i="11"/>
  <c r="K115" i="11"/>
  <c r="K103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53" i="11" l="1"/>
  <c r="J132" i="11" l="1"/>
  <c r="J123" i="11" l="1"/>
  <c r="J79" i="11" l="1"/>
  <c r="J119" i="11"/>
  <c r="J71" i="11" l="1"/>
  <c r="J51" i="11"/>
  <c r="J47" i="11"/>
  <c r="J43" i="11"/>
  <c r="J39" i="11"/>
  <c r="J35" i="11"/>
  <c r="J31" i="11"/>
  <c r="J27" i="11"/>
  <c r="J149" i="11" l="1"/>
  <c r="K141" i="11" l="1"/>
  <c r="J95" i="11" l="1"/>
  <c r="J91" i="11"/>
  <c r="J83" i="11" l="1"/>
  <c r="J75" i="11"/>
  <c r="J67" i="11"/>
  <c r="J55" i="11"/>
  <c r="J145" i="11"/>
  <c r="J141" i="11"/>
  <c r="J99" i="11"/>
  <c r="J127" i="11"/>
  <c r="J115" i="11"/>
  <c r="J103" i="11"/>
  <c r="J19" i="11"/>
</calcChain>
</file>

<file path=xl/sharedStrings.xml><?xml version="1.0" encoding="utf-8"?>
<sst xmlns="http://schemas.openxmlformats.org/spreadsheetml/2006/main" count="649" uniqueCount="146">
  <si>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</si>
  <si>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</si>
  <si>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</si>
  <si>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</si>
  <si>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</si>
  <si>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</si>
  <si>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</si>
  <si>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</si>
  <si>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</si>
  <si>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</si>
  <si>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</si>
  <si>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</si>
  <si>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</si>
  <si>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</si>
  <si>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</si>
  <si>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</si>
  <si>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</si>
  <si>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</si>
  <si>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</si>
  <si>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</si>
  <si>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</si>
  <si>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</si>
  <si>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</si>
  <si>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</si>
  <si>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</si>
  <si>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</si>
  <si>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</si>
  <si>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</si>
  <si>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</si>
  <si>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</si>
  <si>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</si>
  <si>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</si>
  <si>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</si>
  <si>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</si>
  <si>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</si>
  <si>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</si>
  <si>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</si>
  <si>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</si>
  <si>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</si>
  <si>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</si>
  <si>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</si>
  <si>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</si>
  <si>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</si>
  <si>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</si>
  <si>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</si>
  <si>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</si>
  <si>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</si>
  <si>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</si>
  <si>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</si>
  <si>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</si>
  <si>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</si>
  <si>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</si>
  <si>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</si>
  <si>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</si>
  <si>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</si>
  <si>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</si>
  <si>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</si>
  <si>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</si>
  <si>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</si>
  <si>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</si>
  <si>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</si>
  <si>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</si>
  <si>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</si>
  <si>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</si>
  <si>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</si>
  <si>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</si>
  <si>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</si>
  <si>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</si>
  <si>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</si>
  <si>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</si>
  <si>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</si>
  <si>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</si>
  <si>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</si>
  <si>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</si>
  <si>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</si>
  <si>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</si>
  <si>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</si>
  <si>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</si>
  <si>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</si>
  <si>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</si>
  <si>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</si>
  <si>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</si>
  <si>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</si>
  <si>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</si>
  <si>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</si>
  <si>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</si>
  <si>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</si>
  <si>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</si>
  <si>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</si>
  <si>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</si>
  <si>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</si>
  <si>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</si>
  <si>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</si>
  <si>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</si>
  <si>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</si>
  <si>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</si>
  <si>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</si>
  <si>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</si>
  <si>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</si>
  <si>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</si>
  <si>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</si>
  <si>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</si>
  <si>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</si>
  <si>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</si>
  <si>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</si>
  <si>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</si>
  <si>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</si>
  <si>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</si>
  <si>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</si>
  <si>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</si>
  <si>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</si>
  <si>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</si>
  <si>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</si>
  <si>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S3430</t>
  </si>
  <si>
    <t>12510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</si>
  <si>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</si>
  <si>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</si>
  <si>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</si>
  <si>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2023 год</t>
  </si>
  <si>
    <t>2024 год</t>
  </si>
  <si>
    <t>2025 год</t>
  </si>
  <si>
    <t>55190</t>
  </si>
  <si>
    <t>Государственная поддержка отрасли культуры (автоклуб)</t>
  </si>
  <si>
    <t>12021</t>
  </si>
  <si>
    <t>12022</t>
  </si>
  <si>
    <t>12023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</si>
  <si>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</si>
  <si>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</si>
  <si>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</si>
  <si>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</si>
  <si>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</si>
  <si>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</si>
  <si>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</si>
  <si>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S7390</t>
  </si>
  <si>
    <t>Развитие сети учреждений культурно-досугового типа</t>
  </si>
  <si>
    <t>55130</t>
  </si>
  <si>
    <t>Техническое оснащение муниципальных музеев</t>
  </si>
  <si>
    <t>55900</t>
  </si>
  <si>
    <t>Осуществление первичного воинского учета органами местного самоуправления  поселений, муниципальных и городских округов</t>
  </si>
  <si>
    <t>Охрана окружающей среды, воспроизводство и использование природных ресурсов Брянской области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</si>
  <si>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</si>
  <si>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</si>
  <si>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</si>
  <si>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от 01.02.2023г.№51</t>
  </si>
  <si>
    <t>Приобретение специализированной техники для предприятий жилищно-коммунального комплекса</t>
  </si>
  <si>
    <t>81850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</si>
</sst>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164" fontId="1" fillId="0" borderId="0" xfId="0" applyNumberFormat="1" applyFont="1"/>
    <xf numFmtId="0" fontId="1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/>
    <xf numFmtId="0" fontId="5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/>
    <xf numFmtId="4" fontId="1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164" fontId="5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4"/>
  <sheetViews>
    <sheetView tabSelected="1" view="pageBreakPreview" zoomScale="80" zoomScaleNormal="50" zoomScaleSheetLayoutView="80" workbookViewId="0"/>
  </sheetViews>
  <sheetFormatPr defaultColWidth="2.7109375" defaultRowHeight="55.15" customHeight="1" x14ac:dyDescent="0.25"/>
  <cols>
    <col min="1" max="1" width="7.140625" style="18" customWidth="1"/>
    <col min="2" max="2" width="37" style="1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7" style="5" customWidth="1"/>
    <col min="11" max="11" width="17.140625" style="5" customWidth="1"/>
    <col min="12" max="12" width="16.28515625" style="5" customWidth="1"/>
    <col min="13" max="13" width="48.5703125" style="14" customWidth="1"/>
    <col min="14" max="14" width="20.7109375" style="6" customWidth="1"/>
    <col min="15" max="16384" width="2.7109375" style="1"/>
  </cols>
  <sheetData>
    <row r="1" spans="1:14" ht="27.6" customHeight="1" x14ac:dyDescent="0.3">
      <c r="I1" s="1" t="s">
        <v>140</v>
      </c>
      <c r="J1" s="16"/>
      <c r="K1" s="15"/>
      <c r="L1" s="16"/>
      <c r="M1" s="15"/>
      <c r="N1" s="17"/>
    </row>
    <row r="2" spans="1:14" ht="25.15" customHeight="1" x14ac:dyDescent="0.3">
      <c r="I2" s="1" t="s">
        <v>143</v>
      </c>
      <c r="J2" s="16"/>
      <c r="K2" s="16"/>
      <c r="L2" s="16"/>
      <c r="M2" s="16"/>
      <c r="N2" s="17"/>
    </row>
    <row r="3" spans="1:14" ht="25.15" customHeight="1" x14ac:dyDescent="0.3">
      <c r="I3" s="1" t="s">
        <v>141</v>
      </c>
      <c r="J3" s="26"/>
      <c r="K3" s="26"/>
      <c r="L3" s="26"/>
      <c r="M3" s="26"/>
      <c r="N3" s="17"/>
    </row>
    <row r="4" spans="1:14" ht="25.15" customHeight="1" x14ac:dyDescent="0.3">
      <c r="I4" s="1" t="s">
        <v>142</v>
      </c>
      <c r="J4" s="26"/>
      <c r="K4" s="26"/>
      <c r="L4" s="26"/>
      <c r="M4" s="26"/>
      <c r="N4" s="17"/>
    </row>
    <row r="5" spans="1:14" ht="21" customHeight="1" x14ac:dyDescent="0.25">
      <c r="B5" s="2"/>
      <c r="C5" s="2"/>
      <c r="D5" s="2"/>
      <c r="E5" s="2"/>
      <c r="F5" s="2"/>
      <c r="G5" s="2"/>
      <c r="H5" s="2"/>
      <c r="I5" s="2"/>
      <c r="J5" s="27"/>
      <c r="K5" s="27"/>
      <c r="L5" s="27"/>
      <c r="M5" s="27"/>
    </row>
    <row r="6" spans="1:14" ht="25.15" customHeight="1" x14ac:dyDescent="0.25">
      <c r="B6" s="28" t="s">
        <v>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ht="28.15" customHeight="1" x14ac:dyDescent="0.25">
      <c r="B7" s="28" t="s">
        <v>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4" ht="31.15" customHeight="1" x14ac:dyDescent="0.25">
      <c r="B8" s="28" t="s">
        <v>51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4" ht="55.15" customHeight="1" x14ac:dyDescent="0.25">
      <c r="A9" s="38"/>
      <c r="B9" s="44" t="s">
        <v>22</v>
      </c>
      <c r="C9" s="44" t="s">
        <v>1</v>
      </c>
      <c r="D9" s="44" t="s">
        <v>2</v>
      </c>
      <c r="E9" s="57" t="s">
        <v>52</v>
      </c>
      <c r="F9" s="56"/>
      <c r="G9" s="56"/>
      <c r="H9" s="56"/>
      <c r="I9" s="58"/>
      <c r="J9" s="56"/>
      <c r="K9" s="56"/>
      <c r="L9" s="56"/>
      <c r="M9" s="33" t="s">
        <v>74</v>
      </c>
    </row>
    <row r="10" spans="1:14" ht="55.15" customHeight="1" x14ac:dyDescent="0.25">
      <c r="A10" s="39"/>
      <c r="B10" s="45"/>
      <c r="C10" s="45"/>
      <c r="D10" s="45"/>
      <c r="E10" s="44" t="s">
        <v>53</v>
      </c>
      <c r="F10" s="44" t="s">
        <v>54</v>
      </c>
      <c r="G10" s="44" t="s">
        <v>55</v>
      </c>
      <c r="H10" s="44" t="s">
        <v>56</v>
      </c>
      <c r="I10" s="44" t="s">
        <v>57</v>
      </c>
      <c r="J10" s="54" t="s">
        <v>118</v>
      </c>
      <c r="K10" s="54" t="s">
        <v>119</v>
      </c>
      <c r="L10" s="54" t="s">
        <v>120</v>
      </c>
      <c r="M10" s="34"/>
    </row>
    <row r="11" spans="1:14" ht="10.5" customHeight="1" x14ac:dyDescent="0.25">
      <c r="A11" s="40"/>
      <c r="B11" s="46"/>
      <c r="C11" s="46"/>
      <c r="D11" s="46"/>
      <c r="E11" s="46"/>
      <c r="F11" s="46"/>
      <c r="G11" s="46"/>
      <c r="H11" s="46"/>
      <c r="I11" s="46"/>
      <c r="J11" s="55"/>
      <c r="K11" s="55"/>
      <c r="L11" s="55"/>
      <c r="M11" s="35"/>
    </row>
    <row r="12" spans="1:14" ht="55.15" customHeight="1" x14ac:dyDescent="0.25">
      <c r="A12" s="38">
        <v>1</v>
      </c>
      <c r="B12" s="41" t="s">
        <v>72</v>
      </c>
      <c r="C12" s="29" t="s">
        <v>10</v>
      </c>
      <c r="D12" s="24" t="s">
        <v>3</v>
      </c>
      <c r="E12" s="8"/>
      <c r="F12" s="8"/>
      <c r="G12" s="8"/>
      <c r="H12" s="8"/>
      <c r="I12" s="8"/>
      <c r="J12" s="20"/>
      <c r="K12" s="20"/>
      <c r="L12" s="20"/>
      <c r="M12" s="44"/>
    </row>
    <row r="13" spans="1:14" ht="55.15" customHeight="1" x14ac:dyDescent="0.25">
      <c r="A13" s="39"/>
      <c r="B13" s="42"/>
      <c r="C13" s="30"/>
      <c r="D13" s="24" t="s">
        <v>4</v>
      </c>
      <c r="E13" s="9">
        <v>916</v>
      </c>
      <c r="F13" s="9" t="s">
        <v>58</v>
      </c>
      <c r="G13" s="9" t="s">
        <v>59</v>
      </c>
      <c r="H13" s="9" t="s">
        <v>60</v>
      </c>
      <c r="I13" s="9" t="s">
        <v>73</v>
      </c>
      <c r="J13" s="20">
        <v>1573156</v>
      </c>
      <c r="K13" s="20">
        <v>1573156</v>
      </c>
      <c r="L13" s="20">
        <v>1573156</v>
      </c>
      <c r="M13" s="45"/>
    </row>
    <row r="14" spans="1:14" ht="55.15" customHeight="1" x14ac:dyDescent="0.25">
      <c r="A14" s="39"/>
      <c r="B14" s="42"/>
      <c r="C14" s="30"/>
      <c r="D14" s="24" t="s">
        <v>5</v>
      </c>
      <c r="E14" s="8"/>
      <c r="F14" s="8"/>
      <c r="G14" s="8"/>
      <c r="H14" s="8"/>
      <c r="I14" s="8"/>
      <c r="J14" s="20"/>
      <c r="K14" s="20"/>
      <c r="L14" s="20"/>
      <c r="M14" s="45"/>
    </row>
    <row r="15" spans="1:14" ht="55.15" customHeight="1" x14ac:dyDescent="0.25">
      <c r="A15" s="40"/>
      <c r="B15" s="43"/>
      <c r="C15" s="30"/>
      <c r="D15" s="11" t="s">
        <v>11</v>
      </c>
      <c r="E15" s="8"/>
      <c r="F15" s="8"/>
      <c r="G15" s="8"/>
      <c r="H15" s="8"/>
      <c r="I15" s="8"/>
      <c r="J15" s="21">
        <f t="shared" ref="J15:K15" si="0">J12+J13+J14</f>
        <v>1573156</v>
      </c>
      <c r="K15" s="21">
        <f t="shared" si="0"/>
        <v>1573156</v>
      </c>
      <c r="L15" s="21">
        <f>L12+L13+L14</f>
        <v>1573156</v>
      </c>
      <c r="M15" s="46"/>
    </row>
    <row r="16" spans="1:14" ht="55.15" customHeight="1" x14ac:dyDescent="0.25">
      <c r="A16" s="38">
        <v>2</v>
      </c>
      <c r="B16" s="31" t="s">
        <v>75</v>
      </c>
      <c r="C16" s="29" t="s">
        <v>10</v>
      </c>
      <c r="D16" s="24" t="s">
        <v>3</v>
      </c>
      <c r="E16" s="8"/>
      <c r="F16" s="8"/>
      <c r="G16" s="8"/>
      <c r="H16" s="8"/>
      <c r="I16" s="8"/>
      <c r="J16" s="10"/>
      <c r="K16" s="10"/>
      <c r="L16" s="10"/>
      <c r="M16" s="36"/>
    </row>
    <row r="17" spans="1:13" ht="55.15" customHeight="1" x14ac:dyDescent="0.25">
      <c r="A17" s="39"/>
      <c r="B17" s="32"/>
      <c r="C17" s="30"/>
      <c r="D17" s="24" t="s">
        <v>4</v>
      </c>
      <c r="E17" s="9" t="s">
        <v>61</v>
      </c>
      <c r="F17" s="9" t="s">
        <v>58</v>
      </c>
      <c r="G17" s="9" t="s">
        <v>59</v>
      </c>
      <c r="H17" s="9" t="s">
        <v>60</v>
      </c>
      <c r="I17" s="9" t="s">
        <v>76</v>
      </c>
      <c r="J17" s="10">
        <v>27051894</v>
      </c>
      <c r="K17" s="10">
        <v>27051894</v>
      </c>
      <c r="L17" s="10">
        <v>27051894</v>
      </c>
      <c r="M17" s="37"/>
    </row>
    <row r="18" spans="1:13" ht="55.15" customHeight="1" x14ac:dyDescent="0.25">
      <c r="A18" s="39"/>
      <c r="B18" s="32"/>
      <c r="C18" s="30"/>
      <c r="D18" s="24" t="s">
        <v>5</v>
      </c>
      <c r="E18" s="7"/>
      <c r="F18" s="7"/>
      <c r="G18" s="7"/>
      <c r="H18" s="7"/>
      <c r="I18" s="7"/>
      <c r="J18" s="10"/>
      <c r="K18" s="10"/>
      <c r="L18" s="10"/>
      <c r="M18" s="37"/>
    </row>
    <row r="19" spans="1:13" ht="55.15" customHeight="1" x14ac:dyDescent="0.25">
      <c r="A19" s="40"/>
      <c r="B19" s="32"/>
      <c r="C19" s="30"/>
      <c r="D19" s="11" t="s">
        <v>11</v>
      </c>
      <c r="E19" s="8"/>
      <c r="F19" s="8"/>
      <c r="G19" s="8"/>
      <c r="H19" s="8"/>
      <c r="I19" s="8"/>
      <c r="J19" s="3">
        <f>J16+J17+J18</f>
        <v>27051894</v>
      </c>
      <c r="K19" s="3">
        <f t="shared" ref="K19" si="1">K16+K17+K18</f>
        <v>27051894</v>
      </c>
      <c r="L19" s="3">
        <f t="shared" ref="L19" si="2">L16+L17+L18</f>
        <v>27051894</v>
      </c>
      <c r="M19" s="37"/>
    </row>
    <row r="20" spans="1:13" ht="55.15" customHeight="1" x14ac:dyDescent="0.25">
      <c r="A20" s="38">
        <v>3</v>
      </c>
      <c r="B20" s="31" t="s">
        <v>77</v>
      </c>
      <c r="C20" s="29" t="s">
        <v>10</v>
      </c>
      <c r="D20" s="24" t="s">
        <v>3</v>
      </c>
      <c r="E20" s="8"/>
      <c r="F20" s="8"/>
      <c r="G20" s="8"/>
      <c r="H20" s="8"/>
      <c r="I20" s="8"/>
      <c r="J20" s="10"/>
      <c r="K20" s="10"/>
      <c r="L20" s="10"/>
      <c r="M20" s="36"/>
    </row>
    <row r="21" spans="1:13" ht="55.15" customHeight="1" x14ac:dyDescent="0.25">
      <c r="A21" s="39"/>
      <c r="B21" s="32"/>
      <c r="C21" s="30"/>
      <c r="D21" s="24" t="s">
        <v>4</v>
      </c>
      <c r="E21" s="9" t="s">
        <v>61</v>
      </c>
      <c r="F21" s="9" t="s">
        <v>58</v>
      </c>
      <c r="G21" s="9" t="s">
        <v>59</v>
      </c>
      <c r="H21" s="9" t="s">
        <v>60</v>
      </c>
      <c r="I21" s="9" t="s">
        <v>78</v>
      </c>
      <c r="J21" s="10">
        <f>178000</f>
        <v>178000</v>
      </c>
      <c r="K21" s="10">
        <f>178000</f>
        <v>178000</v>
      </c>
      <c r="L21" s="10">
        <f>178000</f>
        <v>178000</v>
      </c>
      <c r="M21" s="37"/>
    </row>
    <row r="22" spans="1:13" ht="55.15" customHeight="1" x14ac:dyDescent="0.25">
      <c r="A22" s="39"/>
      <c r="B22" s="32"/>
      <c r="C22" s="30"/>
      <c r="D22" s="24" t="s">
        <v>5</v>
      </c>
      <c r="E22" s="7"/>
      <c r="F22" s="7"/>
      <c r="G22" s="7"/>
      <c r="H22" s="7"/>
      <c r="I22" s="7"/>
      <c r="J22" s="10"/>
      <c r="K22" s="10"/>
      <c r="L22" s="10"/>
      <c r="M22" s="37"/>
    </row>
    <row r="23" spans="1:13" ht="55.15" customHeight="1" x14ac:dyDescent="0.25">
      <c r="A23" s="40"/>
      <c r="B23" s="32"/>
      <c r="C23" s="30"/>
      <c r="D23" s="11" t="s">
        <v>11</v>
      </c>
      <c r="E23" s="8"/>
      <c r="F23" s="8"/>
      <c r="G23" s="8"/>
      <c r="H23" s="8"/>
      <c r="I23" s="8"/>
      <c r="J23" s="3">
        <f>J20+J21+J22</f>
        <v>178000</v>
      </c>
      <c r="K23" s="3">
        <f t="shared" ref="K23:L23" si="3">K20+K21+K22</f>
        <v>178000</v>
      </c>
      <c r="L23" s="3">
        <f t="shared" si="3"/>
        <v>178000</v>
      </c>
      <c r="M23" s="37"/>
    </row>
    <row r="24" spans="1:13" ht="55.15" customHeight="1" x14ac:dyDescent="0.25">
      <c r="A24" s="38">
        <v>4</v>
      </c>
      <c r="B24" s="31" t="s">
        <v>25</v>
      </c>
      <c r="C24" s="29" t="s">
        <v>10</v>
      </c>
      <c r="D24" s="23" t="s">
        <v>3</v>
      </c>
      <c r="E24" s="9"/>
      <c r="F24" s="9"/>
      <c r="G24" s="9"/>
      <c r="H24" s="9"/>
      <c r="I24" s="9"/>
      <c r="J24" s="10"/>
      <c r="K24" s="10"/>
      <c r="L24" s="10"/>
      <c r="M24" s="36">
        <v>1</v>
      </c>
    </row>
    <row r="25" spans="1:13" ht="55.15" customHeight="1" x14ac:dyDescent="0.25">
      <c r="A25" s="39"/>
      <c r="B25" s="32"/>
      <c r="C25" s="30"/>
      <c r="D25" s="23" t="s">
        <v>4</v>
      </c>
      <c r="E25" s="9" t="s">
        <v>61</v>
      </c>
      <c r="F25" s="9" t="s">
        <v>58</v>
      </c>
      <c r="G25" s="9" t="s">
        <v>59</v>
      </c>
      <c r="H25" s="9" t="s">
        <v>60</v>
      </c>
      <c r="I25" s="9" t="s">
        <v>79</v>
      </c>
      <c r="J25" s="10">
        <v>3472000</v>
      </c>
      <c r="K25" s="10">
        <v>2472000</v>
      </c>
      <c r="L25" s="10">
        <v>2472000</v>
      </c>
      <c r="M25" s="36"/>
    </row>
    <row r="26" spans="1:13" ht="55.15" customHeight="1" x14ac:dyDescent="0.25">
      <c r="A26" s="39"/>
      <c r="B26" s="32"/>
      <c r="C26" s="30"/>
      <c r="D26" s="23" t="s">
        <v>5</v>
      </c>
      <c r="E26" s="9"/>
      <c r="F26" s="9"/>
      <c r="G26" s="9"/>
      <c r="H26" s="9"/>
      <c r="I26" s="9"/>
      <c r="J26" s="10"/>
      <c r="K26" s="10"/>
      <c r="L26" s="10"/>
      <c r="M26" s="36"/>
    </row>
    <row r="27" spans="1:13" ht="55.15" customHeight="1" x14ac:dyDescent="0.25">
      <c r="A27" s="40"/>
      <c r="B27" s="32"/>
      <c r="C27" s="30"/>
      <c r="D27" s="11" t="s">
        <v>6</v>
      </c>
      <c r="E27" s="8"/>
      <c r="F27" s="8"/>
      <c r="G27" s="8"/>
      <c r="H27" s="8"/>
      <c r="I27" s="8"/>
      <c r="J27" s="3">
        <f t="shared" ref="J27:K27" si="4">J24+J25+J26</f>
        <v>3472000</v>
      </c>
      <c r="K27" s="3">
        <f t="shared" si="4"/>
        <v>2472000</v>
      </c>
      <c r="L27" s="3">
        <f>L24+L25+L26</f>
        <v>2472000</v>
      </c>
      <c r="M27" s="36"/>
    </row>
    <row r="28" spans="1:13" ht="55.15" customHeight="1" x14ac:dyDescent="0.25">
      <c r="A28" s="38">
        <v>5</v>
      </c>
      <c r="B28" s="31" t="s">
        <v>26</v>
      </c>
      <c r="C28" s="29" t="s">
        <v>27</v>
      </c>
      <c r="D28" s="23" t="s">
        <v>3</v>
      </c>
      <c r="E28" s="9"/>
      <c r="F28" s="9"/>
      <c r="G28" s="9"/>
      <c r="H28" s="9"/>
      <c r="I28" s="9"/>
      <c r="J28" s="10"/>
      <c r="K28" s="10"/>
      <c r="L28" s="10"/>
      <c r="M28" s="36">
        <v>2</v>
      </c>
    </row>
    <row r="29" spans="1:13" ht="55.15" customHeight="1" x14ac:dyDescent="0.25">
      <c r="A29" s="39"/>
      <c r="B29" s="32"/>
      <c r="C29" s="30"/>
      <c r="D29" s="23" t="s">
        <v>4</v>
      </c>
      <c r="E29" s="9" t="s">
        <v>61</v>
      </c>
      <c r="F29" s="9" t="s">
        <v>58</v>
      </c>
      <c r="G29" s="9" t="s">
        <v>59</v>
      </c>
      <c r="H29" s="9" t="s">
        <v>60</v>
      </c>
      <c r="I29" s="9" t="s">
        <v>80</v>
      </c>
      <c r="J29" s="10">
        <v>2930875</v>
      </c>
      <c r="K29" s="10">
        <v>2930875</v>
      </c>
      <c r="L29" s="10">
        <v>2930875</v>
      </c>
      <c r="M29" s="36"/>
    </row>
    <row r="30" spans="1:13" ht="55.15" customHeight="1" x14ac:dyDescent="0.25">
      <c r="A30" s="39"/>
      <c r="B30" s="32"/>
      <c r="C30" s="30"/>
      <c r="D30" s="23" t="s">
        <v>5</v>
      </c>
      <c r="E30" s="9"/>
      <c r="F30" s="9"/>
      <c r="G30" s="9"/>
      <c r="H30" s="9"/>
      <c r="I30" s="9"/>
      <c r="J30" s="10"/>
      <c r="K30" s="10"/>
      <c r="L30" s="10"/>
      <c r="M30" s="36"/>
    </row>
    <row r="31" spans="1:13" ht="55.15" customHeight="1" x14ac:dyDescent="0.25">
      <c r="A31" s="40"/>
      <c r="B31" s="32"/>
      <c r="C31" s="30"/>
      <c r="D31" s="11" t="s">
        <v>6</v>
      </c>
      <c r="E31" s="8"/>
      <c r="F31" s="8"/>
      <c r="G31" s="8"/>
      <c r="H31" s="8"/>
      <c r="I31" s="8"/>
      <c r="J31" s="3">
        <f t="shared" ref="J31:K31" si="5">J28+J29+J30</f>
        <v>2930875</v>
      </c>
      <c r="K31" s="3">
        <f t="shared" si="5"/>
        <v>2930875</v>
      </c>
      <c r="L31" s="3">
        <f>L28+L29+L30</f>
        <v>2930875</v>
      </c>
      <c r="M31" s="36"/>
    </row>
    <row r="32" spans="1:13" ht="55.15" customHeight="1" x14ac:dyDescent="0.25">
      <c r="A32" s="38">
        <v>6</v>
      </c>
      <c r="B32" s="31" t="s">
        <v>45</v>
      </c>
      <c r="C32" s="29" t="s">
        <v>10</v>
      </c>
      <c r="D32" s="24" t="s">
        <v>3</v>
      </c>
      <c r="E32" s="7"/>
      <c r="F32" s="7"/>
      <c r="G32" s="7"/>
      <c r="H32" s="7"/>
      <c r="I32" s="7"/>
      <c r="J32" s="10"/>
      <c r="K32" s="10"/>
      <c r="L32" s="10"/>
      <c r="M32" s="36"/>
    </row>
    <row r="33" spans="1:13" ht="55.15" customHeight="1" x14ac:dyDescent="0.25">
      <c r="A33" s="39"/>
      <c r="B33" s="32"/>
      <c r="C33" s="30"/>
      <c r="D33" s="24" t="s">
        <v>4</v>
      </c>
      <c r="E33" s="7" t="s">
        <v>61</v>
      </c>
      <c r="F33" s="7" t="s">
        <v>58</v>
      </c>
      <c r="G33" s="7" t="s">
        <v>59</v>
      </c>
      <c r="H33" s="7" t="s">
        <v>60</v>
      </c>
      <c r="I33" s="7" t="s">
        <v>98</v>
      </c>
      <c r="J33" s="10">
        <v>10500000</v>
      </c>
      <c r="K33" s="10">
        <v>10500000</v>
      </c>
      <c r="L33" s="10">
        <v>10500000</v>
      </c>
      <c r="M33" s="36"/>
    </row>
    <row r="34" spans="1:13" ht="55.15" customHeight="1" x14ac:dyDescent="0.25">
      <c r="A34" s="39"/>
      <c r="B34" s="32"/>
      <c r="C34" s="30"/>
      <c r="D34" s="24" t="s">
        <v>5</v>
      </c>
      <c r="E34" s="7"/>
      <c r="F34" s="7"/>
      <c r="G34" s="7"/>
      <c r="H34" s="7"/>
      <c r="I34" s="7"/>
      <c r="J34" s="10"/>
      <c r="K34" s="10"/>
      <c r="L34" s="10"/>
      <c r="M34" s="36"/>
    </row>
    <row r="35" spans="1:13" ht="55.15" customHeight="1" x14ac:dyDescent="0.25">
      <c r="A35" s="40"/>
      <c r="B35" s="32"/>
      <c r="C35" s="30"/>
      <c r="D35" s="11" t="s">
        <v>6</v>
      </c>
      <c r="E35" s="8"/>
      <c r="F35" s="8"/>
      <c r="G35" s="8"/>
      <c r="H35" s="8"/>
      <c r="I35" s="8"/>
      <c r="J35" s="3">
        <f t="shared" ref="J35:K35" si="6">J32+J33+J34</f>
        <v>10500000</v>
      </c>
      <c r="K35" s="3">
        <f t="shared" si="6"/>
        <v>10500000</v>
      </c>
      <c r="L35" s="3">
        <f>L32+L33+L34</f>
        <v>10500000</v>
      </c>
      <c r="M35" s="36"/>
    </row>
    <row r="36" spans="1:13" ht="55.15" customHeight="1" x14ac:dyDescent="0.25">
      <c r="A36" s="38">
        <v>7</v>
      </c>
      <c r="B36" s="31" t="s">
        <v>44</v>
      </c>
      <c r="C36" s="29" t="s">
        <v>10</v>
      </c>
      <c r="D36" s="24" t="s">
        <v>3</v>
      </c>
      <c r="E36" s="7"/>
      <c r="F36" s="7"/>
      <c r="G36" s="7"/>
      <c r="H36" s="7"/>
      <c r="I36" s="7"/>
      <c r="J36" s="10"/>
      <c r="K36" s="10"/>
      <c r="L36" s="10"/>
      <c r="M36" s="36"/>
    </row>
    <row r="37" spans="1:13" ht="55.15" customHeight="1" x14ac:dyDescent="0.25">
      <c r="A37" s="39"/>
      <c r="B37" s="32"/>
      <c r="C37" s="30"/>
      <c r="D37" s="24" t="s">
        <v>4</v>
      </c>
      <c r="E37" s="7" t="s">
        <v>61</v>
      </c>
      <c r="F37" s="7" t="s">
        <v>58</v>
      </c>
      <c r="G37" s="7" t="s">
        <v>59</v>
      </c>
      <c r="H37" s="7" t="s">
        <v>60</v>
      </c>
      <c r="I37" s="7" t="s">
        <v>81</v>
      </c>
      <c r="J37" s="10">
        <v>11870000</v>
      </c>
      <c r="K37" s="10">
        <v>9178275.8300000001</v>
      </c>
      <c r="L37" s="10">
        <v>9178275.8300000001</v>
      </c>
      <c r="M37" s="36"/>
    </row>
    <row r="38" spans="1:13" ht="55.15" customHeight="1" x14ac:dyDescent="0.25">
      <c r="A38" s="39"/>
      <c r="B38" s="32"/>
      <c r="C38" s="30"/>
      <c r="D38" s="24" t="s">
        <v>5</v>
      </c>
      <c r="E38" s="7"/>
      <c r="F38" s="7"/>
      <c r="G38" s="7"/>
      <c r="H38" s="7"/>
      <c r="I38" s="7"/>
      <c r="J38" s="10"/>
      <c r="K38" s="10"/>
      <c r="L38" s="10"/>
      <c r="M38" s="36"/>
    </row>
    <row r="39" spans="1:13" ht="55.15" customHeight="1" x14ac:dyDescent="0.25">
      <c r="A39" s="40"/>
      <c r="B39" s="32"/>
      <c r="C39" s="30"/>
      <c r="D39" s="11" t="s">
        <v>6</v>
      </c>
      <c r="E39" s="8"/>
      <c r="F39" s="8"/>
      <c r="G39" s="8"/>
      <c r="H39" s="8"/>
      <c r="I39" s="8"/>
      <c r="J39" s="3">
        <f t="shared" ref="J39:K39" si="7">J36+J37+J38</f>
        <v>11870000</v>
      </c>
      <c r="K39" s="3">
        <f t="shared" si="7"/>
        <v>9178275.8300000001</v>
      </c>
      <c r="L39" s="3">
        <f>L36+L37+L38</f>
        <v>9178275.8300000001</v>
      </c>
      <c r="M39" s="36"/>
    </row>
    <row r="40" spans="1:13" ht="55.15" customHeight="1" x14ac:dyDescent="0.25">
      <c r="A40" s="38">
        <v>8</v>
      </c>
      <c r="B40" s="31" t="s">
        <v>49</v>
      </c>
      <c r="C40" s="29" t="s">
        <v>10</v>
      </c>
      <c r="D40" s="24" t="s">
        <v>3</v>
      </c>
      <c r="E40" s="7"/>
      <c r="F40" s="7"/>
      <c r="G40" s="7"/>
      <c r="H40" s="7"/>
      <c r="I40" s="7"/>
      <c r="J40" s="10"/>
      <c r="K40" s="10"/>
      <c r="L40" s="10"/>
      <c r="M40" s="36">
        <v>1</v>
      </c>
    </row>
    <row r="41" spans="1:13" ht="55.15" customHeight="1" x14ac:dyDescent="0.25">
      <c r="A41" s="39"/>
      <c r="B41" s="32"/>
      <c r="C41" s="30"/>
      <c r="D41" s="24" t="s">
        <v>4</v>
      </c>
      <c r="E41" s="7" t="s">
        <v>61</v>
      </c>
      <c r="F41" s="7" t="s">
        <v>58</v>
      </c>
      <c r="G41" s="7" t="s">
        <v>59</v>
      </c>
      <c r="H41" s="7" t="s">
        <v>60</v>
      </c>
      <c r="I41" s="7" t="s">
        <v>99</v>
      </c>
      <c r="J41" s="10">
        <v>8300000</v>
      </c>
      <c r="K41" s="10">
        <v>8300000</v>
      </c>
      <c r="L41" s="10">
        <v>8300000</v>
      </c>
      <c r="M41" s="36"/>
    </row>
    <row r="42" spans="1:13" ht="55.15" customHeight="1" x14ac:dyDescent="0.25">
      <c r="A42" s="39"/>
      <c r="B42" s="32"/>
      <c r="C42" s="30"/>
      <c r="D42" s="24" t="s">
        <v>5</v>
      </c>
      <c r="E42" s="7"/>
      <c r="F42" s="7"/>
      <c r="G42" s="7"/>
      <c r="H42" s="7"/>
      <c r="I42" s="7"/>
      <c r="J42" s="10"/>
      <c r="K42" s="10"/>
      <c r="L42" s="10"/>
      <c r="M42" s="36"/>
    </row>
    <row r="43" spans="1:13" ht="55.15" customHeight="1" x14ac:dyDescent="0.25">
      <c r="A43" s="40"/>
      <c r="B43" s="32"/>
      <c r="C43" s="30"/>
      <c r="D43" s="11" t="s">
        <v>6</v>
      </c>
      <c r="E43" s="8"/>
      <c r="F43" s="8"/>
      <c r="G43" s="8"/>
      <c r="H43" s="8"/>
      <c r="I43" s="8"/>
      <c r="J43" s="3">
        <f t="shared" ref="J43:K43" si="8">J40+J41+J42</f>
        <v>8300000</v>
      </c>
      <c r="K43" s="3">
        <f t="shared" si="8"/>
        <v>8300000</v>
      </c>
      <c r="L43" s="3">
        <f>L40+L41+L42</f>
        <v>8300000</v>
      </c>
      <c r="M43" s="36"/>
    </row>
    <row r="44" spans="1:13" ht="55.15" customHeight="1" x14ac:dyDescent="0.25">
      <c r="A44" s="38">
        <v>9</v>
      </c>
      <c r="B44" s="31" t="s">
        <v>28</v>
      </c>
      <c r="C44" s="29" t="s">
        <v>23</v>
      </c>
      <c r="D44" s="23" t="s">
        <v>3</v>
      </c>
      <c r="E44" s="9"/>
      <c r="F44" s="9"/>
      <c r="G44" s="9"/>
      <c r="H44" s="9"/>
      <c r="I44" s="9"/>
      <c r="J44" s="10"/>
      <c r="K44" s="10"/>
      <c r="L44" s="10"/>
      <c r="M44" s="36">
        <v>3</v>
      </c>
    </row>
    <row r="45" spans="1:13" ht="55.15" customHeight="1" x14ac:dyDescent="0.25">
      <c r="A45" s="39"/>
      <c r="B45" s="32"/>
      <c r="C45" s="30"/>
      <c r="D45" s="23" t="s">
        <v>4</v>
      </c>
      <c r="E45" s="9" t="s">
        <v>61</v>
      </c>
      <c r="F45" s="9" t="s">
        <v>58</v>
      </c>
      <c r="G45" s="9" t="s">
        <v>59</v>
      </c>
      <c r="H45" s="9" t="s">
        <v>60</v>
      </c>
      <c r="I45" s="9" t="s">
        <v>82</v>
      </c>
      <c r="J45" s="10">
        <v>13272024</v>
      </c>
      <c r="K45" s="10">
        <v>9598979</v>
      </c>
      <c r="L45" s="10">
        <v>9598979</v>
      </c>
      <c r="M45" s="36"/>
    </row>
    <row r="46" spans="1:13" ht="55.15" customHeight="1" x14ac:dyDescent="0.25">
      <c r="A46" s="39"/>
      <c r="B46" s="32"/>
      <c r="C46" s="30"/>
      <c r="D46" s="23" t="s">
        <v>5</v>
      </c>
      <c r="E46" s="9"/>
      <c r="F46" s="9"/>
      <c r="G46" s="9"/>
      <c r="H46" s="9"/>
      <c r="I46" s="9"/>
      <c r="J46" s="10"/>
      <c r="K46" s="10"/>
      <c r="L46" s="10"/>
      <c r="M46" s="36"/>
    </row>
    <row r="47" spans="1:13" ht="55.15" customHeight="1" x14ac:dyDescent="0.25">
      <c r="A47" s="40"/>
      <c r="B47" s="32"/>
      <c r="C47" s="30"/>
      <c r="D47" s="11" t="s">
        <v>6</v>
      </c>
      <c r="E47" s="8"/>
      <c r="F47" s="8"/>
      <c r="G47" s="8"/>
      <c r="H47" s="8"/>
      <c r="I47" s="8"/>
      <c r="J47" s="3">
        <f t="shared" ref="J47:K47" si="9">J44+J45+J46</f>
        <v>13272024</v>
      </c>
      <c r="K47" s="3">
        <f t="shared" si="9"/>
        <v>9598979</v>
      </c>
      <c r="L47" s="3">
        <f>L44+L45+L46</f>
        <v>9598979</v>
      </c>
      <c r="M47" s="36"/>
    </row>
    <row r="48" spans="1:13" ht="55.15" customHeight="1" x14ac:dyDescent="0.25">
      <c r="A48" s="38">
        <v>10</v>
      </c>
      <c r="B48" s="31" t="s">
        <v>29</v>
      </c>
      <c r="C48" s="29" t="s">
        <v>30</v>
      </c>
      <c r="D48" s="24" t="s">
        <v>3</v>
      </c>
      <c r="E48" s="7"/>
      <c r="F48" s="7"/>
      <c r="G48" s="7"/>
      <c r="H48" s="7"/>
      <c r="I48" s="7"/>
      <c r="J48" s="10"/>
      <c r="K48" s="10"/>
      <c r="L48" s="10"/>
      <c r="M48" s="36">
        <v>13</v>
      </c>
    </row>
    <row r="49" spans="1:13" ht="55.15" customHeight="1" x14ac:dyDescent="0.25">
      <c r="A49" s="39"/>
      <c r="B49" s="32"/>
      <c r="C49" s="30"/>
      <c r="D49" s="24" t="s">
        <v>4</v>
      </c>
      <c r="E49" s="7" t="s">
        <v>61</v>
      </c>
      <c r="F49" s="7" t="s">
        <v>58</v>
      </c>
      <c r="G49" s="7" t="s">
        <v>59</v>
      </c>
      <c r="H49" s="7" t="s">
        <v>60</v>
      </c>
      <c r="I49" s="7" t="s">
        <v>84</v>
      </c>
      <c r="J49" s="10">
        <v>4335406</v>
      </c>
      <c r="K49" s="10">
        <v>4335406</v>
      </c>
      <c r="L49" s="10">
        <v>4335406</v>
      </c>
      <c r="M49" s="36"/>
    </row>
    <row r="50" spans="1:13" ht="55.15" customHeight="1" x14ac:dyDescent="0.25">
      <c r="A50" s="39"/>
      <c r="B50" s="32"/>
      <c r="C50" s="30"/>
      <c r="D50" s="24" t="s">
        <v>5</v>
      </c>
      <c r="E50" s="7"/>
      <c r="F50" s="7"/>
      <c r="G50" s="7"/>
      <c r="H50" s="7"/>
      <c r="I50" s="7"/>
      <c r="J50" s="10"/>
      <c r="K50" s="10"/>
      <c r="L50" s="10"/>
      <c r="M50" s="36"/>
    </row>
    <row r="51" spans="1:13" ht="55.15" customHeight="1" x14ac:dyDescent="0.25">
      <c r="A51" s="40"/>
      <c r="B51" s="32"/>
      <c r="C51" s="30"/>
      <c r="D51" s="11" t="s">
        <v>6</v>
      </c>
      <c r="E51" s="8"/>
      <c r="F51" s="8"/>
      <c r="G51" s="8"/>
      <c r="H51" s="8"/>
      <c r="I51" s="8"/>
      <c r="J51" s="3">
        <f t="shared" ref="J51:K51" si="10">J48+J49+J50</f>
        <v>4335406</v>
      </c>
      <c r="K51" s="3">
        <f t="shared" si="10"/>
        <v>4335406</v>
      </c>
      <c r="L51" s="3">
        <f>L48+L49+L50</f>
        <v>4335406</v>
      </c>
      <c r="M51" s="36"/>
    </row>
    <row r="52" spans="1:13" ht="55.15" customHeight="1" x14ac:dyDescent="0.25">
      <c r="A52" s="38">
        <v>11</v>
      </c>
      <c r="B52" s="31" t="s">
        <v>31</v>
      </c>
      <c r="C52" s="29" t="s">
        <v>18</v>
      </c>
      <c r="D52" s="24" t="s">
        <v>3</v>
      </c>
      <c r="E52" s="7">
        <v>916</v>
      </c>
      <c r="F52" s="7" t="s">
        <v>58</v>
      </c>
      <c r="G52" s="7" t="s">
        <v>59</v>
      </c>
      <c r="H52" s="7" t="s">
        <v>60</v>
      </c>
      <c r="I52" s="7" t="s">
        <v>123</v>
      </c>
      <c r="J52" s="10">
        <f>842480</f>
        <v>842480</v>
      </c>
      <c r="K52" s="10">
        <f>842480</f>
        <v>842480</v>
      </c>
      <c r="L52" s="10">
        <f>842480</f>
        <v>842480</v>
      </c>
      <c r="M52" s="36"/>
    </row>
    <row r="53" spans="1:13" ht="55.15" customHeight="1" x14ac:dyDescent="0.25">
      <c r="A53" s="39"/>
      <c r="B53" s="32"/>
      <c r="C53" s="29"/>
      <c r="D53" s="24" t="s">
        <v>4</v>
      </c>
      <c r="E53" s="7"/>
      <c r="F53" s="7"/>
      <c r="G53" s="7"/>
      <c r="H53" s="7"/>
      <c r="I53" s="7"/>
      <c r="J53" s="10"/>
      <c r="K53" s="10"/>
      <c r="L53" s="10"/>
      <c r="M53" s="36"/>
    </row>
    <row r="54" spans="1:13" ht="55.15" customHeight="1" x14ac:dyDescent="0.25">
      <c r="A54" s="39"/>
      <c r="B54" s="32"/>
      <c r="C54" s="29"/>
      <c r="D54" s="24" t="s">
        <v>5</v>
      </c>
      <c r="E54" s="7"/>
      <c r="F54" s="7"/>
      <c r="G54" s="7"/>
      <c r="H54" s="7"/>
      <c r="I54" s="7"/>
      <c r="J54" s="10"/>
      <c r="K54" s="10"/>
      <c r="L54" s="10"/>
      <c r="M54" s="36"/>
    </row>
    <row r="55" spans="1:13" ht="55.15" customHeight="1" x14ac:dyDescent="0.25">
      <c r="A55" s="40"/>
      <c r="B55" s="32"/>
      <c r="C55" s="29"/>
      <c r="D55" s="12" t="s">
        <v>7</v>
      </c>
      <c r="E55" s="13"/>
      <c r="F55" s="13"/>
      <c r="G55" s="13"/>
      <c r="H55" s="13"/>
      <c r="I55" s="13"/>
      <c r="J55" s="3">
        <f t="shared" ref="J55:K55" si="11">J52+J53+J54</f>
        <v>842480</v>
      </c>
      <c r="K55" s="3">
        <f t="shared" si="11"/>
        <v>842480</v>
      </c>
      <c r="L55" s="3">
        <f>L52+L53+L54</f>
        <v>842480</v>
      </c>
      <c r="M55" s="36"/>
    </row>
    <row r="56" spans="1:13" ht="55.15" customHeight="1" x14ac:dyDescent="0.25">
      <c r="A56" s="38">
        <v>12</v>
      </c>
      <c r="B56" s="31" t="s">
        <v>31</v>
      </c>
      <c r="C56" s="29" t="s">
        <v>18</v>
      </c>
      <c r="D56" s="24" t="s">
        <v>3</v>
      </c>
      <c r="E56" s="7">
        <v>916</v>
      </c>
      <c r="F56" s="7" t="s">
        <v>58</v>
      </c>
      <c r="G56" s="7" t="s">
        <v>59</v>
      </c>
      <c r="H56" s="7" t="s">
        <v>60</v>
      </c>
      <c r="I56" s="7" t="s">
        <v>124</v>
      </c>
      <c r="J56" s="10">
        <v>561853</v>
      </c>
      <c r="K56" s="10">
        <v>561853</v>
      </c>
      <c r="L56" s="10">
        <v>561853</v>
      </c>
      <c r="M56" s="36"/>
    </row>
    <row r="57" spans="1:13" ht="55.15" customHeight="1" x14ac:dyDescent="0.25">
      <c r="A57" s="39"/>
      <c r="B57" s="32"/>
      <c r="C57" s="29"/>
      <c r="D57" s="24" t="s">
        <v>4</v>
      </c>
      <c r="E57" s="7"/>
      <c r="F57" s="7"/>
      <c r="G57" s="7"/>
      <c r="H57" s="7"/>
      <c r="I57" s="7"/>
      <c r="J57" s="10"/>
      <c r="K57" s="10"/>
      <c r="L57" s="10"/>
      <c r="M57" s="36"/>
    </row>
    <row r="58" spans="1:13" ht="55.15" customHeight="1" x14ac:dyDescent="0.25">
      <c r="A58" s="39"/>
      <c r="B58" s="32"/>
      <c r="C58" s="29"/>
      <c r="D58" s="24" t="s">
        <v>5</v>
      </c>
      <c r="E58" s="7"/>
      <c r="F58" s="7"/>
      <c r="G58" s="7"/>
      <c r="H58" s="7"/>
      <c r="I58" s="7"/>
      <c r="J58" s="10"/>
      <c r="K58" s="10"/>
      <c r="L58" s="10"/>
      <c r="M58" s="36"/>
    </row>
    <row r="59" spans="1:13" ht="55.15" customHeight="1" x14ac:dyDescent="0.25">
      <c r="A59" s="40"/>
      <c r="B59" s="32"/>
      <c r="C59" s="29"/>
      <c r="D59" s="12" t="s">
        <v>7</v>
      </c>
      <c r="E59" s="13"/>
      <c r="F59" s="13"/>
      <c r="G59" s="13"/>
      <c r="H59" s="13"/>
      <c r="I59" s="13"/>
      <c r="J59" s="3">
        <f t="shared" ref="J59:K59" si="12">J56+J57+J58</f>
        <v>561853</v>
      </c>
      <c r="K59" s="3">
        <f t="shared" si="12"/>
        <v>561853</v>
      </c>
      <c r="L59" s="3">
        <f>L56+L57+L58</f>
        <v>561853</v>
      </c>
      <c r="M59" s="36"/>
    </row>
    <row r="60" spans="1:13" ht="55.15" customHeight="1" x14ac:dyDescent="0.25">
      <c r="A60" s="38">
        <v>13</v>
      </c>
      <c r="B60" s="31" t="s">
        <v>31</v>
      </c>
      <c r="C60" s="29" t="s">
        <v>18</v>
      </c>
      <c r="D60" s="24" t="s">
        <v>3</v>
      </c>
      <c r="E60" s="7">
        <v>916</v>
      </c>
      <c r="F60" s="7" t="s">
        <v>58</v>
      </c>
      <c r="G60" s="7" t="s">
        <v>59</v>
      </c>
      <c r="H60" s="7" t="s">
        <v>60</v>
      </c>
      <c r="I60" s="7" t="s">
        <v>125</v>
      </c>
      <c r="J60" s="10">
        <v>200</v>
      </c>
      <c r="K60" s="10">
        <v>200</v>
      </c>
      <c r="L60" s="10">
        <v>200</v>
      </c>
      <c r="M60" s="36"/>
    </row>
    <row r="61" spans="1:13" ht="55.15" customHeight="1" x14ac:dyDescent="0.25">
      <c r="A61" s="39"/>
      <c r="B61" s="32"/>
      <c r="C61" s="29"/>
      <c r="D61" s="24" t="s">
        <v>4</v>
      </c>
      <c r="E61" s="7"/>
      <c r="F61" s="7"/>
      <c r="G61" s="7"/>
      <c r="H61" s="7"/>
      <c r="I61" s="7"/>
      <c r="J61" s="10"/>
      <c r="K61" s="10"/>
      <c r="L61" s="10"/>
      <c r="M61" s="36"/>
    </row>
    <row r="62" spans="1:13" ht="55.15" customHeight="1" x14ac:dyDescent="0.25">
      <c r="A62" s="39"/>
      <c r="B62" s="32"/>
      <c r="C62" s="29"/>
      <c r="D62" s="24" t="s">
        <v>5</v>
      </c>
      <c r="E62" s="7"/>
      <c r="F62" s="7"/>
      <c r="G62" s="7"/>
      <c r="H62" s="7"/>
      <c r="I62" s="7"/>
      <c r="J62" s="10"/>
      <c r="K62" s="10"/>
      <c r="L62" s="10"/>
      <c r="M62" s="36"/>
    </row>
    <row r="63" spans="1:13" ht="55.15" customHeight="1" x14ac:dyDescent="0.25">
      <c r="A63" s="40"/>
      <c r="B63" s="32"/>
      <c r="C63" s="29"/>
      <c r="D63" s="12" t="s">
        <v>7</v>
      </c>
      <c r="E63" s="13"/>
      <c r="F63" s="13"/>
      <c r="G63" s="13"/>
      <c r="H63" s="13"/>
      <c r="I63" s="13"/>
      <c r="J63" s="3">
        <f t="shared" ref="J63:K63" si="13">J60+J61+J62</f>
        <v>200</v>
      </c>
      <c r="K63" s="3">
        <f t="shared" si="13"/>
        <v>200</v>
      </c>
      <c r="L63" s="3">
        <f>L60+L61+L62</f>
        <v>200</v>
      </c>
      <c r="M63" s="36"/>
    </row>
    <row r="64" spans="1:13" ht="55.15" customHeight="1" x14ac:dyDescent="0.25">
      <c r="A64" s="38">
        <v>14</v>
      </c>
      <c r="B64" s="31" t="s">
        <v>32</v>
      </c>
      <c r="C64" s="29" t="s">
        <v>33</v>
      </c>
      <c r="D64" s="23" t="s">
        <v>3</v>
      </c>
      <c r="E64" s="9"/>
      <c r="F64" s="9"/>
      <c r="G64" s="9"/>
      <c r="H64" s="9"/>
      <c r="I64" s="9"/>
      <c r="J64" s="10"/>
      <c r="K64" s="10"/>
      <c r="L64" s="10"/>
      <c r="M64" s="36"/>
    </row>
    <row r="65" spans="1:13" ht="55.15" customHeight="1" x14ac:dyDescent="0.25">
      <c r="A65" s="39"/>
      <c r="B65" s="32"/>
      <c r="C65" s="29"/>
      <c r="D65" s="23" t="s">
        <v>4</v>
      </c>
      <c r="E65" s="9" t="s">
        <v>61</v>
      </c>
      <c r="F65" s="9" t="s">
        <v>58</v>
      </c>
      <c r="G65" s="9" t="s">
        <v>59</v>
      </c>
      <c r="H65" s="9" t="s">
        <v>60</v>
      </c>
      <c r="I65" s="9" t="s">
        <v>83</v>
      </c>
      <c r="J65" s="10">
        <v>3806493</v>
      </c>
      <c r="K65" s="10">
        <v>3806493</v>
      </c>
      <c r="L65" s="10">
        <v>3806493</v>
      </c>
      <c r="M65" s="36"/>
    </row>
    <row r="66" spans="1:13" ht="55.15" customHeight="1" x14ac:dyDescent="0.25">
      <c r="A66" s="39"/>
      <c r="B66" s="32"/>
      <c r="C66" s="29"/>
      <c r="D66" s="23" t="s">
        <v>5</v>
      </c>
      <c r="E66" s="9"/>
      <c r="F66" s="9"/>
      <c r="G66" s="9"/>
      <c r="H66" s="9"/>
      <c r="I66" s="9"/>
      <c r="J66" s="10"/>
      <c r="K66" s="10"/>
      <c r="L66" s="10"/>
      <c r="M66" s="36"/>
    </row>
    <row r="67" spans="1:13" ht="55.15" customHeight="1" x14ac:dyDescent="0.25">
      <c r="A67" s="40"/>
      <c r="B67" s="32"/>
      <c r="C67" s="29"/>
      <c r="D67" s="11" t="s">
        <v>15</v>
      </c>
      <c r="E67" s="8"/>
      <c r="F67" s="8"/>
      <c r="G67" s="8"/>
      <c r="H67" s="8"/>
      <c r="I67" s="8"/>
      <c r="J67" s="3">
        <f t="shared" ref="J67:K67" si="14">J64+J65+J66</f>
        <v>3806493</v>
      </c>
      <c r="K67" s="3">
        <f t="shared" si="14"/>
        <v>3806493</v>
      </c>
      <c r="L67" s="3">
        <f t="shared" ref="L67" si="15">L64+L65+L66</f>
        <v>3806493</v>
      </c>
      <c r="M67" s="36"/>
    </row>
    <row r="68" spans="1:13" ht="55.15" customHeight="1" x14ac:dyDescent="0.25">
      <c r="A68" s="38">
        <v>15</v>
      </c>
      <c r="B68" s="31" t="s">
        <v>39</v>
      </c>
      <c r="C68" s="29" t="s">
        <v>10</v>
      </c>
      <c r="D68" s="23" t="s">
        <v>3</v>
      </c>
      <c r="E68" s="9" t="s">
        <v>61</v>
      </c>
      <c r="F68" s="9" t="s">
        <v>58</v>
      </c>
      <c r="G68" s="9" t="s">
        <v>59</v>
      </c>
      <c r="H68" s="9" t="s">
        <v>60</v>
      </c>
      <c r="I68" s="9" t="s">
        <v>114</v>
      </c>
      <c r="J68" s="10">
        <v>617834.5</v>
      </c>
      <c r="K68" s="10">
        <v>617834.5</v>
      </c>
      <c r="L68" s="10">
        <v>409023.63</v>
      </c>
      <c r="M68" s="36"/>
    </row>
    <row r="69" spans="1:13" ht="55.15" customHeight="1" x14ac:dyDescent="0.25">
      <c r="A69" s="39"/>
      <c r="B69" s="32"/>
      <c r="C69" s="29"/>
      <c r="D69" s="23" t="s">
        <v>4</v>
      </c>
      <c r="E69" s="9"/>
      <c r="F69" s="9"/>
      <c r="G69" s="9"/>
      <c r="H69" s="9"/>
      <c r="I69" s="9"/>
      <c r="J69" s="10"/>
      <c r="K69" s="10"/>
      <c r="L69" s="10"/>
      <c r="M69" s="36"/>
    </row>
    <row r="70" spans="1:13" ht="55.15" customHeight="1" x14ac:dyDescent="0.25">
      <c r="A70" s="39"/>
      <c r="B70" s="32"/>
      <c r="C70" s="29"/>
      <c r="D70" s="23" t="s">
        <v>5</v>
      </c>
      <c r="E70" s="9"/>
      <c r="F70" s="9"/>
      <c r="G70" s="9"/>
      <c r="H70" s="9"/>
      <c r="I70" s="9"/>
      <c r="J70" s="10"/>
      <c r="K70" s="10"/>
      <c r="L70" s="10"/>
      <c r="M70" s="36"/>
    </row>
    <row r="71" spans="1:13" ht="66.75" customHeight="1" x14ac:dyDescent="0.25">
      <c r="A71" s="40"/>
      <c r="B71" s="32"/>
      <c r="C71" s="29"/>
      <c r="D71" s="11" t="s">
        <v>15</v>
      </c>
      <c r="E71" s="8"/>
      <c r="F71" s="8"/>
      <c r="G71" s="8"/>
      <c r="H71" s="8"/>
      <c r="I71" s="8"/>
      <c r="J71" s="3">
        <f t="shared" ref="J71:K71" si="16">J68+J69+J70</f>
        <v>617834.5</v>
      </c>
      <c r="K71" s="3">
        <f t="shared" si="16"/>
        <v>617834.5</v>
      </c>
      <c r="L71" s="3">
        <f t="shared" ref="L71" si="17">L68+L69+L70</f>
        <v>409023.63</v>
      </c>
      <c r="M71" s="36"/>
    </row>
    <row r="72" spans="1:13" ht="55.15" customHeight="1" x14ac:dyDescent="0.25">
      <c r="A72" s="38">
        <v>16</v>
      </c>
      <c r="B72" s="31" t="s">
        <v>85</v>
      </c>
      <c r="C72" s="29" t="s">
        <v>10</v>
      </c>
      <c r="D72" s="23" t="s">
        <v>3</v>
      </c>
      <c r="E72" s="9"/>
      <c r="F72" s="9"/>
      <c r="G72" s="9"/>
      <c r="H72" s="9"/>
      <c r="I72" s="9"/>
      <c r="J72" s="10"/>
      <c r="K72" s="10"/>
      <c r="L72" s="10"/>
      <c r="M72" s="36"/>
    </row>
    <row r="73" spans="1:13" ht="55.15" customHeight="1" x14ac:dyDescent="0.25">
      <c r="A73" s="39"/>
      <c r="B73" s="32"/>
      <c r="C73" s="29"/>
      <c r="D73" s="23" t="s">
        <v>4</v>
      </c>
      <c r="E73" s="9" t="s">
        <v>61</v>
      </c>
      <c r="F73" s="9" t="s">
        <v>58</v>
      </c>
      <c r="G73" s="9" t="s">
        <v>59</v>
      </c>
      <c r="H73" s="9" t="s">
        <v>60</v>
      </c>
      <c r="I73" s="9" t="s">
        <v>86</v>
      </c>
      <c r="J73" s="10">
        <v>84000</v>
      </c>
      <c r="K73" s="10"/>
      <c r="L73" s="10"/>
      <c r="M73" s="36"/>
    </row>
    <row r="74" spans="1:13" ht="55.15" customHeight="1" x14ac:dyDescent="0.25">
      <c r="A74" s="39"/>
      <c r="B74" s="32"/>
      <c r="C74" s="29"/>
      <c r="D74" s="23" t="s">
        <v>5</v>
      </c>
      <c r="E74" s="9"/>
      <c r="F74" s="9"/>
      <c r="G74" s="9"/>
      <c r="H74" s="9"/>
      <c r="I74" s="9"/>
      <c r="J74" s="10"/>
      <c r="K74" s="10"/>
      <c r="L74" s="10"/>
      <c r="M74" s="36"/>
    </row>
    <row r="75" spans="1:13" ht="55.15" customHeight="1" x14ac:dyDescent="0.25">
      <c r="A75" s="40"/>
      <c r="B75" s="32"/>
      <c r="C75" s="29"/>
      <c r="D75" s="11" t="s">
        <v>11</v>
      </c>
      <c r="E75" s="8"/>
      <c r="F75" s="8"/>
      <c r="G75" s="8"/>
      <c r="H75" s="8"/>
      <c r="I75" s="8"/>
      <c r="J75" s="3">
        <f t="shared" ref="J75:K75" si="18">J72+J73+J74</f>
        <v>84000</v>
      </c>
      <c r="K75" s="3">
        <f t="shared" si="18"/>
        <v>0</v>
      </c>
      <c r="L75" s="3">
        <f t="shared" ref="L75" si="19">L72+L73+L74</f>
        <v>0</v>
      </c>
      <c r="M75" s="36"/>
    </row>
    <row r="76" spans="1:13" ht="55.15" customHeight="1" x14ac:dyDescent="0.25">
      <c r="A76" s="38">
        <v>17</v>
      </c>
      <c r="B76" s="65" t="s">
        <v>87</v>
      </c>
      <c r="C76" s="29" t="s">
        <v>10</v>
      </c>
      <c r="D76" s="23" t="s">
        <v>3</v>
      </c>
      <c r="E76" s="9"/>
      <c r="F76" s="9"/>
      <c r="G76" s="9"/>
      <c r="H76" s="9"/>
      <c r="I76" s="9"/>
      <c r="J76" s="10"/>
      <c r="K76" s="10"/>
      <c r="L76" s="10"/>
      <c r="M76" s="36"/>
    </row>
    <row r="77" spans="1:13" ht="55.15" customHeight="1" x14ac:dyDescent="0.25">
      <c r="A77" s="39"/>
      <c r="B77" s="65"/>
      <c r="C77" s="29"/>
      <c r="D77" s="23" t="s">
        <v>4</v>
      </c>
      <c r="E77" s="9" t="s">
        <v>61</v>
      </c>
      <c r="F77" s="9" t="s">
        <v>58</v>
      </c>
      <c r="G77" s="9" t="s">
        <v>59</v>
      </c>
      <c r="H77" s="9" t="s">
        <v>60</v>
      </c>
      <c r="I77" s="9" t="s">
        <v>88</v>
      </c>
      <c r="J77" s="10">
        <f>9486451.98+3450288.02</f>
        <v>12936740</v>
      </c>
      <c r="K77" s="10">
        <v>99850.38</v>
      </c>
      <c r="L77" s="10">
        <v>91511</v>
      </c>
      <c r="M77" s="36"/>
    </row>
    <row r="78" spans="1:13" ht="55.15" customHeight="1" x14ac:dyDescent="0.25">
      <c r="A78" s="39"/>
      <c r="B78" s="65"/>
      <c r="C78" s="29"/>
      <c r="D78" s="23" t="s">
        <v>5</v>
      </c>
      <c r="E78" s="9"/>
      <c r="F78" s="9"/>
      <c r="G78" s="9"/>
      <c r="H78" s="9"/>
      <c r="I78" s="9"/>
      <c r="J78" s="10"/>
      <c r="K78" s="10"/>
      <c r="L78" s="10"/>
      <c r="M78" s="36"/>
    </row>
    <row r="79" spans="1:13" ht="55.15" customHeight="1" x14ac:dyDescent="0.25">
      <c r="A79" s="40"/>
      <c r="B79" s="65"/>
      <c r="C79" s="29"/>
      <c r="D79" s="11" t="s">
        <v>11</v>
      </c>
      <c r="E79" s="8"/>
      <c r="F79" s="8"/>
      <c r="G79" s="8"/>
      <c r="H79" s="8"/>
      <c r="I79" s="8"/>
      <c r="J79" s="3">
        <f t="shared" ref="J79:K79" si="20">J76+J77+J78</f>
        <v>12936740</v>
      </c>
      <c r="K79" s="3">
        <f t="shared" si="20"/>
        <v>99850.38</v>
      </c>
      <c r="L79" s="3">
        <f t="shared" ref="L79" si="21">L76+L77+L78</f>
        <v>91511</v>
      </c>
      <c r="M79" s="36"/>
    </row>
    <row r="80" spans="1:13" ht="55.15" customHeight="1" x14ac:dyDescent="0.25">
      <c r="A80" s="38">
        <v>18</v>
      </c>
      <c r="B80" s="31" t="s">
        <v>40</v>
      </c>
      <c r="C80" s="29" t="s">
        <v>16</v>
      </c>
      <c r="D80" s="23" t="s">
        <v>3</v>
      </c>
      <c r="E80" s="9" t="s">
        <v>61</v>
      </c>
      <c r="F80" s="9" t="s">
        <v>58</v>
      </c>
      <c r="G80" s="9" t="s">
        <v>59</v>
      </c>
      <c r="H80" s="9" t="s">
        <v>60</v>
      </c>
      <c r="I80" s="9" t="s">
        <v>69</v>
      </c>
      <c r="J80" s="10">
        <v>280827</v>
      </c>
      <c r="K80" s="10">
        <v>280827</v>
      </c>
      <c r="L80" s="10">
        <v>280827</v>
      </c>
      <c r="M80" s="36"/>
    </row>
    <row r="81" spans="1:13" ht="55.15" customHeight="1" x14ac:dyDescent="0.25">
      <c r="A81" s="39"/>
      <c r="B81" s="32"/>
      <c r="C81" s="29"/>
      <c r="D81" s="23" t="s">
        <v>4</v>
      </c>
      <c r="E81" s="9"/>
      <c r="F81" s="9"/>
      <c r="G81" s="9"/>
      <c r="H81" s="9"/>
      <c r="I81" s="9"/>
      <c r="J81" s="10"/>
      <c r="K81" s="10"/>
      <c r="L81" s="10"/>
      <c r="M81" s="36"/>
    </row>
    <row r="82" spans="1:13" ht="55.15" customHeight="1" x14ac:dyDescent="0.25">
      <c r="A82" s="39"/>
      <c r="B82" s="32"/>
      <c r="C82" s="29"/>
      <c r="D82" s="23" t="s">
        <v>5</v>
      </c>
      <c r="E82" s="9"/>
      <c r="F82" s="9"/>
      <c r="G82" s="9"/>
      <c r="H82" s="9"/>
      <c r="I82" s="9"/>
      <c r="J82" s="10"/>
      <c r="K82" s="10"/>
      <c r="L82" s="10"/>
      <c r="M82" s="36"/>
    </row>
    <row r="83" spans="1:13" ht="55.15" customHeight="1" x14ac:dyDescent="0.25">
      <c r="A83" s="40"/>
      <c r="B83" s="32"/>
      <c r="C83" s="29"/>
      <c r="D83" s="11" t="s">
        <v>6</v>
      </c>
      <c r="E83" s="8"/>
      <c r="F83" s="8"/>
      <c r="G83" s="8"/>
      <c r="H83" s="8"/>
      <c r="I83" s="8"/>
      <c r="J83" s="3">
        <f t="shared" ref="J83:K83" si="22">J80+J81+J82</f>
        <v>280827</v>
      </c>
      <c r="K83" s="3">
        <f t="shared" si="22"/>
        <v>280827</v>
      </c>
      <c r="L83" s="3">
        <f t="shared" ref="L83" si="23">L80+L81+L82</f>
        <v>280827</v>
      </c>
      <c r="M83" s="36"/>
    </row>
    <row r="84" spans="1:13" ht="55.15" hidden="1" customHeight="1" x14ac:dyDescent="0.25">
      <c r="A84" s="38"/>
      <c r="B84" s="48" t="s">
        <v>127</v>
      </c>
      <c r="C84" s="41" t="s">
        <v>10</v>
      </c>
      <c r="D84" s="23" t="s">
        <v>3</v>
      </c>
      <c r="E84" s="9"/>
      <c r="F84" s="9"/>
      <c r="G84" s="9"/>
      <c r="H84" s="9"/>
      <c r="I84" s="9"/>
      <c r="J84" s="10"/>
      <c r="K84" s="10"/>
      <c r="L84" s="10"/>
      <c r="M84" s="44"/>
    </row>
    <row r="85" spans="1:13" ht="55.15" hidden="1" customHeight="1" x14ac:dyDescent="0.25">
      <c r="A85" s="39"/>
      <c r="B85" s="49"/>
      <c r="C85" s="42"/>
      <c r="D85" s="23" t="s">
        <v>4</v>
      </c>
      <c r="E85" s="9" t="s">
        <v>61</v>
      </c>
      <c r="F85" s="9" t="s">
        <v>58</v>
      </c>
      <c r="G85" s="9" t="s">
        <v>59</v>
      </c>
      <c r="H85" s="9" t="s">
        <v>101</v>
      </c>
      <c r="I85" s="9" t="s">
        <v>128</v>
      </c>
      <c r="J85" s="10"/>
      <c r="K85" s="10"/>
      <c r="L85" s="10"/>
      <c r="M85" s="45"/>
    </row>
    <row r="86" spans="1:13" ht="55.15" hidden="1" customHeight="1" x14ac:dyDescent="0.25">
      <c r="A86" s="39"/>
      <c r="B86" s="49"/>
      <c r="C86" s="42"/>
      <c r="D86" s="23" t="s">
        <v>5</v>
      </c>
      <c r="E86" s="9"/>
      <c r="F86" s="9"/>
      <c r="G86" s="9"/>
      <c r="H86" s="9"/>
      <c r="I86" s="9"/>
      <c r="J86" s="10"/>
      <c r="K86" s="10"/>
      <c r="L86" s="10"/>
      <c r="M86" s="45"/>
    </row>
    <row r="87" spans="1:13" ht="55.15" hidden="1" customHeight="1" x14ac:dyDescent="0.25">
      <c r="A87" s="40"/>
      <c r="B87" s="50"/>
      <c r="C87" s="43"/>
      <c r="D87" s="11" t="s">
        <v>6</v>
      </c>
      <c r="E87" s="8"/>
      <c r="F87" s="8"/>
      <c r="G87" s="8"/>
      <c r="H87" s="8"/>
      <c r="I87" s="8"/>
      <c r="J87" s="3">
        <f t="shared" ref="J87:K87" si="24">J84+J85+J86</f>
        <v>0</v>
      </c>
      <c r="K87" s="3">
        <f t="shared" si="24"/>
        <v>0</v>
      </c>
      <c r="L87" s="3">
        <f t="shared" ref="L87" si="25">L84+L85+L86</f>
        <v>0</v>
      </c>
      <c r="M87" s="46"/>
    </row>
    <row r="88" spans="1:13" ht="55.15" customHeight="1" x14ac:dyDescent="0.25">
      <c r="A88" s="38">
        <v>19</v>
      </c>
      <c r="B88" s="31" t="s">
        <v>46</v>
      </c>
      <c r="C88" s="29" t="s">
        <v>19</v>
      </c>
      <c r="D88" s="23" t="s">
        <v>3</v>
      </c>
      <c r="E88" s="9"/>
      <c r="F88" s="9"/>
      <c r="G88" s="9"/>
      <c r="H88" s="9"/>
      <c r="I88" s="9"/>
      <c r="J88" s="10"/>
      <c r="K88" s="10"/>
      <c r="L88" s="10"/>
      <c r="M88" s="36"/>
    </row>
    <row r="89" spans="1:13" ht="55.15" customHeight="1" x14ac:dyDescent="0.25">
      <c r="A89" s="39"/>
      <c r="B89" s="32"/>
      <c r="C89" s="29"/>
      <c r="D89" s="23" t="s">
        <v>4</v>
      </c>
      <c r="E89" s="9" t="s">
        <v>61</v>
      </c>
      <c r="F89" s="9" t="s">
        <v>58</v>
      </c>
      <c r="G89" s="9" t="s">
        <v>59</v>
      </c>
      <c r="H89" s="9" t="s">
        <v>101</v>
      </c>
      <c r="I89" s="9" t="s">
        <v>105</v>
      </c>
      <c r="J89" s="10">
        <v>32000</v>
      </c>
      <c r="K89" s="10"/>
      <c r="L89" s="10"/>
      <c r="M89" s="36"/>
    </row>
    <row r="90" spans="1:13" ht="55.15" customHeight="1" x14ac:dyDescent="0.25">
      <c r="A90" s="39"/>
      <c r="B90" s="32"/>
      <c r="C90" s="29"/>
      <c r="D90" s="23" t="s">
        <v>5</v>
      </c>
      <c r="E90" s="9"/>
      <c r="F90" s="9"/>
      <c r="G90" s="9"/>
      <c r="H90" s="9"/>
      <c r="I90" s="9"/>
      <c r="J90" s="10"/>
      <c r="K90" s="10"/>
      <c r="L90" s="10"/>
      <c r="M90" s="36"/>
    </row>
    <row r="91" spans="1:13" ht="55.15" customHeight="1" x14ac:dyDescent="0.25">
      <c r="A91" s="40"/>
      <c r="B91" s="32"/>
      <c r="C91" s="29"/>
      <c r="D91" s="11" t="s">
        <v>11</v>
      </c>
      <c r="E91" s="8"/>
      <c r="F91" s="8"/>
      <c r="G91" s="8"/>
      <c r="H91" s="8"/>
      <c r="I91" s="8"/>
      <c r="J91" s="3">
        <f t="shared" ref="J91:K91" si="26">J88+J89+J90</f>
        <v>32000</v>
      </c>
      <c r="K91" s="3">
        <f t="shared" si="26"/>
        <v>0</v>
      </c>
      <c r="L91" s="3">
        <f t="shared" ref="L91" si="27">L88+L89+L90</f>
        <v>0</v>
      </c>
      <c r="M91" s="36"/>
    </row>
    <row r="92" spans="1:13" ht="55.15" customHeight="1" x14ac:dyDescent="0.25">
      <c r="A92" s="38">
        <v>20</v>
      </c>
      <c r="B92" s="31" t="s">
        <v>91</v>
      </c>
      <c r="C92" s="29" t="s">
        <v>21</v>
      </c>
      <c r="D92" s="24" t="s">
        <v>3</v>
      </c>
      <c r="E92" s="7"/>
      <c r="F92" s="7"/>
      <c r="G92" s="7"/>
      <c r="H92" s="7"/>
      <c r="I92" s="7"/>
      <c r="J92" s="10"/>
      <c r="K92" s="10"/>
      <c r="L92" s="10"/>
      <c r="M92" s="36"/>
    </row>
    <row r="93" spans="1:13" ht="55.15" customHeight="1" x14ac:dyDescent="0.25">
      <c r="A93" s="39"/>
      <c r="B93" s="32"/>
      <c r="C93" s="29"/>
      <c r="D93" s="24" t="s">
        <v>4</v>
      </c>
      <c r="E93" s="7" t="s">
        <v>61</v>
      </c>
      <c r="F93" s="7" t="s">
        <v>58</v>
      </c>
      <c r="G93" s="7" t="s">
        <v>59</v>
      </c>
      <c r="H93" s="7" t="s">
        <v>60</v>
      </c>
      <c r="I93" s="7" t="s">
        <v>92</v>
      </c>
      <c r="J93" s="10">
        <v>6805000</v>
      </c>
      <c r="K93" s="10">
        <v>415555.97</v>
      </c>
      <c r="L93" s="10">
        <v>1169969.32</v>
      </c>
      <c r="M93" s="36"/>
    </row>
    <row r="94" spans="1:13" ht="55.15" customHeight="1" x14ac:dyDescent="0.25">
      <c r="A94" s="39"/>
      <c r="B94" s="32"/>
      <c r="C94" s="29"/>
      <c r="D94" s="24" t="s">
        <v>5</v>
      </c>
      <c r="E94" s="7"/>
      <c r="F94" s="7"/>
      <c r="G94" s="7"/>
      <c r="H94" s="7"/>
      <c r="I94" s="7"/>
      <c r="J94" s="10"/>
      <c r="K94" s="10"/>
      <c r="L94" s="10"/>
      <c r="M94" s="36"/>
    </row>
    <row r="95" spans="1:13" ht="109.15" customHeight="1" x14ac:dyDescent="0.25">
      <c r="A95" s="40"/>
      <c r="B95" s="32"/>
      <c r="C95" s="29"/>
      <c r="D95" s="11" t="s">
        <v>6</v>
      </c>
      <c r="E95" s="8"/>
      <c r="F95" s="8"/>
      <c r="G95" s="8"/>
      <c r="H95" s="8"/>
      <c r="I95" s="8"/>
      <c r="J95" s="3">
        <f t="shared" ref="J95:K95" si="28">J92+J93+J94</f>
        <v>6805000</v>
      </c>
      <c r="K95" s="3">
        <f t="shared" si="28"/>
        <v>415555.97</v>
      </c>
      <c r="L95" s="3">
        <f t="shared" ref="L95" si="29">L92+L93+L94</f>
        <v>1169969.32</v>
      </c>
      <c r="M95" s="36"/>
    </row>
    <row r="96" spans="1:13" ht="55.15" customHeight="1" x14ac:dyDescent="0.25">
      <c r="A96" s="38">
        <v>21</v>
      </c>
      <c r="B96" s="31" t="s">
        <v>47</v>
      </c>
      <c r="C96" s="29" t="s">
        <v>13</v>
      </c>
      <c r="D96" s="24" t="s">
        <v>3</v>
      </c>
      <c r="E96" s="7"/>
      <c r="F96" s="7"/>
      <c r="G96" s="7"/>
      <c r="H96" s="7"/>
      <c r="I96" s="7"/>
      <c r="J96" s="10"/>
      <c r="K96" s="10"/>
      <c r="L96" s="10"/>
      <c r="M96" s="36"/>
    </row>
    <row r="97" spans="1:13" ht="55.15" customHeight="1" x14ac:dyDescent="0.25">
      <c r="A97" s="39"/>
      <c r="B97" s="32"/>
      <c r="C97" s="29"/>
      <c r="D97" s="24" t="s">
        <v>4</v>
      </c>
      <c r="E97" s="7" t="s">
        <v>61</v>
      </c>
      <c r="F97" s="7" t="s">
        <v>58</v>
      </c>
      <c r="G97" s="7" t="s">
        <v>59</v>
      </c>
      <c r="H97" s="7" t="s">
        <v>60</v>
      </c>
      <c r="I97" s="7" t="s">
        <v>93</v>
      </c>
      <c r="J97" s="10">
        <v>120537</v>
      </c>
      <c r="K97" s="10"/>
      <c r="L97" s="10"/>
      <c r="M97" s="36"/>
    </row>
    <row r="98" spans="1:13" ht="55.15" customHeight="1" x14ac:dyDescent="0.25">
      <c r="A98" s="39"/>
      <c r="B98" s="32"/>
      <c r="C98" s="29"/>
      <c r="D98" s="24" t="s">
        <v>5</v>
      </c>
      <c r="E98" s="7"/>
      <c r="F98" s="7"/>
      <c r="G98" s="7"/>
      <c r="H98" s="7"/>
      <c r="I98" s="7"/>
      <c r="J98" s="10"/>
      <c r="K98" s="10"/>
      <c r="L98" s="10"/>
      <c r="M98" s="36"/>
    </row>
    <row r="99" spans="1:13" ht="55.15" customHeight="1" x14ac:dyDescent="0.25">
      <c r="A99" s="40"/>
      <c r="B99" s="32"/>
      <c r="C99" s="29"/>
      <c r="D99" s="11" t="s">
        <v>6</v>
      </c>
      <c r="E99" s="8"/>
      <c r="F99" s="8"/>
      <c r="G99" s="8"/>
      <c r="H99" s="8"/>
      <c r="I99" s="8"/>
      <c r="J99" s="3">
        <f t="shared" ref="J99:K99" si="30">J96+J97+J98</f>
        <v>120537</v>
      </c>
      <c r="K99" s="3">
        <f t="shared" si="30"/>
        <v>0</v>
      </c>
      <c r="L99" s="3">
        <f t="shared" ref="L99" si="31">L96+L97+L98</f>
        <v>0</v>
      </c>
      <c r="M99" s="36"/>
    </row>
    <row r="100" spans="1:13" ht="55.15" customHeight="1" x14ac:dyDescent="0.25">
      <c r="A100" s="38">
        <v>22</v>
      </c>
      <c r="B100" s="31" t="s">
        <v>65</v>
      </c>
      <c r="C100" s="29" t="s">
        <v>18</v>
      </c>
      <c r="D100" s="24" t="s">
        <v>3</v>
      </c>
      <c r="E100" s="7" t="s">
        <v>61</v>
      </c>
      <c r="F100" s="7" t="s">
        <v>58</v>
      </c>
      <c r="G100" s="7" t="s">
        <v>59</v>
      </c>
      <c r="H100" s="7" t="s">
        <v>60</v>
      </c>
      <c r="I100" s="7" t="s">
        <v>64</v>
      </c>
      <c r="J100" s="10">
        <v>1123306</v>
      </c>
      <c r="K100" s="10">
        <v>1123306</v>
      </c>
      <c r="L100" s="10">
        <v>1123306</v>
      </c>
      <c r="M100" s="36"/>
    </row>
    <row r="101" spans="1:13" ht="55.15" customHeight="1" x14ac:dyDescent="0.25">
      <c r="A101" s="39"/>
      <c r="B101" s="32"/>
      <c r="C101" s="29"/>
      <c r="D101" s="24" t="s">
        <v>4</v>
      </c>
      <c r="E101" s="7"/>
      <c r="F101" s="7"/>
      <c r="G101" s="7"/>
      <c r="H101" s="7"/>
      <c r="I101" s="7"/>
      <c r="J101" s="10"/>
      <c r="K101" s="10"/>
      <c r="L101" s="10"/>
      <c r="M101" s="36"/>
    </row>
    <row r="102" spans="1:13" ht="55.15" customHeight="1" x14ac:dyDescent="0.25">
      <c r="A102" s="39"/>
      <c r="B102" s="32"/>
      <c r="C102" s="29"/>
      <c r="D102" s="24" t="s">
        <v>5</v>
      </c>
      <c r="E102" s="7"/>
      <c r="F102" s="7"/>
      <c r="G102" s="7"/>
      <c r="H102" s="7"/>
      <c r="I102" s="7"/>
      <c r="J102" s="10"/>
      <c r="K102" s="10"/>
      <c r="L102" s="10"/>
      <c r="M102" s="36"/>
    </row>
    <row r="103" spans="1:13" ht="84" customHeight="1" x14ac:dyDescent="0.25">
      <c r="A103" s="40"/>
      <c r="B103" s="32"/>
      <c r="C103" s="29"/>
      <c r="D103" s="11" t="s">
        <v>7</v>
      </c>
      <c r="E103" s="8"/>
      <c r="F103" s="8"/>
      <c r="G103" s="8"/>
      <c r="H103" s="8"/>
      <c r="I103" s="8"/>
      <c r="J103" s="3">
        <f t="shared" ref="J103:K103" si="32">J100+J101+J102</f>
        <v>1123306</v>
      </c>
      <c r="K103" s="3">
        <f t="shared" si="32"/>
        <v>1123306</v>
      </c>
      <c r="L103" s="3">
        <f t="shared" ref="L103" si="33">L100+L101+L102</f>
        <v>1123306</v>
      </c>
      <c r="M103" s="36"/>
    </row>
    <row r="104" spans="1:13" ht="55.15" customHeight="1" x14ac:dyDescent="0.25">
      <c r="A104" s="38">
        <v>23</v>
      </c>
      <c r="B104" s="31" t="s">
        <v>67</v>
      </c>
      <c r="C104" s="29" t="s">
        <v>18</v>
      </c>
      <c r="D104" s="24" t="s">
        <v>3</v>
      </c>
      <c r="E104" s="7" t="s">
        <v>61</v>
      </c>
      <c r="F104" s="7" t="s">
        <v>58</v>
      </c>
      <c r="G104" s="7" t="s">
        <v>59</v>
      </c>
      <c r="H104" s="7" t="s">
        <v>60</v>
      </c>
      <c r="I104" s="7" t="s">
        <v>66</v>
      </c>
      <c r="J104" s="10">
        <v>78000</v>
      </c>
      <c r="K104" s="10">
        <v>64000</v>
      </c>
      <c r="L104" s="10">
        <v>78000</v>
      </c>
      <c r="M104" s="36"/>
    </row>
    <row r="105" spans="1:13" ht="55.15" customHeight="1" x14ac:dyDescent="0.25">
      <c r="A105" s="39"/>
      <c r="B105" s="32"/>
      <c r="C105" s="29"/>
      <c r="D105" s="24" t="s">
        <v>4</v>
      </c>
      <c r="E105" s="7"/>
      <c r="F105" s="7"/>
      <c r="G105" s="7"/>
      <c r="H105" s="7"/>
      <c r="I105" s="7"/>
      <c r="J105" s="10"/>
      <c r="K105" s="10"/>
      <c r="L105" s="10"/>
      <c r="M105" s="36"/>
    </row>
    <row r="106" spans="1:13" ht="55.15" customHeight="1" x14ac:dyDescent="0.25">
      <c r="A106" s="39"/>
      <c r="B106" s="32"/>
      <c r="C106" s="29"/>
      <c r="D106" s="24" t="s">
        <v>5</v>
      </c>
      <c r="E106" s="7"/>
      <c r="F106" s="7"/>
      <c r="G106" s="7"/>
      <c r="H106" s="7"/>
      <c r="I106" s="7"/>
      <c r="J106" s="10"/>
      <c r="K106" s="10"/>
      <c r="L106" s="10"/>
      <c r="M106" s="36"/>
    </row>
    <row r="107" spans="1:13" ht="118.15" customHeight="1" x14ac:dyDescent="0.25">
      <c r="A107" s="40"/>
      <c r="B107" s="32"/>
      <c r="C107" s="29"/>
      <c r="D107" s="11" t="s">
        <v>7</v>
      </c>
      <c r="E107" s="8"/>
      <c r="F107" s="8"/>
      <c r="G107" s="8"/>
      <c r="H107" s="8"/>
      <c r="I107" s="8"/>
      <c r="J107" s="3">
        <f t="shared" ref="J107:K107" si="34">J104+J105+J106</f>
        <v>78000</v>
      </c>
      <c r="K107" s="3">
        <f t="shared" si="34"/>
        <v>64000</v>
      </c>
      <c r="L107" s="3">
        <f t="shared" ref="L107" si="35">L104+L105+L106</f>
        <v>78000</v>
      </c>
      <c r="M107" s="36"/>
    </row>
    <row r="108" spans="1:13" ht="55.15" customHeight="1" x14ac:dyDescent="0.25">
      <c r="A108" s="38">
        <v>24</v>
      </c>
      <c r="B108" s="31" t="s">
        <v>116</v>
      </c>
      <c r="C108" s="29" t="s">
        <v>18</v>
      </c>
      <c r="D108" s="24" t="s">
        <v>3</v>
      </c>
      <c r="E108" s="7" t="s">
        <v>61</v>
      </c>
      <c r="F108" s="7" t="s">
        <v>58</v>
      </c>
      <c r="G108" s="7" t="s">
        <v>59</v>
      </c>
      <c r="H108" s="7" t="s">
        <v>60</v>
      </c>
      <c r="I108" s="7" t="s">
        <v>68</v>
      </c>
      <c r="J108" s="10">
        <v>7833594</v>
      </c>
      <c r="K108" s="10">
        <v>8220294</v>
      </c>
      <c r="L108" s="10">
        <v>6991294</v>
      </c>
      <c r="M108" s="36">
        <v>4.5</v>
      </c>
    </row>
    <row r="109" spans="1:13" ht="55.15" customHeight="1" x14ac:dyDescent="0.25">
      <c r="A109" s="39"/>
      <c r="B109" s="32"/>
      <c r="C109" s="29"/>
      <c r="D109" s="24" t="s">
        <v>4</v>
      </c>
      <c r="E109" s="7"/>
      <c r="F109" s="7"/>
      <c r="G109" s="7"/>
      <c r="H109" s="7"/>
      <c r="I109" s="7"/>
      <c r="J109" s="10"/>
      <c r="K109" s="10"/>
      <c r="L109" s="10"/>
      <c r="M109" s="36"/>
    </row>
    <row r="110" spans="1:13" ht="55.15" customHeight="1" x14ac:dyDescent="0.25">
      <c r="A110" s="39"/>
      <c r="B110" s="32"/>
      <c r="C110" s="29"/>
      <c r="D110" s="24" t="s">
        <v>5</v>
      </c>
      <c r="E110" s="7"/>
      <c r="F110" s="7"/>
      <c r="G110" s="7"/>
      <c r="H110" s="7"/>
      <c r="I110" s="7"/>
      <c r="J110" s="10"/>
      <c r="K110" s="10"/>
      <c r="L110" s="10"/>
      <c r="M110" s="36"/>
    </row>
    <row r="111" spans="1:13" ht="152.44999999999999" customHeight="1" x14ac:dyDescent="0.25">
      <c r="A111" s="40"/>
      <c r="B111" s="32"/>
      <c r="C111" s="29"/>
      <c r="D111" s="11" t="s">
        <v>7</v>
      </c>
      <c r="E111" s="8"/>
      <c r="F111" s="8"/>
      <c r="G111" s="8"/>
      <c r="H111" s="8"/>
      <c r="I111" s="8"/>
      <c r="J111" s="3">
        <f t="shared" ref="J111:K111" si="36">J108+J109+J110</f>
        <v>7833594</v>
      </c>
      <c r="K111" s="3">
        <f t="shared" si="36"/>
        <v>8220294</v>
      </c>
      <c r="L111" s="3">
        <f t="shared" ref="L111" si="37">L108+L109+L110</f>
        <v>6991294</v>
      </c>
      <c r="M111" s="36"/>
    </row>
    <row r="112" spans="1:13" ht="55.15" customHeight="1" x14ac:dyDescent="0.25">
      <c r="A112" s="38">
        <v>25</v>
      </c>
      <c r="B112" s="31" t="s">
        <v>0</v>
      </c>
      <c r="C112" s="29" t="s">
        <v>18</v>
      </c>
      <c r="D112" s="24" t="s">
        <v>3</v>
      </c>
      <c r="E112" s="7" t="s">
        <v>61</v>
      </c>
      <c r="F112" s="7" t="s">
        <v>58</v>
      </c>
      <c r="G112" s="7" t="s">
        <v>59</v>
      </c>
      <c r="H112" s="7" t="s">
        <v>60</v>
      </c>
      <c r="I112" s="7" t="s">
        <v>63</v>
      </c>
      <c r="J112" s="10">
        <v>79600</v>
      </c>
      <c r="K112" s="10">
        <v>79600</v>
      </c>
      <c r="L112" s="10">
        <v>79600</v>
      </c>
      <c r="M112" s="36"/>
    </row>
    <row r="113" spans="1:13" ht="55.15" customHeight="1" x14ac:dyDescent="0.25">
      <c r="A113" s="39"/>
      <c r="B113" s="32"/>
      <c r="C113" s="29"/>
      <c r="D113" s="24" t="s">
        <v>4</v>
      </c>
      <c r="E113" s="7"/>
      <c r="F113" s="7"/>
      <c r="G113" s="7"/>
      <c r="H113" s="7"/>
      <c r="I113" s="7"/>
      <c r="J113" s="10"/>
      <c r="K113" s="10"/>
      <c r="L113" s="10"/>
      <c r="M113" s="36"/>
    </row>
    <row r="114" spans="1:13" ht="55.15" customHeight="1" x14ac:dyDescent="0.25">
      <c r="A114" s="39"/>
      <c r="B114" s="32"/>
      <c r="C114" s="29"/>
      <c r="D114" s="24" t="s">
        <v>5</v>
      </c>
      <c r="E114" s="7"/>
      <c r="F114" s="7"/>
      <c r="G114" s="7"/>
      <c r="H114" s="7"/>
      <c r="I114" s="7"/>
      <c r="J114" s="10"/>
      <c r="K114" s="10"/>
      <c r="L114" s="10"/>
      <c r="M114" s="36"/>
    </row>
    <row r="115" spans="1:13" ht="55.15" customHeight="1" x14ac:dyDescent="0.25">
      <c r="A115" s="40"/>
      <c r="B115" s="32"/>
      <c r="C115" s="29"/>
      <c r="D115" s="11" t="s">
        <v>11</v>
      </c>
      <c r="E115" s="8"/>
      <c r="F115" s="8"/>
      <c r="G115" s="8"/>
      <c r="H115" s="8"/>
      <c r="I115" s="8"/>
      <c r="J115" s="3">
        <f t="shared" ref="J115:K115" si="38">J112+J113+J114</f>
        <v>79600</v>
      </c>
      <c r="K115" s="3">
        <f t="shared" si="38"/>
        <v>79600</v>
      </c>
      <c r="L115" s="3">
        <f t="shared" ref="L115" si="39">L112+L113+L114</f>
        <v>79600</v>
      </c>
      <c r="M115" s="36"/>
    </row>
    <row r="116" spans="1:13" ht="55.15" customHeight="1" x14ac:dyDescent="0.25">
      <c r="A116" s="38">
        <v>26</v>
      </c>
      <c r="B116" s="31" t="s">
        <v>38</v>
      </c>
      <c r="C116" s="29" t="s">
        <v>13</v>
      </c>
      <c r="D116" s="24" t="s">
        <v>3</v>
      </c>
      <c r="E116" s="7" t="s">
        <v>61</v>
      </c>
      <c r="F116" s="7" t="s">
        <v>58</v>
      </c>
      <c r="G116" s="7" t="s">
        <v>59</v>
      </c>
      <c r="H116" s="7" t="s">
        <v>60</v>
      </c>
      <c r="I116" s="7" t="s">
        <v>62</v>
      </c>
      <c r="J116" s="10">
        <v>162000</v>
      </c>
      <c r="K116" s="10">
        <v>162000</v>
      </c>
      <c r="L116" s="10">
        <v>162000</v>
      </c>
      <c r="M116" s="36"/>
    </row>
    <row r="117" spans="1:13" ht="55.15" customHeight="1" x14ac:dyDescent="0.25">
      <c r="A117" s="39"/>
      <c r="B117" s="32"/>
      <c r="C117" s="29"/>
      <c r="D117" s="24" t="s">
        <v>4</v>
      </c>
      <c r="E117" s="7"/>
      <c r="F117" s="7"/>
      <c r="G117" s="7"/>
      <c r="H117" s="7"/>
      <c r="I117" s="7"/>
      <c r="J117" s="10"/>
      <c r="K117" s="10"/>
      <c r="L117" s="10"/>
      <c r="M117" s="37"/>
    </row>
    <row r="118" spans="1:13" ht="55.15" customHeight="1" x14ac:dyDescent="0.25">
      <c r="A118" s="39"/>
      <c r="B118" s="32"/>
      <c r="C118" s="29"/>
      <c r="D118" s="24" t="s">
        <v>5</v>
      </c>
      <c r="E118" s="7"/>
      <c r="F118" s="7"/>
      <c r="G118" s="7"/>
      <c r="H118" s="7"/>
      <c r="I118" s="7"/>
      <c r="J118" s="10"/>
      <c r="K118" s="10"/>
      <c r="L118" s="10"/>
      <c r="M118" s="37"/>
    </row>
    <row r="119" spans="1:13" ht="55.15" customHeight="1" x14ac:dyDescent="0.25">
      <c r="A119" s="40"/>
      <c r="B119" s="32"/>
      <c r="C119" s="29"/>
      <c r="D119" s="11" t="s">
        <v>11</v>
      </c>
      <c r="E119" s="8"/>
      <c r="F119" s="8"/>
      <c r="G119" s="8"/>
      <c r="H119" s="8"/>
      <c r="I119" s="8"/>
      <c r="J119" s="3">
        <f t="shared" ref="J119:K119" si="40">J116+J117+J118</f>
        <v>162000</v>
      </c>
      <c r="K119" s="3">
        <f t="shared" si="40"/>
        <v>162000</v>
      </c>
      <c r="L119" s="3">
        <f>L116+L117+L118</f>
        <v>162000</v>
      </c>
      <c r="M119" s="37"/>
    </row>
    <row r="120" spans="1:13" ht="55.15" customHeight="1" x14ac:dyDescent="0.25">
      <c r="A120" s="38">
        <v>27</v>
      </c>
      <c r="B120" s="31" t="s">
        <v>42</v>
      </c>
      <c r="C120" s="29" t="s">
        <v>13</v>
      </c>
      <c r="D120" s="23" t="s">
        <v>3</v>
      </c>
      <c r="E120" s="9"/>
      <c r="F120" s="9"/>
      <c r="G120" s="9"/>
      <c r="H120" s="9"/>
      <c r="I120" s="9"/>
      <c r="J120" s="10"/>
      <c r="K120" s="10"/>
      <c r="L120" s="10"/>
      <c r="M120" s="36"/>
    </row>
    <row r="121" spans="1:13" ht="55.15" customHeight="1" x14ac:dyDescent="0.25">
      <c r="A121" s="39"/>
      <c r="B121" s="32"/>
      <c r="C121" s="29"/>
      <c r="D121" s="23" t="s">
        <v>4</v>
      </c>
      <c r="E121" s="9" t="s">
        <v>61</v>
      </c>
      <c r="F121" s="9" t="s">
        <v>58</v>
      </c>
      <c r="G121" s="9" t="s">
        <v>59</v>
      </c>
      <c r="H121" s="9" t="s">
        <v>101</v>
      </c>
      <c r="I121" s="9" t="s">
        <v>104</v>
      </c>
      <c r="J121" s="10">
        <v>7000</v>
      </c>
      <c r="K121" s="10"/>
      <c r="L121" s="10"/>
      <c r="M121" s="36"/>
    </row>
    <row r="122" spans="1:13" ht="55.15" customHeight="1" x14ac:dyDescent="0.25">
      <c r="A122" s="39"/>
      <c r="B122" s="32"/>
      <c r="C122" s="29"/>
      <c r="D122" s="24" t="s">
        <v>5</v>
      </c>
      <c r="E122" s="7"/>
      <c r="F122" s="7"/>
      <c r="G122" s="7"/>
      <c r="H122" s="7"/>
      <c r="I122" s="7"/>
      <c r="J122" s="10"/>
      <c r="K122" s="10"/>
      <c r="L122" s="10"/>
      <c r="M122" s="36"/>
    </row>
    <row r="123" spans="1:13" ht="55.15" customHeight="1" x14ac:dyDescent="0.25">
      <c r="A123" s="40"/>
      <c r="B123" s="32"/>
      <c r="C123" s="29"/>
      <c r="D123" s="11" t="s">
        <v>11</v>
      </c>
      <c r="E123" s="9"/>
      <c r="F123" s="9"/>
      <c r="G123" s="9"/>
      <c r="H123" s="9"/>
      <c r="I123" s="9"/>
      <c r="J123" s="3">
        <f t="shared" ref="J123:K123" si="41">J120+J121+J122</f>
        <v>7000</v>
      </c>
      <c r="K123" s="3">
        <f t="shared" si="41"/>
        <v>0</v>
      </c>
      <c r="L123" s="3">
        <f t="shared" ref="L123" si="42">L120+L121+L122</f>
        <v>0</v>
      </c>
      <c r="M123" s="36"/>
    </row>
    <row r="124" spans="1:13" ht="55.15" customHeight="1" x14ac:dyDescent="0.25">
      <c r="A124" s="38">
        <v>28</v>
      </c>
      <c r="B124" s="31" t="s">
        <v>24</v>
      </c>
      <c r="C124" s="29" t="s">
        <v>12</v>
      </c>
      <c r="D124" s="24" t="s">
        <v>3</v>
      </c>
      <c r="E124" s="7" t="s">
        <v>61</v>
      </c>
      <c r="F124" s="7" t="s">
        <v>58</v>
      </c>
      <c r="G124" s="7" t="s">
        <v>59</v>
      </c>
      <c r="H124" s="7" t="s">
        <v>60</v>
      </c>
      <c r="I124" s="7" t="s">
        <v>117</v>
      </c>
      <c r="J124" s="10">
        <v>16913952</v>
      </c>
      <c r="K124" s="10">
        <v>12685464</v>
      </c>
      <c r="L124" s="10">
        <v>12685464</v>
      </c>
      <c r="M124" s="36"/>
    </row>
    <row r="125" spans="1:13" ht="55.15" customHeight="1" x14ac:dyDescent="0.25">
      <c r="A125" s="39"/>
      <c r="B125" s="32"/>
      <c r="C125" s="29"/>
      <c r="D125" s="24" t="s">
        <v>4</v>
      </c>
      <c r="E125" s="7"/>
      <c r="F125" s="7"/>
      <c r="G125" s="7"/>
      <c r="H125" s="7"/>
      <c r="I125" s="7"/>
      <c r="J125" s="10"/>
      <c r="K125" s="10"/>
      <c r="L125" s="10"/>
      <c r="M125" s="37"/>
    </row>
    <row r="126" spans="1:13" ht="55.15" customHeight="1" x14ac:dyDescent="0.25">
      <c r="A126" s="39"/>
      <c r="B126" s="32"/>
      <c r="C126" s="29"/>
      <c r="D126" s="24" t="s">
        <v>5</v>
      </c>
      <c r="E126" s="7"/>
      <c r="F126" s="7"/>
      <c r="G126" s="7"/>
      <c r="H126" s="7"/>
      <c r="I126" s="7"/>
      <c r="J126" s="10"/>
      <c r="K126" s="10"/>
      <c r="L126" s="10"/>
      <c r="M126" s="37"/>
    </row>
    <row r="127" spans="1:13" ht="55.15" customHeight="1" x14ac:dyDescent="0.25">
      <c r="A127" s="40"/>
      <c r="B127" s="32"/>
      <c r="C127" s="29"/>
      <c r="D127" s="11" t="s">
        <v>6</v>
      </c>
      <c r="E127" s="8"/>
      <c r="F127" s="8"/>
      <c r="G127" s="8"/>
      <c r="H127" s="8"/>
      <c r="I127" s="8"/>
      <c r="J127" s="3">
        <f t="shared" ref="J127:K127" si="43">J125+J124+J126</f>
        <v>16913952</v>
      </c>
      <c r="K127" s="3">
        <f t="shared" si="43"/>
        <v>12685464</v>
      </c>
      <c r="L127" s="3">
        <f t="shared" ref="L127" si="44">L125+L124+L126</f>
        <v>12685464</v>
      </c>
      <c r="M127" s="37"/>
    </row>
    <row r="128" spans="1:13" ht="55.15" customHeight="1" x14ac:dyDescent="0.25">
      <c r="A128" s="38">
        <v>29</v>
      </c>
      <c r="B128" s="48" t="s">
        <v>34</v>
      </c>
      <c r="C128" s="44" t="s">
        <v>10</v>
      </c>
      <c r="D128" s="23" t="s">
        <v>37</v>
      </c>
      <c r="E128" s="9" t="s">
        <v>61</v>
      </c>
      <c r="F128" s="9" t="s">
        <v>58</v>
      </c>
      <c r="G128" s="9" t="s">
        <v>59</v>
      </c>
      <c r="H128" s="9" t="s">
        <v>60</v>
      </c>
      <c r="I128" s="9" t="s">
        <v>71</v>
      </c>
      <c r="J128" s="10">
        <v>4315</v>
      </c>
      <c r="K128" s="10">
        <v>4518</v>
      </c>
      <c r="L128" s="10">
        <v>4015</v>
      </c>
      <c r="M128" s="44"/>
    </row>
    <row r="129" spans="1:13" ht="55.15" customHeight="1" x14ac:dyDescent="0.25">
      <c r="A129" s="39"/>
      <c r="B129" s="49"/>
      <c r="C129" s="45"/>
      <c r="D129" s="24" t="s">
        <v>3</v>
      </c>
      <c r="E129" s="7"/>
      <c r="F129" s="7"/>
      <c r="G129" s="7"/>
      <c r="H129" s="7"/>
      <c r="I129" s="7"/>
      <c r="J129" s="10"/>
      <c r="K129" s="10"/>
      <c r="L129" s="10"/>
      <c r="M129" s="45"/>
    </row>
    <row r="130" spans="1:13" ht="55.15" customHeight="1" x14ac:dyDescent="0.25">
      <c r="A130" s="39"/>
      <c r="B130" s="49"/>
      <c r="C130" s="45"/>
      <c r="D130" s="24" t="s">
        <v>4</v>
      </c>
      <c r="E130" s="7"/>
      <c r="F130" s="7"/>
      <c r="G130" s="7"/>
      <c r="H130" s="7"/>
      <c r="I130" s="7"/>
      <c r="J130" s="10"/>
      <c r="K130" s="10"/>
      <c r="L130" s="10"/>
      <c r="M130" s="45"/>
    </row>
    <row r="131" spans="1:13" ht="55.15" customHeight="1" x14ac:dyDescent="0.25">
      <c r="A131" s="39"/>
      <c r="B131" s="49"/>
      <c r="C131" s="45"/>
      <c r="D131" s="24" t="s">
        <v>5</v>
      </c>
      <c r="E131" s="7"/>
      <c r="F131" s="7"/>
      <c r="G131" s="7"/>
      <c r="H131" s="7"/>
      <c r="I131" s="7"/>
      <c r="J131" s="10"/>
      <c r="K131" s="10"/>
      <c r="L131" s="10"/>
      <c r="M131" s="45"/>
    </row>
    <row r="132" spans="1:13" ht="55.15" customHeight="1" x14ac:dyDescent="0.25">
      <c r="A132" s="40"/>
      <c r="B132" s="50"/>
      <c r="C132" s="46"/>
      <c r="D132" s="11" t="s">
        <v>6</v>
      </c>
      <c r="E132" s="8"/>
      <c r="F132" s="8"/>
      <c r="G132" s="8"/>
      <c r="H132" s="8"/>
      <c r="I132" s="8"/>
      <c r="J132" s="3">
        <f t="shared" ref="J132:K132" si="45">J129+J130+J131+J128</f>
        <v>4315</v>
      </c>
      <c r="K132" s="3">
        <f t="shared" si="45"/>
        <v>4518</v>
      </c>
      <c r="L132" s="3">
        <f>L129+L130+L131+L128</f>
        <v>4015</v>
      </c>
      <c r="M132" s="46"/>
    </row>
    <row r="133" spans="1:13" ht="55.15" customHeight="1" x14ac:dyDescent="0.25">
      <c r="A133" s="38">
        <v>30</v>
      </c>
      <c r="B133" s="41" t="s">
        <v>50</v>
      </c>
      <c r="C133" s="44" t="s">
        <v>20</v>
      </c>
      <c r="D133" s="23" t="s">
        <v>37</v>
      </c>
      <c r="E133" s="9" t="s">
        <v>61</v>
      </c>
      <c r="F133" s="9" t="s">
        <v>58</v>
      </c>
      <c r="G133" s="9" t="s">
        <v>59</v>
      </c>
      <c r="H133" s="9" t="s">
        <v>60</v>
      </c>
      <c r="I133" s="9" t="s">
        <v>100</v>
      </c>
      <c r="J133" s="10">
        <v>136058.81</v>
      </c>
      <c r="K133" s="10">
        <v>136058.81</v>
      </c>
      <c r="L133" s="10">
        <v>136058.81</v>
      </c>
      <c r="M133" s="44">
        <v>12</v>
      </c>
    </row>
    <row r="134" spans="1:13" ht="55.15" customHeight="1" x14ac:dyDescent="0.25">
      <c r="A134" s="39"/>
      <c r="B134" s="42"/>
      <c r="C134" s="45"/>
      <c r="D134" s="24" t="s">
        <v>3</v>
      </c>
      <c r="E134" s="9" t="s">
        <v>61</v>
      </c>
      <c r="F134" s="9" t="s">
        <v>58</v>
      </c>
      <c r="G134" s="9" t="s">
        <v>59</v>
      </c>
      <c r="H134" s="9" t="s">
        <v>60</v>
      </c>
      <c r="I134" s="9" t="s">
        <v>100</v>
      </c>
      <c r="J134" s="10">
        <v>274555.28000000003</v>
      </c>
      <c r="K134" s="10">
        <v>274555.28000000003</v>
      </c>
      <c r="L134" s="10">
        <v>274555.28000000003</v>
      </c>
      <c r="M134" s="45"/>
    </row>
    <row r="135" spans="1:13" ht="55.15" customHeight="1" x14ac:dyDescent="0.25">
      <c r="A135" s="39"/>
      <c r="B135" s="42"/>
      <c r="C135" s="45"/>
      <c r="D135" s="24" t="s">
        <v>4</v>
      </c>
      <c r="E135" s="9" t="s">
        <v>61</v>
      </c>
      <c r="F135" s="9" t="s">
        <v>58</v>
      </c>
      <c r="G135" s="9" t="s">
        <v>59</v>
      </c>
      <c r="H135" s="9" t="s">
        <v>60</v>
      </c>
      <c r="I135" s="9" t="s">
        <v>100</v>
      </c>
      <c r="J135" s="10">
        <v>164245.64000000001</v>
      </c>
      <c r="K135" s="10">
        <v>164245.64000000001</v>
      </c>
      <c r="L135" s="10">
        <v>164245.64000000001</v>
      </c>
      <c r="M135" s="45"/>
    </row>
    <row r="136" spans="1:13" ht="55.15" customHeight="1" x14ac:dyDescent="0.25">
      <c r="A136" s="39"/>
      <c r="B136" s="42"/>
      <c r="C136" s="45"/>
      <c r="D136" s="24" t="s">
        <v>5</v>
      </c>
      <c r="E136" s="9" t="s">
        <v>61</v>
      </c>
      <c r="F136" s="9" t="s">
        <v>58</v>
      </c>
      <c r="G136" s="9" t="s">
        <v>59</v>
      </c>
      <c r="H136" s="9" t="s">
        <v>60</v>
      </c>
      <c r="I136" s="9" t="s">
        <v>100</v>
      </c>
      <c r="J136" s="10"/>
      <c r="K136" s="10"/>
      <c r="L136" s="10"/>
      <c r="M136" s="45"/>
    </row>
    <row r="137" spans="1:13" ht="55.15" customHeight="1" x14ac:dyDescent="0.25">
      <c r="A137" s="40"/>
      <c r="B137" s="43"/>
      <c r="C137" s="46"/>
      <c r="D137" s="11" t="s">
        <v>6</v>
      </c>
      <c r="E137" s="8"/>
      <c r="F137" s="8"/>
      <c r="G137" s="8"/>
      <c r="H137" s="8"/>
      <c r="I137" s="8"/>
      <c r="J137" s="3">
        <f t="shared" ref="J137:L137" si="46">J134+J135+J136+J133</f>
        <v>574859.73</v>
      </c>
      <c r="K137" s="3">
        <f t="shared" si="46"/>
        <v>574859.73</v>
      </c>
      <c r="L137" s="3">
        <f t="shared" si="46"/>
        <v>574859.73</v>
      </c>
      <c r="M137" s="46"/>
    </row>
    <row r="138" spans="1:13" ht="55.15" customHeight="1" x14ac:dyDescent="0.25">
      <c r="A138" s="38">
        <v>31</v>
      </c>
      <c r="B138" s="31" t="s">
        <v>14</v>
      </c>
      <c r="C138" s="29" t="s">
        <v>12</v>
      </c>
      <c r="D138" s="24" t="s">
        <v>3</v>
      </c>
      <c r="E138" s="7"/>
      <c r="F138" s="7"/>
      <c r="G138" s="7"/>
      <c r="H138" s="7"/>
      <c r="I138" s="7"/>
      <c r="J138" s="10"/>
      <c r="K138" s="10"/>
      <c r="L138" s="10"/>
      <c r="M138" s="36"/>
    </row>
    <row r="139" spans="1:13" ht="55.15" customHeight="1" x14ac:dyDescent="0.25">
      <c r="A139" s="39"/>
      <c r="B139" s="32"/>
      <c r="C139" s="29"/>
      <c r="D139" s="24" t="s">
        <v>4</v>
      </c>
      <c r="E139" s="7" t="s">
        <v>61</v>
      </c>
      <c r="F139" s="7" t="s">
        <v>58</v>
      </c>
      <c r="G139" s="7" t="s">
        <v>59</v>
      </c>
      <c r="H139" s="7" t="s">
        <v>101</v>
      </c>
      <c r="I139" s="7" t="s">
        <v>106</v>
      </c>
      <c r="J139" s="10">
        <v>20000</v>
      </c>
      <c r="K139" s="10"/>
      <c r="L139" s="10"/>
      <c r="M139" s="36"/>
    </row>
    <row r="140" spans="1:13" ht="55.15" customHeight="1" x14ac:dyDescent="0.25">
      <c r="A140" s="39"/>
      <c r="B140" s="32"/>
      <c r="C140" s="29"/>
      <c r="D140" s="24" t="s">
        <v>5</v>
      </c>
      <c r="E140" s="7"/>
      <c r="F140" s="7"/>
      <c r="G140" s="7"/>
      <c r="H140" s="7"/>
      <c r="I140" s="7"/>
      <c r="J140" s="10"/>
      <c r="K140" s="10"/>
      <c r="L140" s="10"/>
      <c r="M140" s="36"/>
    </row>
    <row r="141" spans="1:13" ht="55.15" customHeight="1" x14ac:dyDescent="0.25">
      <c r="A141" s="40"/>
      <c r="B141" s="32"/>
      <c r="C141" s="29"/>
      <c r="D141" s="11" t="s">
        <v>6</v>
      </c>
      <c r="E141" s="8"/>
      <c r="F141" s="8"/>
      <c r="G141" s="8"/>
      <c r="H141" s="8"/>
      <c r="I141" s="8"/>
      <c r="J141" s="3">
        <f t="shared" ref="J141:K141" si="47">J138+J139+J140</f>
        <v>20000</v>
      </c>
      <c r="K141" s="3">
        <f t="shared" si="47"/>
        <v>0</v>
      </c>
      <c r="L141" s="3">
        <f t="shared" ref="L141" si="48">L138+L139+L140</f>
        <v>0</v>
      </c>
      <c r="M141" s="36"/>
    </row>
    <row r="142" spans="1:13" ht="55.15" customHeight="1" x14ac:dyDescent="0.25">
      <c r="A142" s="38">
        <v>32</v>
      </c>
      <c r="B142" s="31" t="s">
        <v>48</v>
      </c>
      <c r="C142" s="29" t="s">
        <v>36</v>
      </c>
      <c r="D142" s="24" t="s">
        <v>3</v>
      </c>
      <c r="E142" s="7"/>
      <c r="F142" s="7"/>
      <c r="G142" s="7"/>
      <c r="H142" s="7"/>
      <c r="I142" s="7"/>
      <c r="J142" s="10"/>
      <c r="K142" s="10"/>
      <c r="L142" s="10"/>
      <c r="M142" s="44" t="s">
        <v>107</v>
      </c>
    </row>
    <row r="143" spans="1:13" ht="55.15" customHeight="1" x14ac:dyDescent="0.25">
      <c r="A143" s="39"/>
      <c r="B143" s="32"/>
      <c r="C143" s="29"/>
      <c r="D143" s="24" t="s">
        <v>4</v>
      </c>
      <c r="E143" s="7" t="s">
        <v>61</v>
      </c>
      <c r="F143" s="7" t="s">
        <v>58</v>
      </c>
      <c r="G143" s="7" t="s">
        <v>59</v>
      </c>
      <c r="H143" s="7" t="s">
        <v>101</v>
      </c>
      <c r="I143" s="7" t="s">
        <v>102</v>
      </c>
      <c r="J143" s="10">
        <v>8000</v>
      </c>
      <c r="K143" s="10"/>
      <c r="L143" s="10"/>
      <c r="M143" s="45"/>
    </row>
    <row r="144" spans="1:13" ht="55.15" customHeight="1" x14ac:dyDescent="0.25">
      <c r="A144" s="39"/>
      <c r="B144" s="32"/>
      <c r="C144" s="29"/>
      <c r="D144" s="24" t="s">
        <v>5</v>
      </c>
      <c r="E144" s="7"/>
      <c r="F144" s="7"/>
      <c r="G144" s="7"/>
      <c r="H144" s="7"/>
      <c r="I144" s="7"/>
      <c r="J144" s="10"/>
      <c r="K144" s="10"/>
      <c r="L144" s="10"/>
      <c r="M144" s="45"/>
    </row>
    <row r="145" spans="1:13" ht="55.15" customHeight="1" x14ac:dyDescent="0.25">
      <c r="A145" s="40"/>
      <c r="B145" s="32"/>
      <c r="C145" s="29"/>
      <c r="D145" s="11" t="s">
        <v>6</v>
      </c>
      <c r="E145" s="8"/>
      <c r="F145" s="8"/>
      <c r="G145" s="8"/>
      <c r="H145" s="8"/>
      <c r="I145" s="8"/>
      <c r="J145" s="3">
        <f t="shared" ref="J145:K145" si="49">J142+J143+J144</f>
        <v>8000</v>
      </c>
      <c r="K145" s="3">
        <f t="shared" si="49"/>
        <v>0</v>
      </c>
      <c r="L145" s="3">
        <f t="shared" ref="L145" si="50">L142+L143+L144</f>
        <v>0</v>
      </c>
      <c r="M145" s="46"/>
    </row>
    <row r="146" spans="1:13" ht="55.15" customHeight="1" x14ac:dyDescent="0.25">
      <c r="A146" s="38">
        <v>33</v>
      </c>
      <c r="B146" s="31" t="s">
        <v>41</v>
      </c>
      <c r="C146" s="29" t="s">
        <v>10</v>
      </c>
      <c r="D146" s="24" t="s">
        <v>3</v>
      </c>
      <c r="E146" s="7"/>
      <c r="F146" s="7"/>
      <c r="G146" s="7"/>
      <c r="H146" s="7"/>
      <c r="I146" s="7"/>
      <c r="J146" s="10"/>
      <c r="K146" s="10"/>
      <c r="L146" s="10"/>
      <c r="M146" s="36"/>
    </row>
    <row r="147" spans="1:13" ht="55.15" customHeight="1" x14ac:dyDescent="0.25">
      <c r="A147" s="39"/>
      <c r="B147" s="32"/>
      <c r="C147" s="29"/>
      <c r="D147" s="24" t="s">
        <v>4</v>
      </c>
      <c r="E147" s="7" t="s">
        <v>61</v>
      </c>
      <c r="F147" s="7" t="s">
        <v>58</v>
      </c>
      <c r="G147" s="7" t="s">
        <v>59</v>
      </c>
      <c r="H147" s="7" t="s">
        <v>101</v>
      </c>
      <c r="I147" s="7" t="s">
        <v>103</v>
      </c>
      <c r="J147" s="10">
        <v>27000</v>
      </c>
      <c r="K147" s="10"/>
      <c r="L147" s="10"/>
      <c r="M147" s="36"/>
    </row>
    <row r="148" spans="1:13" ht="55.15" customHeight="1" x14ac:dyDescent="0.25">
      <c r="A148" s="39"/>
      <c r="B148" s="32"/>
      <c r="C148" s="29"/>
      <c r="D148" s="24" t="s">
        <v>5</v>
      </c>
      <c r="E148" s="7"/>
      <c r="F148" s="7"/>
      <c r="G148" s="7"/>
      <c r="H148" s="7"/>
      <c r="I148" s="7"/>
      <c r="J148" s="10"/>
      <c r="K148" s="10"/>
      <c r="L148" s="10"/>
      <c r="M148" s="36"/>
    </row>
    <row r="149" spans="1:13" ht="55.15" customHeight="1" x14ac:dyDescent="0.25">
      <c r="A149" s="40"/>
      <c r="B149" s="32"/>
      <c r="C149" s="29"/>
      <c r="D149" s="11" t="s">
        <v>6</v>
      </c>
      <c r="E149" s="8"/>
      <c r="F149" s="8"/>
      <c r="G149" s="8"/>
      <c r="H149" s="8"/>
      <c r="I149" s="8"/>
      <c r="J149" s="3">
        <f t="shared" ref="J149:K149" si="51">J147+J146+J148</f>
        <v>27000</v>
      </c>
      <c r="K149" s="3">
        <f t="shared" si="51"/>
        <v>0</v>
      </c>
      <c r="L149" s="3">
        <f t="shared" ref="L149" si="52">L147+L146+L148</f>
        <v>0</v>
      </c>
      <c r="M149" s="36"/>
    </row>
    <row r="150" spans="1:13" ht="55.15" customHeight="1" x14ac:dyDescent="0.25">
      <c r="A150" s="38">
        <v>34</v>
      </c>
      <c r="B150" s="31" t="s">
        <v>94</v>
      </c>
      <c r="C150" s="29" t="s">
        <v>10</v>
      </c>
      <c r="D150" s="24" t="s">
        <v>3</v>
      </c>
      <c r="E150" s="7"/>
      <c r="F150" s="7"/>
      <c r="G150" s="7"/>
      <c r="H150" s="7"/>
      <c r="I150" s="7"/>
      <c r="J150" s="10"/>
      <c r="K150" s="10"/>
      <c r="L150" s="10"/>
      <c r="M150" s="36"/>
    </row>
    <row r="151" spans="1:13" ht="55.15" customHeight="1" x14ac:dyDescent="0.25">
      <c r="A151" s="39"/>
      <c r="B151" s="47"/>
      <c r="C151" s="29"/>
      <c r="D151" s="24" t="s">
        <v>4</v>
      </c>
      <c r="E151" s="7" t="s">
        <v>61</v>
      </c>
      <c r="F151" s="7" t="s">
        <v>58</v>
      </c>
      <c r="G151" s="7" t="s">
        <v>59</v>
      </c>
      <c r="H151" s="7" t="s">
        <v>60</v>
      </c>
      <c r="I151" s="7" t="s">
        <v>95</v>
      </c>
      <c r="J151" s="10">
        <v>120000</v>
      </c>
      <c r="K151" s="10">
        <v>120000</v>
      </c>
      <c r="L151" s="10">
        <v>120000</v>
      </c>
      <c r="M151" s="37"/>
    </row>
    <row r="152" spans="1:13" ht="55.15" customHeight="1" x14ac:dyDescent="0.25">
      <c r="A152" s="39"/>
      <c r="B152" s="47"/>
      <c r="C152" s="29"/>
      <c r="D152" s="24" t="s">
        <v>5</v>
      </c>
      <c r="E152" s="7"/>
      <c r="F152" s="7"/>
      <c r="G152" s="7"/>
      <c r="H152" s="7"/>
      <c r="I152" s="7"/>
      <c r="J152" s="10"/>
      <c r="K152" s="10"/>
      <c r="L152" s="10"/>
      <c r="M152" s="37"/>
    </row>
    <row r="153" spans="1:13" ht="55.15" customHeight="1" x14ac:dyDescent="0.25">
      <c r="A153" s="40"/>
      <c r="B153" s="47"/>
      <c r="C153" s="29"/>
      <c r="D153" s="11" t="s">
        <v>6</v>
      </c>
      <c r="E153" s="8"/>
      <c r="F153" s="8"/>
      <c r="G153" s="8"/>
      <c r="H153" s="8"/>
      <c r="I153" s="8"/>
      <c r="J153" s="3">
        <f t="shared" ref="J153:K153" si="53">J151+J150+J152</f>
        <v>120000</v>
      </c>
      <c r="K153" s="3">
        <f t="shared" si="53"/>
        <v>120000</v>
      </c>
      <c r="L153" s="3">
        <f t="shared" ref="L153" si="54">L151+L150+L152</f>
        <v>120000</v>
      </c>
      <c r="M153" s="37"/>
    </row>
    <row r="154" spans="1:13" ht="55.15" customHeight="1" x14ac:dyDescent="0.25">
      <c r="A154" s="38">
        <v>35</v>
      </c>
      <c r="B154" s="48" t="s">
        <v>138</v>
      </c>
      <c r="C154" s="44" t="s">
        <v>10</v>
      </c>
      <c r="D154" s="23" t="s">
        <v>37</v>
      </c>
      <c r="E154" s="9" t="s">
        <v>61</v>
      </c>
      <c r="F154" s="9" t="s">
        <v>58</v>
      </c>
      <c r="G154" s="9" t="s">
        <v>59</v>
      </c>
      <c r="H154" s="9" t="s">
        <v>60</v>
      </c>
      <c r="I154" s="9" t="s">
        <v>70</v>
      </c>
      <c r="J154" s="10">
        <v>1551811</v>
      </c>
      <c r="K154" s="10">
        <v>1621727</v>
      </c>
      <c r="L154" s="10">
        <v>1678897</v>
      </c>
      <c r="M154" s="51"/>
    </row>
    <row r="155" spans="1:13" ht="55.15" customHeight="1" x14ac:dyDescent="0.25">
      <c r="A155" s="39"/>
      <c r="B155" s="49"/>
      <c r="C155" s="45"/>
      <c r="D155" s="24" t="s">
        <v>3</v>
      </c>
      <c r="E155" s="7"/>
      <c r="F155" s="7"/>
      <c r="G155" s="7"/>
      <c r="H155" s="7"/>
      <c r="I155" s="7"/>
      <c r="J155" s="10"/>
      <c r="K155" s="10"/>
      <c r="L155" s="10"/>
      <c r="M155" s="52"/>
    </row>
    <row r="156" spans="1:13" ht="55.15" customHeight="1" x14ac:dyDescent="0.25">
      <c r="A156" s="39"/>
      <c r="B156" s="49"/>
      <c r="C156" s="45"/>
      <c r="D156" s="24" t="s">
        <v>4</v>
      </c>
      <c r="E156" s="7"/>
      <c r="F156" s="7"/>
      <c r="G156" s="7"/>
      <c r="H156" s="7"/>
      <c r="I156" s="7"/>
      <c r="J156" s="10"/>
      <c r="K156" s="10"/>
      <c r="L156" s="10"/>
      <c r="M156" s="52"/>
    </row>
    <row r="157" spans="1:13" ht="55.15" customHeight="1" x14ac:dyDescent="0.25">
      <c r="A157" s="39"/>
      <c r="B157" s="49"/>
      <c r="C157" s="45"/>
      <c r="D157" s="24" t="s">
        <v>5</v>
      </c>
      <c r="E157" s="7"/>
      <c r="F157" s="7"/>
      <c r="G157" s="7"/>
      <c r="H157" s="7"/>
      <c r="I157" s="7"/>
      <c r="J157" s="10"/>
      <c r="K157" s="10"/>
      <c r="L157" s="10"/>
      <c r="M157" s="52"/>
    </row>
    <row r="158" spans="1:13" ht="55.15" customHeight="1" x14ac:dyDescent="0.25">
      <c r="A158" s="40"/>
      <c r="B158" s="50"/>
      <c r="C158" s="46"/>
      <c r="D158" s="11" t="s">
        <v>6</v>
      </c>
      <c r="E158" s="8"/>
      <c r="F158" s="8"/>
      <c r="G158" s="8"/>
      <c r="H158" s="8"/>
      <c r="I158" s="8"/>
      <c r="J158" s="3">
        <f t="shared" ref="J158:K158" si="55">J156+J155+J157+J154</f>
        <v>1551811</v>
      </c>
      <c r="K158" s="3">
        <f t="shared" si="55"/>
        <v>1621727</v>
      </c>
      <c r="L158" s="3">
        <f t="shared" ref="L158" si="56">L156+L155+L157+L154</f>
        <v>1678897</v>
      </c>
      <c r="M158" s="53"/>
    </row>
    <row r="159" spans="1:13" ht="96" customHeight="1" x14ac:dyDescent="0.25">
      <c r="A159" s="38">
        <v>36</v>
      </c>
      <c r="B159" s="31" t="s">
        <v>96</v>
      </c>
      <c r="C159" s="29" t="s">
        <v>10</v>
      </c>
      <c r="D159" s="24" t="s">
        <v>3</v>
      </c>
      <c r="E159" s="7"/>
      <c r="F159" s="7"/>
      <c r="G159" s="7"/>
      <c r="H159" s="7"/>
      <c r="I159" s="7"/>
      <c r="J159" s="10"/>
      <c r="K159" s="10"/>
      <c r="L159" s="10"/>
      <c r="M159" s="36"/>
    </row>
    <row r="160" spans="1:13" ht="74.45" customHeight="1" x14ac:dyDescent="0.25">
      <c r="A160" s="39"/>
      <c r="B160" s="47"/>
      <c r="C160" s="29"/>
      <c r="D160" s="24" t="s">
        <v>4</v>
      </c>
      <c r="E160" s="7" t="s">
        <v>61</v>
      </c>
      <c r="F160" s="7" t="s">
        <v>58</v>
      </c>
      <c r="G160" s="7" t="s">
        <v>59</v>
      </c>
      <c r="H160" s="7" t="s">
        <v>60</v>
      </c>
      <c r="I160" s="7" t="s">
        <v>97</v>
      </c>
      <c r="J160" s="10">
        <f>15421445.21+2406950.91</f>
        <v>17828396.120000001</v>
      </c>
      <c r="K160" s="10">
        <v>16397000</v>
      </c>
      <c r="L160" s="10">
        <v>17053000</v>
      </c>
      <c r="M160" s="37"/>
    </row>
    <row r="161" spans="1:13" ht="83.45" customHeight="1" x14ac:dyDescent="0.25">
      <c r="A161" s="39"/>
      <c r="B161" s="47"/>
      <c r="C161" s="29"/>
      <c r="D161" s="24" t="s">
        <v>5</v>
      </c>
      <c r="E161" s="7"/>
      <c r="F161" s="7"/>
      <c r="G161" s="7"/>
      <c r="H161" s="7"/>
      <c r="I161" s="7"/>
      <c r="J161" s="10"/>
      <c r="K161" s="10"/>
      <c r="L161" s="10"/>
      <c r="M161" s="37"/>
    </row>
    <row r="162" spans="1:13" ht="147" customHeight="1" x14ac:dyDescent="0.25">
      <c r="A162" s="40"/>
      <c r="B162" s="47"/>
      <c r="C162" s="29"/>
      <c r="D162" s="11" t="s">
        <v>6</v>
      </c>
      <c r="E162" s="8"/>
      <c r="F162" s="8"/>
      <c r="G162" s="8"/>
      <c r="H162" s="8"/>
      <c r="I162" s="8"/>
      <c r="J162" s="3">
        <f t="shared" ref="J162:K162" si="57">J160+J159+J161</f>
        <v>17828396.120000001</v>
      </c>
      <c r="K162" s="3">
        <f t="shared" si="57"/>
        <v>16397000</v>
      </c>
      <c r="L162" s="3">
        <f t="shared" ref="L162" si="58">L160+L159+L161</f>
        <v>17053000</v>
      </c>
      <c r="M162" s="37"/>
    </row>
    <row r="163" spans="1:13" ht="55.15" customHeight="1" x14ac:dyDescent="0.25">
      <c r="A163" s="38">
        <v>37</v>
      </c>
      <c r="B163" s="48" t="s">
        <v>43</v>
      </c>
      <c r="C163" s="44" t="s">
        <v>10</v>
      </c>
      <c r="D163" s="23" t="s">
        <v>37</v>
      </c>
      <c r="E163" s="9"/>
      <c r="F163" s="9"/>
      <c r="G163" s="9"/>
      <c r="H163" s="9"/>
      <c r="I163" s="9"/>
      <c r="J163" s="3"/>
      <c r="K163" s="3"/>
      <c r="L163" s="3"/>
      <c r="M163" s="44"/>
    </row>
    <row r="164" spans="1:13" ht="55.15" customHeight="1" x14ac:dyDescent="0.25">
      <c r="A164" s="39"/>
      <c r="B164" s="49"/>
      <c r="C164" s="45"/>
      <c r="D164" s="24" t="s">
        <v>3</v>
      </c>
      <c r="E164" s="7"/>
      <c r="F164" s="7"/>
      <c r="G164" s="7"/>
      <c r="H164" s="7"/>
      <c r="I164" s="7"/>
      <c r="J164" s="10"/>
      <c r="K164" s="10"/>
      <c r="L164" s="10"/>
      <c r="M164" s="45"/>
    </row>
    <row r="165" spans="1:13" ht="55.15" customHeight="1" x14ac:dyDescent="0.25">
      <c r="A165" s="39"/>
      <c r="B165" s="49"/>
      <c r="C165" s="45"/>
      <c r="D165" s="24" t="s">
        <v>4</v>
      </c>
      <c r="E165" s="7" t="s">
        <v>61</v>
      </c>
      <c r="F165" s="7" t="s">
        <v>59</v>
      </c>
      <c r="G165" s="7" t="s">
        <v>59</v>
      </c>
      <c r="H165" s="7" t="s">
        <v>60</v>
      </c>
      <c r="I165" s="7" t="s">
        <v>90</v>
      </c>
      <c r="J165" s="10">
        <v>237171</v>
      </c>
      <c r="K165" s="10"/>
      <c r="L165" s="10"/>
      <c r="M165" s="45"/>
    </row>
    <row r="166" spans="1:13" ht="55.15" customHeight="1" x14ac:dyDescent="0.25">
      <c r="A166" s="39"/>
      <c r="B166" s="49"/>
      <c r="C166" s="45"/>
      <c r="D166" s="24" t="s">
        <v>5</v>
      </c>
      <c r="E166" s="7"/>
      <c r="F166" s="7"/>
      <c r="G166" s="7"/>
      <c r="H166" s="7"/>
      <c r="I166" s="7"/>
      <c r="J166" s="10"/>
      <c r="K166" s="10"/>
      <c r="L166" s="10"/>
      <c r="M166" s="45"/>
    </row>
    <row r="167" spans="1:13" ht="55.15" customHeight="1" x14ac:dyDescent="0.25">
      <c r="A167" s="40"/>
      <c r="B167" s="50"/>
      <c r="C167" s="46"/>
      <c r="D167" s="11" t="s">
        <v>6</v>
      </c>
      <c r="E167" s="8"/>
      <c r="F167" s="8"/>
      <c r="G167" s="8"/>
      <c r="H167" s="8"/>
      <c r="I167" s="8"/>
      <c r="J167" s="3">
        <f t="shared" ref="J167:K167" si="59">J165+J164+J166</f>
        <v>237171</v>
      </c>
      <c r="K167" s="3">
        <f t="shared" si="59"/>
        <v>0</v>
      </c>
      <c r="L167" s="3">
        <f t="shared" ref="L167" si="60">L165+L164+L166</f>
        <v>0</v>
      </c>
      <c r="M167" s="46"/>
    </row>
    <row r="168" spans="1:13" ht="55.15" customHeight="1" x14ac:dyDescent="0.25">
      <c r="A168" s="38">
        <v>38</v>
      </c>
      <c r="B168" s="48" t="s">
        <v>136</v>
      </c>
      <c r="C168" s="44" t="s">
        <v>10</v>
      </c>
      <c r="D168" s="23" t="s">
        <v>37</v>
      </c>
      <c r="E168" s="7" t="s">
        <v>61</v>
      </c>
      <c r="F168" s="7" t="s">
        <v>58</v>
      </c>
      <c r="G168" s="7" t="s">
        <v>59</v>
      </c>
      <c r="H168" s="7" t="s">
        <v>60</v>
      </c>
      <c r="I168" s="7" t="s">
        <v>137</v>
      </c>
      <c r="J168" s="10">
        <v>2590203.33</v>
      </c>
      <c r="K168" s="3"/>
      <c r="L168" s="3"/>
      <c r="M168" s="44"/>
    </row>
    <row r="169" spans="1:13" ht="55.15" customHeight="1" x14ac:dyDescent="0.25">
      <c r="A169" s="39"/>
      <c r="B169" s="49"/>
      <c r="C169" s="45"/>
      <c r="D169" s="24" t="s">
        <v>3</v>
      </c>
      <c r="E169" s="7" t="s">
        <v>61</v>
      </c>
      <c r="F169" s="7" t="s">
        <v>58</v>
      </c>
      <c r="G169" s="7" t="s">
        <v>59</v>
      </c>
      <c r="H169" s="7" t="s">
        <v>60</v>
      </c>
      <c r="I169" s="7" t="s">
        <v>137</v>
      </c>
      <c r="J169" s="10">
        <v>26163.67</v>
      </c>
      <c r="K169" s="10"/>
      <c r="L169" s="10"/>
      <c r="M169" s="45"/>
    </row>
    <row r="170" spans="1:13" ht="55.15" customHeight="1" x14ac:dyDescent="0.25">
      <c r="A170" s="39"/>
      <c r="B170" s="49"/>
      <c r="C170" s="45"/>
      <c r="D170" s="24" t="s">
        <v>4</v>
      </c>
      <c r="E170" s="7" t="s">
        <v>61</v>
      </c>
      <c r="F170" s="7" t="s">
        <v>58</v>
      </c>
      <c r="G170" s="7" t="s">
        <v>59</v>
      </c>
      <c r="H170" s="7" t="s">
        <v>60</v>
      </c>
      <c r="I170" s="7" t="s">
        <v>137</v>
      </c>
      <c r="J170" s="10">
        <v>26428</v>
      </c>
      <c r="K170" s="10"/>
      <c r="L170" s="10"/>
      <c r="M170" s="45"/>
    </row>
    <row r="171" spans="1:13" ht="55.15" customHeight="1" x14ac:dyDescent="0.25">
      <c r="A171" s="39"/>
      <c r="B171" s="49"/>
      <c r="C171" s="45"/>
      <c r="D171" s="24" t="s">
        <v>5</v>
      </c>
      <c r="E171" s="7"/>
      <c r="F171" s="7"/>
      <c r="G171" s="7"/>
      <c r="H171" s="7"/>
      <c r="I171" s="7"/>
      <c r="J171" s="10"/>
      <c r="K171" s="10"/>
      <c r="L171" s="10"/>
      <c r="M171" s="45"/>
    </row>
    <row r="172" spans="1:13" ht="55.15" customHeight="1" x14ac:dyDescent="0.25">
      <c r="A172" s="40"/>
      <c r="B172" s="50"/>
      <c r="C172" s="46"/>
      <c r="D172" s="11" t="s">
        <v>6</v>
      </c>
      <c r="E172" s="8"/>
      <c r="F172" s="8"/>
      <c r="G172" s="8"/>
      <c r="H172" s="8"/>
      <c r="I172" s="8"/>
      <c r="J172" s="3">
        <f>J170+J169+J171+J168</f>
        <v>2642795</v>
      </c>
      <c r="K172" s="3">
        <f t="shared" ref="K172:L172" si="61">K170+K169+K171+K168</f>
        <v>0</v>
      </c>
      <c r="L172" s="3">
        <f t="shared" si="61"/>
        <v>0</v>
      </c>
      <c r="M172" s="46"/>
    </row>
    <row r="173" spans="1:13" ht="55.15" hidden="1" customHeight="1" x14ac:dyDescent="0.25">
      <c r="A173" s="38"/>
      <c r="B173" s="48" t="s">
        <v>111</v>
      </c>
      <c r="C173" s="44" t="s">
        <v>10</v>
      </c>
      <c r="D173" s="23" t="s">
        <v>37</v>
      </c>
      <c r="E173" s="9"/>
      <c r="F173" s="9"/>
      <c r="G173" s="9"/>
      <c r="H173" s="9"/>
      <c r="I173" s="9"/>
      <c r="J173" s="3"/>
      <c r="K173" s="3"/>
      <c r="L173" s="3"/>
      <c r="M173" s="44"/>
    </row>
    <row r="174" spans="1:13" ht="55.15" hidden="1" customHeight="1" x14ac:dyDescent="0.25">
      <c r="A174" s="39"/>
      <c r="B174" s="49"/>
      <c r="C174" s="45"/>
      <c r="D174" s="24" t="s">
        <v>3</v>
      </c>
      <c r="E174" s="7"/>
      <c r="F174" s="7"/>
      <c r="G174" s="7"/>
      <c r="H174" s="7"/>
      <c r="I174" s="7"/>
      <c r="J174" s="10"/>
      <c r="K174" s="10"/>
      <c r="L174" s="10"/>
      <c r="M174" s="45"/>
    </row>
    <row r="175" spans="1:13" ht="55.15" hidden="1" customHeight="1" x14ac:dyDescent="0.25">
      <c r="A175" s="39"/>
      <c r="B175" s="49"/>
      <c r="C175" s="45"/>
      <c r="D175" s="24" t="s">
        <v>4</v>
      </c>
      <c r="E175" s="7" t="s">
        <v>61</v>
      </c>
      <c r="F175" s="7" t="s">
        <v>58</v>
      </c>
      <c r="G175" s="7" t="s">
        <v>59</v>
      </c>
      <c r="H175" s="7" t="s">
        <v>60</v>
      </c>
      <c r="I175" s="7" t="s">
        <v>89</v>
      </c>
      <c r="J175" s="10"/>
      <c r="K175" s="10"/>
      <c r="L175" s="10"/>
      <c r="M175" s="45"/>
    </row>
    <row r="176" spans="1:13" ht="55.15" hidden="1" customHeight="1" x14ac:dyDescent="0.25">
      <c r="A176" s="39"/>
      <c r="B176" s="49"/>
      <c r="C176" s="45"/>
      <c r="D176" s="24" t="s">
        <v>5</v>
      </c>
      <c r="E176" s="7"/>
      <c r="F176" s="7"/>
      <c r="G176" s="7"/>
      <c r="H176" s="7"/>
      <c r="I176" s="7"/>
      <c r="J176" s="10"/>
      <c r="K176" s="10"/>
      <c r="L176" s="10"/>
      <c r="M176" s="45"/>
    </row>
    <row r="177" spans="1:13" ht="55.15" hidden="1" customHeight="1" x14ac:dyDescent="0.25">
      <c r="A177" s="40"/>
      <c r="B177" s="50"/>
      <c r="C177" s="46"/>
      <c r="D177" s="11" t="s">
        <v>6</v>
      </c>
      <c r="E177" s="8"/>
      <c r="F177" s="8"/>
      <c r="G177" s="8"/>
      <c r="H177" s="8"/>
      <c r="I177" s="8"/>
      <c r="J177" s="3">
        <f t="shared" ref="J177:K177" si="62">J175+J174+J176</f>
        <v>0</v>
      </c>
      <c r="K177" s="3">
        <f t="shared" si="62"/>
        <v>0</v>
      </c>
      <c r="L177" s="3">
        <f t="shared" ref="L177" si="63">L175+L174+L176</f>
        <v>0</v>
      </c>
      <c r="M177" s="46"/>
    </row>
    <row r="178" spans="1:13" ht="55.15" customHeight="1" x14ac:dyDescent="0.25">
      <c r="A178" s="38">
        <v>39</v>
      </c>
      <c r="B178" s="48" t="s">
        <v>134</v>
      </c>
      <c r="C178" s="44" t="s">
        <v>10</v>
      </c>
      <c r="D178" s="23" t="s">
        <v>37</v>
      </c>
      <c r="E178" s="7" t="s">
        <v>61</v>
      </c>
      <c r="F178" s="7" t="s">
        <v>58</v>
      </c>
      <c r="G178" s="7" t="s">
        <v>59</v>
      </c>
      <c r="H178" s="7" t="s">
        <v>60</v>
      </c>
      <c r="I178" s="7" t="s">
        <v>135</v>
      </c>
      <c r="J178" s="10">
        <v>14106200</v>
      </c>
      <c r="K178" s="3"/>
      <c r="L178" s="10"/>
      <c r="M178" s="44"/>
    </row>
    <row r="179" spans="1:13" ht="55.15" customHeight="1" x14ac:dyDescent="0.25">
      <c r="A179" s="39"/>
      <c r="B179" s="49"/>
      <c r="C179" s="45"/>
      <c r="D179" s="24" t="s">
        <v>3</v>
      </c>
      <c r="E179" s="7" t="s">
        <v>61</v>
      </c>
      <c r="F179" s="7" t="s">
        <v>58</v>
      </c>
      <c r="G179" s="7" t="s">
        <v>59</v>
      </c>
      <c r="H179" s="7" t="s">
        <v>60</v>
      </c>
      <c r="I179" s="7" t="s">
        <v>135</v>
      </c>
      <c r="J179" s="10">
        <v>900396</v>
      </c>
      <c r="K179" s="10"/>
      <c r="L179" s="10"/>
      <c r="M179" s="45"/>
    </row>
    <row r="180" spans="1:13" ht="55.15" customHeight="1" x14ac:dyDescent="0.25">
      <c r="A180" s="39"/>
      <c r="B180" s="49"/>
      <c r="C180" s="45"/>
      <c r="D180" s="24" t="s">
        <v>4</v>
      </c>
      <c r="E180" s="7" t="s">
        <v>61</v>
      </c>
      <c r="F180" s="7" t="s">
        <v>58</v>
      </c>
      <c r="G180" s="7" t="s">
        <v>59</v>
      </c>
      <c r="H180" s="7" t="s">
        <v>60</v>
      </c>
      <c r="I180" s="7" t="s">
        <v>135</v>
      </c>
      <c r="J180" s="10">
        <v>151582</v>
      </c>
      <c r="K180" s="10"/>
      <c r="L180" s="10"/>
      <c r="M180" s="45"/>
    </row>
    <row r="181" spans="1:13" ht="55.15" customHeight="1" x14ac:dyDescent="0.25">
      <c r="A181" s="39"/>
      <c r="B181" s="49"/>
      <c r="C181" s="45"/>
      <c r="D181" s="24" t="s">
        <v>5</v>
      </c>
      <c r="E181" s="7"/>
      <c r="F181" s="7"/>
      <c r="G181" s="7"/>
      <c r="H181" s="7"/>
      <c r="I181" s="7"/>
      <c r="J181" s="10"/>
      <c r="K181" s="10"/>
      <c r="L181" s="10"/>
      <c r="M181" s="45"/>
    </row>
    <row r="182" spans="1:13" ht="55.15" customHeight="1" x14ac:dyDescent="0.25">
      <c r="A182" s="40"/>
      <c r="B182" s="50"/>
      <c r="C182" s="46"/>
      <c r="D182" s="11" t="s">
        <v>6</v>
      </c>
      <c r="E182" s="8"/>
      <c r="F182" s="8"/>
      <c r="G182" s="8"/>
      <c r="H182" s="8"/>
      <c r="I182" s="8"/>
      <c r="J182" s="3">
        <f>J180+J179+J181+J178</f>
        <v>15158178</v>
      </c>
      <c r="K182" s="3">
        <f t="shared" ref="K182:L182" si="64">K180+K179+K181+K178</f>
        <v>0</v>
      </c>
      <c r="L182" s="3">
        <f t="shared" si="64"/>
        <v>0</v>
      </c>
      <c r="M182" s="46"/>
    </row>
    <row r="183" spans="1:13" ht="55.15" customHeight="1" x14ac:dyDescent="0.25">
      <c r="A183" s="38">
        <v>40</v>
      </c>
      <c r="B183" s="48" t="s">
        <v>115</v>
      </c>
      <c r="C183" s="44" t="s">
        <v>10</v>
      </c>
      <c r="D183" s="23" t="s">
        <v>37</v>
      </c>
      <c r="E183" s="7"/>
      <c r="F183" s="7"/>
      <c r="G183" s="7"/>
      <c r="H183" s="7"/>
      <c r="I183" s="7"/>
      <c r="J183" s="3"/>
      <c r="K183" s="3"/>
      <c r="L183" s="10"/>
      <c r="M183" s="44"/>
    </row>
    <row r="184" spans="1:13" ht="55.15" customHeight="1" x14ac:dyDescent="0.25">
      <c r="A184" s="39"/>
      <c r="B184" s="49"/>
      <c r="C184" s="45"/>
      <c r="D184" s="24" t="s">
        <v>3</v>
      </c>
      <c r="E184" s="7" t="s">
        <v>61</v>
      </c>
      <c r="F184" s="7" t="s">
        <v>58</v>
      </c>
      <c r="G184" s="7" t="s">
        <v>59</v>
      </c>
      <c r="H184" s="7" t="s">
        <v>60</v>
      </c>
      <c r="I184" s="7" t="s">
        <v>109</v>
      </c>
      <c r="J184" s="10">
        <v>5282190</v>
      </c>
      <c r="K184" s="10"/>
      <c r="L184" s="10"/>
      <c r="M184" s="45"/>
    </row>
    <row r="185" spans="1:13" ht="55.15" customHeight="1" x14ac:dyDescent="0.25">
      <c r="A185" s="39"/>
      <c r="B185" s="49"/>
      <c r="C185" s="45"/>
      <c r="D185" s="24" t="s">
        <v>4</v>
      </c>
      <c r="E185" s="7" t="s">
        <v>61</v>
      </c>
      <c r="F185" s="7" t="s">
        <v>58</v>
      </c>
      <c r="G185" s="7" t="s">
        <v>59</v>
      </c>
      <c r="H185" s="7" t="s">
        <v>60</v>
      </c>
      <c r="I185" s="7" t="s">
        <v>109</v>
      </c>
      <c r="J185" s="10">
        <v>337162</v>
      </c>
      <c r="K185" s="10"/>
      <c r="L185" s="10"/>
      <c r="M185" s="45"/>
    </row>
    <row r="186" spans="1:13" ht="55.15" customHeight="1" x14ac:dyDescent="0.25">
      <c r="A186" s="39"/>
      <c r="B186" s="49"/>
      <c r="C186" s="45"/>
      <c r="D186" s="24" t="s">
        <v>5</v>
      </c>
      <c r="E186" s="7"/>
      <c r="F186" s="7"/>
      <c r="G186" s="7"/>
      <c r="H186" s="7"/>
      <c r="I186" s="7"/>
      <c r="J186" s="10"/>
      <c r="K186" s="10"/>
      <c r="L186" s="10"/>
      <c r="M186" s="45"/>
    </row>
    <row r="187" spans="1:13" ht="55.15" customHeight="1" x14ac:dyDescent="0.25">
      <c r="A187" s="40"/>
      <c r="B187" s="50"/>
      <c r="C187" s="46"/>
      <c r="D187" s="11" t="s">
        <v>6</v>
      </c>
      <c r="E187" s="8"/>
      <c r="F187" s="8"/>
      <c r="G187" s="8"/>
      <c r="H187" s="8"/>
      <c r="I187" s="8"/>
      <c r="J187" s="3">
        <f t="shared" ref="J187:K187" si="65">J185+J184+J186</f>
        <v>5619352</v>
      </c>
      <c r="K187" s="3">
        <f t="shared" si="65"/>
        <v>0</v>
      </c>
      <c r="L187" s="3">
        <f>L185+L184+L186+L183</f>
        <v>0</v>
      </c>
      <c r="M187" s="46"/>
    </row>
    <row r="188" spans="1:13" ht="55.15" customHeight="1" x14ac:dyDescent="0.25">
      <c r="A188" s="38">
        <v>41</v>
      </c>
      <c r="B188" s="48" t="s">
        <v>126</v>
      </c>
      <c r="C188" s="44" t="s">
        <v>10</v>
      </c>
      <c r="D188" s="23" t="s">
        <v>37</v>
      </c>
      <c r="E188" s="7"/>
      <c r="F188" s="7"/>
      <c r="G188" s="7"/>
      <c r="H188" s="7"/>
      <c r="I188" s="7"/>
      <c r="J188" s="3"/>
      <c r="K188" s="3"/>
      <c r="L188" s="10"/>
      <c r="M188" s="44"/>
    </row>
    <row r="189" spans="1:13" ht="55.15" customHeight="1" x14ac:dyDescent="0.25">
      <c r="A189" s="39"/>
      <c r="B189" s="49"/>
      <c r="C189" s="45"/>
      <c r="D189" s="24" t="s">
        <v>3</v>
      </c>
      <c r="E189" s="7"/>
      <c r="F189" s="7"/>
      <c r="G189" s="7"/>
      <c r="H189" s="7"/>
      <c r="I189" s="7"/>
      <c r="J189" s="10"/>
      <c r="K189" s="10"/>
      <c r="L189" s="10"/>
      <c r="M189" s="45"/>
    </row>
    <row r="190" spans="1:13" ht="55.15" customHeight="1" x14ac:dyDescent="0.25">
      <c r="A190" s="39"/>
      <c r="B190" s="49"/>
      <c r="C190" s="45"/>
      <c r="D190" s="24" t="s">
        <v>4</v>
      </c>
      <c r="E190" s="7" t="s">
        <v>61</v>
      </c>
      <c r="F190" s="7" t="s">
        <v>58</v>
      </c>
      <c r="G190" s="7" t="s">
        <v>59</v>
      </c>
      <c r="H190" s="7" t="s">
        <v>60</v>
      </c>
      <c r="I190" s="7" t="s">
        <v>89</v>
      </c>
      <c r="J190" s="10">
        <v>69850</v>
      </c>
      <c r="K190" s="10">
        <v>409000</v>
      </c>
      <c r="L190" s="10">
        <v>409000</v>
      </c>
      <c r="M190" s="45"/>
    </row>
    <row r="191" spans="1:13" ht="55.15" customHeight="1" x14ac:dyDescent="0.25">
      <c r="A191" s="39"/>
      <c r="B191" s="49"/>
      <c r="C191" s="45"/>
      <c r="D191" s="24" t="s">
        <v>5</v>
      </c>
      <c r="E191" s="7"/>
      <c r="F191" s="7"/>
      <c r="G191" s="7"/>
      <c r="H191" s="7"/>
      <c r="I191" s="7"/>
      <c r="J191" s="10"/>
      <c r="K191" s="10"/>
      <c r="L191" s="10"/>
      <c r="M191" s="45"/>
    </row>
    <row r="192" spans="1:13" ht="55.15" customHeight="1" x14ac:dyDescent="0.25">
      <c r="A192" s="40"/>
      <c r="B192" s="50"/>
      <c r="C192" s="46"/>
      <c r="D192" s="11" t="s">
        <v>6</v>
      </c>
      <c r="E192" s="8"/>
      <c r="F192" s="8"/>
      <c r="G192" s="8"/>
      <c r="H192" s="8"/>
      <c r="I192" s="8"/>
      <c r="J192" s="3">
        <f t="shared" ref="J192:K192" si="66">J190+J189+J191</f>
        <v>69850</v>
      </c>
      <c r="K192" s="3">
        <f t="shared" si="66"/>
        <v>409000</v>
      </c>
      <c r="L192" s="3">
        <f>L190+L189+L191+L188</f>
        <v>409000</v>
      </c>
      <c r="M192" s="46"/>
    </row>
    <row r="193" spans="1:13" ht="55.15" customHeight="1" x14ac:dyDescent="0.25">
      <c r="A193" s="38">
        <v>42</v>
      </c>
      <c r="B193" s="48" t="s">
        <v>130</v>
      </c>
      <c r="C193" s="44" t="s">
        <v>10</v>
      </c>
      <c r="D193" s="23" t="s">
        <v>37</v>
      </c>
      <c r="E193" s="9"/>
      <c r="F193" s="9"/>
      <c r="G193" s="9"/>
      <c r="H193" s="9"/>
      <c r="I193" s="9"/>
      <c r="J193" s="3"/>
      <c r="K193" s="3"/>
      <c r="L193" s="10"/>
      <c r="M193" s="44"/>
    </row>
    <row r="194" spans="1:13" ht="55.15" customHeight="1" x14ac:dyDescent="0.25">
      <c r="A194" s="39"/>
      <c r="B194" s="49"/>
      <c r="C194" s="45"/>
      <c r="D194" s="24" t="s">
        <v>3</v>
      </c>
      <c r="E194" s="7" t="s">
        <v>61</v>
      </c>
      <c r="F194" s="7" t="s">
        <v>58</v>
      </c>
      <c r="G194" s="7" t="s">
        <v>59</v>
      </c>
      <c r="H194" s="7" t="s">
        <v>60</v>
      </c>
      <c r="I194" s="7" t="s">
        <v>113</v>
      </c>
      <c r="J194" s="10"/>
      <c r="K194" s="10"/>
      <c r="L194" s="10">
        <v>3546218</v>
      </c>
      <c r="M194" s="45"/>
    </row>
    <row r="195" spans="1:13" ht="55.15" customHeight="1" x14ac:dyDescent="0.25">
      <c r="A195" s="39"/>
      <c r="B195" s="49"/>
      <c r="C195" s="45"/>
      <c r="D195" s="24" t="s">
        <v>4</v>
      </c>
      <c r="E195" s="7" t="s">
        <v>61</v>
      </c>
      <c r="F195" s="7" t="s">
        <v>58</v>
      </c>
      <c r="G195" s="7" t="s">
        <v>59</v>
      </c>
      <c r="H195" s="7" t="s">
        <v>60</v>
      </c>
      <c r="I195" s="7" t="s">
        <v>113</v>
      </c>
      <c r="J195" s="10"/>
      <c r="K195" s="10"/>
      <c r="L195" s="10">
        <v>226354</v>
      </c>
      <c r="M195" s="45"/>
    </row>
    <row r="196" spans="1:13" ht="55.15" customHeight="1" x14ac:dyDescent="0.25">
      <c r="A196" s="39"/>
      <c r="B196" s="49"/>
      <c r="C196" s="45"/>
      <c r="D196" s="24" t="s">
        <v>5</v>
      </c>
      <c r="E196" s="7"/>
      <c r="F196" s="7"/>
      <c r="G196" s="7"/>
      <c r="H196" s="7"/>
      <c r="I196" s="7"/>
      <c r="J196" s="10"/>
      <c r="K196" s="10"/>
      <c r="L196" s="10"/>
      <c r="M196" s="45"/>
    </row>
    <row r="197" spans="1:13" ht="55.15" customHeight="1" x14ac:dyDescent="0.25">
      <c r="A197" s="39"/>
      <c r="B197" s="50"/>
      <c r="C197" s="46"/>
      <c r="D197" s="11" t="s">
        <v>6</v>
      </c>
      <c r="E197" s="8"/>
      <c r="F197" s="8"/>
      <c r="G197" s="8"/>
      <c r="H197" s="8"/>
      <c r="I197" s="8"/>
      <c r="J197" s="3">
        <f t="shared" ref="J197:K197" si="67">J195+J194+J196</f>
        <v>0</v>
      </c>
      <c r="K197" s="3">
        <f t="shared" si="67"/>
        <v>0</v>
      </c>
      <c r="L197" s="3">
        <f>L195+L194+L196+L193</f>
        <v>3772572</v>
      </c>
      <c r="M197" s="46"/>
    </row>
    <row r="198" spans="1:13" ht="32.25" customHeight="1" x14ac:dyDescent="0.25">
      <c r="A198" s="38">
        <v>43</v>
      </c>
      <c r="B198" s="48" t="s">
        <v>139</v>
      </c>
      <c r="C198" s="44" t="s">
        <v>10</v>
      </c>
      <c r="D198" s="23" t="s">
        <v>37</v>
      </c>
      <c r="E198" s="9"/>
      <c r="F198" s="9"/>
      <c r="G198" s="9"/>
      <c r="H198" s="9"/>
      <c r="I198" s="9"/>
      <c r="J198" s="3"/>
      <c r="K198" s="3"/>
      <c r="L198" s="3"/>
      <c r="M198" s="44"/>
    </row>
    <row r="199" spans="1:13" ht="55.15" customHeight="1" x14ac:dyDescent="0.25">
      <c r="A199" s="39"/>
      <c r="B199" s="49"/>
      <c r="C199" s="45"/>
      <c r="D199" s="24" t="s">
        <v>3</v>
      </c>
      <c r="E199" s="7" t="s">
        <v>61</v>
      </c>
      <c r="F199" s="7" t="s">
        <v>58</v>
      </c>
      <c r="G199" s="7" t="s">
        <v>59</v>
      </c>
      <c r="H199" s="7" t="s">
        <v>60</v>
      </c>
      <c r="I199" s="7" t="s">
        <v>112</v>
      </c>
      <c r="J199" s="10">
        <v>57690845.600000001</v>
      </c>
      <c r="K199" s="10"/>
      <c r="L199" s="10"/>
      <c r="M199" s="45"/>
    </row>
    <row r="200" spans="1:13" ht="55.15" customHeight="1" x14ac:dyDescent="0.25">
      <c r="A200" s="39"/>
      <c r="B200" s="49"/>
      <c r="C200" s="45"/>
      <c r="D200" s="24" t="s">
        <v>4</v>
      </c>
      <c r="E200" s="7" t="s">
        <v>61</v>
      </c>
      <c r="F200" s="7" t="s">
        <v>58</v>
      </c>
      <c r="G200" s="7" t="s">
        <v>59</v>
      </c>
      <c r="H200" s="7" t="s">
        <v>60</v>
      </c>
      <c r="I200" s="7" t="s">
        <v>112</v>
      </c>
      <c r="J200" s="10">
        <v>3682394.4</v>
      </c>
      <c r="K200" s="10"/>
      <c r="L200" s="10"/>
      <c r="M200" s="45"/>
    </row>
    <row r="201" spans="1:13" ht="55.15" customHeight="1" x14ac:dyDescent="0.25">
      <c r="A201" s="39"/>
      <c r="B201" s="49"/>
      <c r="C201" s="45"/>
      <c r="D201" s="24" t="s">
        <v>5</v>
      </c>
      <c r="E201" s="7"/>
      <c r="F201" s="7"/>
      <c r="G201" s="7"/>
      <c r="H201" s="7"/>
      <c r="I201" s="7"/>
      <c r="J201" s="10"/>
      <c r="K201" s="10"/>
      <c r="L201" s="10"/>
      <c r="M201" s="45"/>
    </row>
    <row r="202" spans="1:13" ht="55.15" customHeight="1" x14ac:dyDescent="0.25">
      <c r="A202" s="39"/>
      <c r="B202" s="50"/>
      <c r="C202" s="46"/>
      <c r="D202" s="11" t="s">
        <v>6</v>
      </c>
      <c r="E202" s="8"/>
      <c r="F202" s="8"/>
      <c r="G202" s="8"/>
      <c r="H202" s="8"/>
      <c r="I202" s="8"/>
      <c r="J202" s="3">
        <f t="shared" ref="J202:K202" si="68">J200+J199+J201</f>
        <v>61373240</v>
      </c>
      <c r="K202" s="3">
        <f t="shared" si="68"/>
        <v>0</v>
      </c>
      <c r="L202" s="3">
        <f t="shared" ref="L202" si="69">L200+L199+L201</f>
        <v>0</v>
      </c>
      <c r="M202" s="46"/>
    </row>
    <row r="203" spans="1:13" ht="55.15" customHeight="1" x14ac:dyDescent="0.25">
      <c r="A203" s="39">
        <v>44</v>
      </c>
      <c r="B203" s="48" t="s">
        <v>35</v>
      </c>
      <c r="C203" s="44" t="s">
        <v>10</v>
      </c>
      <c r="D203" s="23" t="s">
        <v>37</v>
      </c>
      <c r="E203" s="9"/>
      <c r="F203" s="9"/>
      <c r="G203" s="9"/>
      <c r="H203" s="9"/>
      <c r="I203" s="9"/>
      <c r="J203" s="3"/>
      <c r="K203" s="3"/>
      <c r="L203" s="3"/>
      <c r="M203" s="44"/>
    </row>
    <row r="204" spans="1:13" ht="55.15" customHeight="1" x14ac:dyDescent="0.25">
      <c r="A204" s="39"/>
      <c r="B204" s="49"/>
      <c r="C204" s="45"/>
      <c r="D204" s="24" t="s">
        <v>3</v>
      </c>
      <c r="E204" s="7" t="s">
        <v>61</v>
      </c>
      <c r="F204" s="7" t="s">
        <v>58</v>
      </c>
      <c r="G204" s="7" t="s">
        <v>59</v>
      </c>
      <c r="H204" s="7" t="s">
        <v>60</v>
      </c>
      <c r="I204" s="7" t="s">
        <v>131</v>
      </c>
      <c r="J204" s="10">
        <v>9205025</v>
      </c>
      <c r="K204" s="10"/>
      <c r="L204" s="10"/>
      <c r="M204" s="45"/>
    </row>
    <row r="205" spans="1:13" ht="55.15" customHeight="1" x14ac:dyDescent="0.25">
      <c r="A205" s="39"/>
      <c r="B205" s="49"/>
      <c r="C205" s="45"/>
      <c r="D205" s="24" t="s">
        <v>4</v>
      </c>
      <c r="E205" s="7" t="s">
        <v>61</v>
      </c>
      <c r="F205" s="7" t="s">
        <v>58</v>
      </c>
      <c r="G205" s="7" t="s">
        <v>59</v>
      </c>
      <c r="H205" s="7" t="s">
        <v>60</v>
      </c>
      <c r="I205" s="7" t="s">
        <v>131</v>
      </c>
      <c r="J205" s="10">
        <v>587554.79</v>
      </c>
      <c r="K205" s="10"/>
      <c r="L205" s="10"/>
      <c r="M205" s="45"/>
    </row>
    <row r="206" spans="1:13" ht="55.15" customHeight="1" x14ac:dyDescent="0.25">
      <c r="A206" s="39"/>
      <c r="B206" s="49"/>
      <c r="C206" s="45"/>
      <c r="D206" s="24" t="s">
        <v>5</v>
      </c>
      <c r="E206" s="7"/>
      <c r="F206" s="7"/>
      <c r="G206" s="7"/>
      <c r="H206" s="7"/>
      <c r="I206" s="7"/>
      <c r="J206" s="10"/>
      <c r="K206" s="10"/>
      <c r="L206" s="10"/>
      <c r="M206" s="45"/>
    </row>
    <row r="207" spans="1:13" ht="55.15" customHeight="1" x14ac:dyDescent="0.25">
      <c r="A207" s="40"/>
      <c r="B207" s="50"/>
      <c r="C207" s="46"/>
      <c r="D207" s="11" t="s">
        <v>6</v>
      </c>
      <c r="E207" s="8"/>
      <c r="F207" s="8"/>
      <c r="G207" s="8"/>
      <c r="H207" s="8"/>
      <c r="I207" s="8"/>
      <c r="J207" s="3">
        <f t="shared" ref="J207:L207" si="70">J205+J204+J206</f>
        <v>9792579.7899999991</v>
      </c>
      <c r="K207" s="3">
        <f t="shared" si="70"/>
        <v>0</v>
      </c>
      <c r="L207" s="3">
        <f t="shared" si="70"/>
        <v>0</v>
      </c>
      <c r="M207" s="46"/>
    </row>
    <row r="208" spans="1:13" ht="55.15" customHeight="1" x14ac:dyDescent="0.25">
      <c r="A208" s="39">
        <v>45</v>
      </c>
      <c r="B208" s="48" t="s">
        <v>132</v>
      </c>
      <c r="C208" s="44" t="s">
        <v>10</v>
      </c>
      <c r="D208" s="23" t="s">
        <v>37</v>
      </c>
      <c r="E208" s="9"/>
      <c r="F208" s="9"/>
      <c r="G208" s="9"/>
      <c r="H208" s="9"/>
      <c r="I208" s="9"/>
      <c r="J208" s="3"/>
      <c r="K208" s="3"/>
      <c r="L208" s="3"/>
      <c r="M208" s="44"/>
    </row>
    <row r="209" spans="1:13" ht="55.15" customHeight="1" x14ac:dyDescent="0.25">
      <c r="A209" s="39"/>
      <c r="B209" s="49"/>
      <c r="C209" s="45"/>
      <c r="D209" s="24" t="s">
        <v>3</v>
      </c>
      <c r="E209" s="7" t="s">
        <v>61</v>
      </c>
      <c r="F209" s="7" t="s">
        <v>58</v>
      </c>
      <c r="G209" s="7" t="s">
        <v>59</v>
      </c>
      <c r="H209" s="7" t="s">
        <v>60</v>
      </c>
      <c r="I209" s="7" t="s">
        <v>133</v>
      </c>
      <c r="J209" s="10">
        <v>56165</v>
      </c>
      <c r="K209" s="10">
        <v>56165</v>
      </c>
      <c r="L209" s="10">
        <v>56165</v>
      </c>
      <c r="M209" s="45"/>
    </row>
    <row r="210" spans="1:13" ht="55.15" customHeight="1" x14ac:dyDescent="0.25">
      <c r="A210" s="39"/>
      <c r="B210" s="49"/>
      <c r="C210" s="45"/>
      <c r="D210" s="24" t="s">
        <v>4</v>
      </c>
      <c r="F210" s="25"/>
      <c r="H210" s="25"/>
      <c r="J210" s="25"/>
      <c r="K210" s="1"/>
      <c r="L210" s="25"/>
      <c r="M210" s="45"/>
    </row>
    <row r="211" spans="1:13" ht="55.15" customHeight="1" x14ac:dyDescent="0.25">
      <c r="A211" s="39"/>
      <c r="B211" s="49"/>
      <c r="C211" s="45"/>
      <c r="D211" s="24" t="s">
        <v>5</v>
      </c>
      <c r="E211" s="7"/>
      <c r="F211" s="7"/>
      <c r="G211" s="7"/>
      <c r="H211" s="7"/>
      <c r="I211" s="7"/>
      <c r="J211" s="10"/>
      <c r="K211" s="10"/>
      <c r="L211" s="10"/>
      <c r="M211" s="45"/>
    </row>
    <row r="212" spans="1:13" ht="55.15" customHeight="1" x14ac:dyDescent="0.25">
      <c r="A212" s="40"/>
      <c r="B212" s="50"/>
      <c r="C212" s="46"/>
      <c r="D212" s="11" t="s">
        <v>6</v>
      </c>
      <c r="E212" s="8"/>
      <c r="F212" s="8"/>
      <c r="G212" s="8"/>
      <c r="H212" s="8"/>
      <c r="I212" s="8"/>
      <c r="J212" s="3">
        <f>J209+J211+J210</f>
        <v>56165</v>
      </c>
      <c r="K212" s="3">
        <f t="shared" ref="K212:L212" si="71">K209+K211+K210</f>
        <v>56165</v>
      </c>
      <c r="L212" s="3">
        <f t="shared" si="71"/>
        <v>56165</v>
      </c>
      <c r="M212" s="46"/>
    </row>
    <row r="213" spans="1:13" ht="55.15" customHeight="1" x14ac:dyDescent="0.25">
      <c r="A213" s="38">
        <v>46</v>
      </c>
      <c r="B213" s="41" t="s">
        <v>122</v>
      </c>
      <c r="C213" s="44" t="s">
        <v>10</v>
      </c>
      <c r="D213" s="23" t="s">
        <v>37</v>
      </c>
      <c r="E213" s="9" t="s">
        <v>61</v>
      </c>
      <c r="F213" s="9" t="s">
        <v>58</v>
      </c>
      <c r="G213" s="9" t="s">
        <v>59</v>
      </c>
      <c r="H213" s="9" t="s">
        <v>60</v>
      </c>
      <c r="I213" s="9" t="s">
        <v>121</v>
      </c>
      <c r="J213" s="10">
        <v>7793500</v>
      </c>
      <c r="K213" s="10"/>
      <c r="L213" s="10"/>
      <c r="M213" s="22"/>
    </row>
    <row r="214" spans="1:13" ht="37.5" customHeight="1" x14ac:dyDescent="0.25">
      <c r="A214" s="39"/>
      <c r="B214" s="42"/>
      <c r="C214" s="45"/>
      <c r="D214" s="24" t="s">
        <v>3</v>
      </c>
      <c r="E214" s="8"/>
      <c r="F214" s="8"/>
      <c r="G214" s="8"/>
      <c r="H214" s="8"/>
      <c r="I214" s="8"/>
      <c r="J214" s="10">
        <v>600000</v>
      </c>
      <c r="K214" s="10"/>
      <c r="L214" s="10"/>
      <c r="M214" s="22"/>
    </row>
    <row r="215" spans="1:13" ht="55.15" customHeight="1" x14ac:dyDescent="0.25">
      <c r="A215" s="39"/>
      <c r="B215" s="42"/>
      <c r="C215" s="45"/>
      <c r="D215" s="24" t="s">
        <v>4</v>
      </c>
      <c r="E215" s="8"/>
      <c r="F215" s="8"/>
      <c r="G215" s="8"/>
      <c r="H215" s="8"/>
      <c r="I215" s="8"/>
      <c r="J215" s="10">
        <v>84783</v>
      </c>
      <c r="K215" s="10"/>
      <c r="L215" s="10"/>
      <c r="M215" s="22"/>
    </row>
    <row r="216" spans="1:13" ht="36.75" customHeight="1" x14ac:dyDescent="0.25">
      <c r="A216" s="39"/>
      <c r="B216" s="42"/>
      <c r="C216" s="45"/>
      <c r="D216" s="24" t="s">
        <v>5</v>
      </c>
      <c r="E216" s="8"/>
      <c r="F216" s="8"/>
      <c r="G216" s="8"/>
      <c r="H216" s="8"/>
      <c r="I216" s="8"/>
      <c r="J216" s="3"/>
      <c r="K216" s="3"/>
      <c r="L216" s="3"/>
      <c r="M216" s="22"/>
    </row>
    <row r="217" spans="1:13" ht="55.15" customHeight="1" x14ac:dyDescent="0.25">
      <c r="A217" s="40"/>
      <c r="B217" s="43"/>
      <c r="C217" s="46"/>
      <c r="D217" s="11" t="s">
        <v>6</v>
      </c>
      <c r="E217" s="8"/>
      <c r="F217" s="8"/>
      <c r="G217" s="8"/>
      <c r="H217" s="8"/>
      <c r="I217" s="8"/>
      <c r="J217" s="3">
        <f t="shared" ref="J217:L217" si="72">J213+J214+J215+J216</f>
        <v>8478283</v>
      </c>
      <c r="K217" s="3">
        <f t="shared" si="72"/>
        <v>0</v>
      </c>
      <c r="L217" s="3">
        <f t="shared" si="72"/>
        <v>0</v>
      </c>
      <c r="M217" s="22"/>
    </row>
    <row r="218" spans="1:13" ht="55.15" customHeight="1" x14ac:dyDescent="0.25">
      <c r="A218" s="38">
        <v>47</v>
      </c>
      <c r="B218" s="41" t="s">
        <v>129</v>
      </c>
      <c r="C218" s="44" t="s">
        <v>10</v>
      </c>
      <c r="D218" s="23" t="s">
        <v>37</v>
      </c>
      <c r="E218" s="8"/>
      <c r="F218" s="8"/>
      <c r="G218" s="8"/>
      <c r="H218" s="8"/>
      <c r="I218" s="8"/>
      <c r="J218" s="10"/>
      <c r="K218" s="10"/>
      <c r="L218" s="10"/>
      <c r="M218" s="22"/>
    </row>
    <row r="219" spans="1:13" ht="55.15" customHeight="1" x14ac:dyDescent="0.25">
      <c r="A219" s="39"/>
      <c r="B219" s="42"/>
      <c r="C219" s="45"/>
      <c r="D219" s="24" t="s">
        <v>3</v>
      </c>
      <c r="E219" s="9" t="s">
        <v>61</v>
      </c>
      <c r="F219" s="9" t="s">
        <v>58</v>
      </c>
      <c r="G219" s="9" t="s">
        <v>59</v>
      </c>
      <c r="H219" s="9" t="s">
        <v>60</v>
      </c>
      <c r="I219" s="9" t="s">
        <v>110</v>
      </c>
      <c r="J219" s="10">
        <v>143404</v>
      </c>
      <c r="K219" s="10">
        <v>143404</v>
      </c>
      <c r="L219" s="10">
        <v>137689</v>
      </c>
      <c r="M219" s="22"/>
    </row>
    <row r="220" spans="1:13" ht="55.15" customHeight="1" x14ac:dyDescent="0.25">
      <c r="A220" s="39"/>
      <c r="B220" s="42"/>
      <c r="C220" s="45"/>
      <c r="D220" s="24" t="s">
        <v>4</v>
      </c>
      <c r="E220" s="9" t="s">
        <v>61</v>
      </c>
      <c r="F220" s="9" t="s">
        <v>58</v>
      </c>
      <c r="G220" s="9" t="s">
        <v>59</v>
      </c>
      <c r="H220" s="9" t="s">
        <v>60</v>
      </c>
      <c r="I220" s="9" t="s">
        <v>110</v>
      </c>
      <c r="J220" s="10">
        <v>9154</v>
      </c>
      <c r="K220" s="10">
        <v>9154</v>
      </c>
      <c r="L220" s="10">
        <v>8789</v>
      </c>
      <c r="M220" s="22"/>
    </row>
    <row r="221" spans="1:13" ht="55.15" customHeight="1" x14ac:dyDescent="0.25">
      <c r="A221" s="39"/>
      <c r="B221" s="42"/>
      <c r="C221" s="45"/>
      <c r="D221" s="24" t="s">
        <v>5</v>
      </c>
      <c r="E221" s="8"/>
      <c r="F221" s="8"/>
      <c r="G221" s="8"/>
      <c r="H221" s="8"/>
      <c r="I221" s="8"/>
      <c r="J221" s="10"/>
      <c r="K221" s="10"/>
      <c r="L221" s="10"/>
      <c r="M221" s="22"/>
    </row>
    <row r="222" spans="1:13" ht="55.15" customHeight="1" x14ac:dyDescent="0.25">
      <c r="A222" s="40"/>
      <c r="B222" s="43"/>
      <c r="C222" s="46"/>
      <c r="D222" s="11" t="s">
        <v>6</v>
      </c>
      <c r="E222" s="8"/>
      <c r="F222" s="8"/>
      <c r="G222" s="8"/>
      <c r="H222" s="8"/>
      <c r="I222" s="8"/>
      <c r="J222" s="3">
        <f t="shared" ref="J222:L222" si="73">J218+J219+J220+J221</f>
        <v>152558</v>
      </c>
      <c r="K222" s="3">
        <f t="shared" si="73"/>
        <v>152558</v>
      </c>
      <c r="L222" s="3">
        <f t="shared" si="73"/>
        <v>146478</v>
      </c>
      <c r="M222" s="22"/>
    </row>
    <row r="223" spans="1:13" ht="55.15" customHeight="1" x14ac:dyDescent="0.25">
      <c r="A223" s="38">
        <v>48</v>
      </c>
      <c r="B223" s="41" t="s">
        <v>144</v>
      </c>
      <c r="C223" s="44" t="s">
        <v>10</v>
      </c>
      <c r="D223" s="23" t="s">
        <v>37</v>
      </c>
      <c r="E223" s="8"/>
      <c r="F223" s="8"/>
      <c r="G223" s="8"/>
      <c r="H223" s="8"/>
      <c r="I223" s="8"/>
      <c r="J223" s="10"/>
      <c r="K223" s="10"/>
      <c r="L223" s="10"/>
      <c r="M223" s="22"/>
    </row>
    <row r="224" spans="1:13" ht="55.15" customHeight="1" x14ac:dyDescent="0.25">
      <c r="A224" s="39"/>
      <c r="B224" s="42"/>
      <c r="C224" s="45"/>
      <c r="D224" s="24" t="s">
        <v>3</v>
      </c>
      <c r="E224" s="9"/>
      <c r="F224" s="9"/>
      <c r="G224" s="9"/>
      <c r="H224" s="9"/>
      <c r="I224" s="9"/>
      <c r="J224" s="10"/>
      <c r="K224" s="10"/>
      <c r="L224" s="10"/>
      <c r="M224" s="22"/>
    </row>
    <row r="225" spans="1:14" ht="55.15" customHeight="1" x14ac:dyDescent="0.25">
      <c r="A225" s="39"/>
      <c r="B225" s="42"/>
      <c r="C225" s="45"/>
      <c r="D225" s="24" t="s">
        <v>4</v>
      </c>
      <c r="E225" s="9" t="s">
        <v>61</v>
      </c>
      <c r="F225" s="9" t="s">
        <v>58</v>
      </c>
      <c r="G225" s="9" t="s">
        <v>59</v>
      </c>
      <c r="H225" s="9" t="s">
        <v>60</v>
      </c>
      <c r="I225" s="9" t="s">
        <v>145</v>
      </c>
      <c r="J225" s="10">
        <v>13500000</v>
      </c>
      <c r="K225" s="10"/>
      <c r="L225" s="10"/>
      <c r="M225" s="22"/>
    </row>
    <row r="226" spans="1:14" ht="55.15" customHeight="1" x14ac:dyDescent="0.25">
      <c r="A226" s="39"/>
      <c r="B226" s="42"/>
      <c r="C226" s="45"/>
      <c r="D226" s="24" t="s">
        <v>5</v>
      </c>
      <c r="E226" s="8"/>
      <c r="F226" s="8"/>
      <c r="G226" s="8"/>
      <c r="H226" s="8"/>
      <c r="I226" s="8"/>
      <c r="J226" s="10"/>
      <c r="K226" s="10"/>
      <c r="L226" s="10"/>
      <c r="M226" s="22"/>
    </row>
    <row r="227" spans="1:14" ht="55.15" customHeight="1" x14ac:dyDescent="0.25">
      <c r="A227" s="40"/>
      <c r="B227" s="43"/>
      <c r="C227" s="46"/>
      <c r="D227" s="11" t="s">
        <v>6</v>
      </c>
      <c r="E227" s="8"/>
      <c r="F227" s="8"/>
      <c r="G227" s="8"/>
      <c r="H227" s="8"/>
      <c r="I227" s="8"/>
      <c r="J227" s="3">
        <f t="shared" ref="J227:L227" si="74">J223+J224+J225+J226</f>
        <v>13500000</v>
      </c>
      <c r="K227" s="3">
        <f t="shared" si="74"/>
        <v>0</v>
      </c>
      <c r="L227" s="3">
        <f t="shared" si="74"/>
        <v>0</v>
      </c>
      <c r="M227" s="22"/>
    </row>
    <row r="228" spans="1:14" ht="55.15" customHeight="1" x14ac:dyDescent="0.25">
      <c r="A228" s="38"/>
      <c r="B228" s="59" t="s">
        <v>17</v>
      </c>
      <c r="C228" s="62"/>
      <c r="D228" s="4" t="s">
        <v>108</v>
      </c>
      <c r="E228" s="8"/>
      <c r="F228" s="8"/>
      <c r="G228" s="8"/>
      <c r="H228" s="8"/>
      <c r="I228" s="8"/>
      <c r="J228" s="3">
        <f>J229+J230+J231+J232</f>
        <v>272983325.14000005</v>
      </c>
      <c r="K228" s="3">
        <f t="shared" ref="K228:L228" si="75">K229+K230+K231+K232</f>
        <v>124414171.41</v>
      </c>
      <c r="L228" s="3">
        <f t="shared" si="75"/>
        <v>128215593.50999999</v>
      </c>
      <c r="M228" s="51"/>
      <c r="N228" s="19"/>
    </row>
    <row r="229" spans="1:14" ht="35.25" customHeight="1" x14ac:dyDescent="0.25">
      <c r="A229" s="39"/>
      <c r="B229" s="60"/>
      <c r="C229" s="63"/>
      <c r="D229" s="23" t="s">
        <v>37</v>
      </c>
      <c r="E229" s="9"/>
      <c r="F229" s="9"/>
      <c r="G229" s="9"/>
      <c r="H229" s="9"/>
      <c r="I229" s="9"/>
      <c r="J229" s="10">
        <f>J128+J133+J154+J163+J173+J178+J193+J183+J188+J213+J218+J208+J203+J198+J168</f>
        <v>26182088.140000001</v>
      </c>
      <c r="K229" s="10">
        <f t="shared" ref="K229:L229" si="76">K128+K133+K154+K163+K173+K178+K193+K183+K188+K213+K218+K208+K203+K198+K168</f>
        <v>1762303.81</v>
      </c>
      <c r="L229" s="10">
        <f t="shared" si="76"/>
        <v>1818970.81</v>
      </c>
      <c r="M229" s="52"/>
    </row>
    <row r="230" spans="1:14" ht="40.5" customHeight="1" x14ac:dyDescent="0.25">
      <c r="A230" s="39"/>
      <c r="B230" s="60"/>
      <c r="C230" s="63"/>
      <c r="D230" s="24" t="s">
        <v>3</v>
      </c>
      <c r="E230" s="7"/>
      <c r="F230" s="7"/>
      <c r="G230" s="7"/>
      <c r="H230" s="7"/>
      <c r="I230" s="7"/>
      <c r="J230" s="10">
        <f>J12+J16+J20+J24+J28+J32+J36+J40+J44+J48+J52+J64+J68+J72+J76+J80+J84+J88+J92+J96+J100+J104+J108+J112+J116+J120+J124+J129+J134+J138+J142+J146+J150+J155+J159+J164+J174+J179+J169+J184+J189+J204+J214+J219+J60+J56+J194+J209+J199</f>
        <v>102672391.05000001</v>
      </c>
      <c r="K230" s="10">
        <f t="shared" ref="K230:L230" si="77">K12+K16+K20+K24+K28+K32+K36+K40+K44+K48+K52+K64+K68+K72+K76+K80+K84+K88+K92+K96+K100+K104+K108+K112+K116+K120+K124+K129+K134+K138+K142+K146+K150+K155+K159+K164+K174+K179+K169+K184+K189+K204+K214+K219+K60+K56+K194+K209+K199</f>
        <v>25111982.780000001</v>
      </c>
      <c r="L230" s="10">
        <f t="shared" si="77"/>
        <v>27228674.91</v>
      </c>
      <c r="M230" s="52"/>
    </row>
    <row r="231" spans="1:14" ht="29.25" customHeight="1" x14ac:dyDescent="0.25">
      <c r="A231" s="39"/>
      <c r="B231" s="60"/>
      <c r="C231" s="63"/>
      <c r="D231" s="24" t="s">
        <v>4</v>
      </c>
      <c r="E231" s="7"/>
      <c r="F231" s="7"/>
      <c r="G231" s="7"/>
      <c r="H231" s="7"/>
      <c r="I231" s="7"/>
      <c r="J231" s="10">
        <f>J13+J17+J21+J25+J29+J33+J37+J41+J45+J49+J53+J65+J69+J73+J77+J81+J85+J89+J93+J97+J101+J105+J109+J113+J117+J121+J125+J130+J135+J139+J143+J147+J151+J156+J160+J165+J175+J180+J195+J200+J170+J185+J190+J205+J210+J215+J220+J225</f>
        <v>144128845.95000002</v>
      </c>
      <c r="K231" s="10">
        <f>K13+K17+K21+K25+K29+K33+K37+K41+K45+K49+K53+K65+K69+K73+K77+K81+K85+K89+K93+K97+K101+K105+K109+K113+K117+K121+K125+K130+K135+K139+K143+K147+K151+K156+K160+K165+K175+K180+K195+K200+K170+K185+K190+K205+K210+K215+K220+K225</f>
        <v>97539884.819999993</v>
      </c>
      <c r="L231" s="10">
        <f>L13+L17+L21+L25+L29+L33+L37+L41+L45+L49+L53+L65+L69+L73+L77+L81+L85+L89+L93+L97+L101+L105+L109+L113+L117+L121+L125+L130+L135+L139+L143+L147+L151+L156+L160+L165+L175+L180+L195+L200+L170+L185+L190+L205+L210+L215+L220+L225</f>
        <v>99167947.789999992</v>
      </c>
      <c r="M231" s="52"/>
    </row>
    <row r="232" spans="1:14" ht="55.15" customHeight="1" x14ac:dyDescent="0.25">
      <c r="A232" s="40"/>
      <c r="B232" s="61"/>
      <c r="C232" s="64"/>
      <c r="D232" s="24" t="s">
        <v>5</v>
      </c>
      <c r="E232" s="7"/>
      <c r="F232" s="7"/>
      <c r="G232" s="7"/>
      <c r="H232" s="7"/>
      <c r="I232" s="7"/>
      <c r="J232" s="10">
        <f>J14+J18+J22+J26+J30+J34+J38+J42+J46+J50+J54+J66+J70+J74+J78+J82+J86+J90+J94+J98+J102+J106+J110+J114+J118+J122+J126+J131+J136+J140+J144+J148+J152+J157+J161+J166+J176+J181+J216+J221</f>
        <v>0</v>
      </c>
      <c r="K232" s="10">
        <f t="shared" ref="K232:L232" si="78">K14+K18+K22+K26+K30+K34+K38+K42+K46+K50+K54+K66+K70+K74+K78+K82+K86+K90+K94+K98+K102+K106+K110+K114+K118+K122+K126+K131+K136+K140+K144+K148+K152+K157+K161+K166+K176+K181+K216+K221</f>
        <v>0</v>
      </c>
      <c r="L232" s="10">
        <f t="shared" si="78"/>
        <v>0</v>
      </c>
      <c r="M232" s="53"/>
    </row>
    <row r="233" spans="1:14" ht="55.15" customHeight="1" x14ac:dyDescent="0.25">
      <c r="J233" s="19"/>
      <c r="K233" s="19"/>
      <c r="L233" s="19"/>
    </row>
    <row r="234" spans="1:14" ht="55.15" customHeight="1" x14ac:dyDescent="0.25">
      <c r="J234" s="19"/>
      <c r="K234" s="19"/>
      <c r="L234" s="19"/>
    </row>
  </sheetData>
  <autoFilter ref="B10:M95" xr:uid="{00000000-0009-0000-0000-000000000000}"/>
  <mergeCells count="219">
    <mergeCell ref="B213:B217"/>
    <mergeCell ref="C213:C217"/>
    <mergeCell ref="A218:A222"/>
    <mergeCell ref="B218:B222"/>
    <mergeCell ref="C218:C222"/>
    <mergeCell ref="A228:A232"/>
    <mergeCell ref="A178:A182"/>
    <mergeCell ref="A150:A153"/>
    <mergeCell ref="A138:A141"/>
    <mergeCell ref="A142:A145"/>
    <mergeCell ref="A163:A167"/>
    <mergeCell ref="A173:A177"/>
    <mergeCell ref="A154:A158"/>
    <mergeCell ref="A159:A162"/>
    <mergeCell ref="A168:A172"/>
    <mergeCell ref="A193:A197"/>
    <mergeCell ref="A198:A202"/>
    <mergeCell ref="A146:A149"/>
    <mergeCell ref="A183:A187"/>
    <mergeCell ref="A188:A192"/>
    <mergeCell ref="A213:A217"/>
    <mergeCell ref="A208:A212"/>
    <mergeCell ref="B208:B212"/>
    <mergeCell ref="C208:C212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76:B79"/>
    <mergeCell ref="C40:C43"/>
    <mergeCell ref="B28:B31"/>
    <mergeCell ref="B24:B27"/>
    <mergeCell ref="C24:C27"/>
    <mergeCell ref="C36:C39"/>
    <mergeCell ref="C92:C95"/>
    <mergeCell ref="B44:B47"/>
    <mergeCell ref="B32:B35"/>
    <mergeCell ref="A133:A137"/>
    <mergeCell ref="A128:A132"/>
    <mergeCell ref="A36:A39"/>
    <mergeCell ref="A40:A43"/>
    <mergeCell ref="A44:A47"/>
    <mergeCell ref="A48:A51"/>
    <mergeCell ref="A52:A55"/>
    <mergeCell ref="A64:A67"/>
    <mergeCell ref="A68:A71"/>
    <mergeCell ref="A72:A75"/>
    <mergeCell ref="A104:A107"/>
    <mergeCell ref="A76:A79"/>
    <mergeCell ref="A124:A127"/>
    <mergeCell ref="A120:A123"/>
    <mergeCell ref="A108:A111"/>
    <mergeCell ref="A80:A83"/>
    <mergeCell ref="A84:A87"/>
    <mergeCell ref="A88:A91"/>
    <mergeCell ref="A92:A95"/>
    <mergeCell ref="A96:A99"/>
    <mergeCell ref="A100:A103"/>
    <mergeCell ref="A112:A115"/>
    <mergeCell ref="A116:A119"/>
    <mergeCell ref="M228:M232"/>
    <mergeCell ref="B163:B167"/>
    <mergeCell ref="C163:C167"/>
    <mergeCell ref="M163:M167"/>
    <mergeCell ref="B178:B182"/>
    <mergeCell ref="C178:C182"/>
    <mergeCell ref="M178:M182"/>
    <mergeCell ref="B173:B177"/>
    <mergeCell ref="C173:C177"/>
    <mergeCell ref="M173:M177"/>
    <mergeCell ref="B228:B232"/>
    <mergeCell ref="C228:C232"/>
    <mergeCell ref="B168:B172"/>
    <mergeCell ref="C168:C172"/>
    <mergeCell ref="M168:M172"/>
    <mergeCell ref="B198:B202"/>
    <mergeCell ref="C198:C202"/>
    <mergeCell ref="M198:M202"/>
    <mergeCell ref="M193:M197"/>
    <mergeCell ref="B183:B187"/>
    <mergeCell ref="C183:C187"/>
    <mergeCell ref="M183:M187"/>
    <mergeCell ref="B188:B192"/>
    <mergeCell ref="C188:C192"/>
    <mergeCell ref="M142:M145"/>
    <mergeCell ref="M100:M103"/>
    <mergeCell ref="B193:B197"/>
    <mergeCell ref="C193:C197"/>
    <mergeCell ref="B138:B141"/>
    <mergeCell ref="B142:B145"/>
    <mergeCell ref="M138:M141"/>
    <mergeCell ref="C138:C141"/>
    <mergeCell ref="C142:C145"/>
    <mergeCell ref="M116:M119"/>
    <mergeCell ref="M112:M115"/>
    <mergeCell ref="C108:C111"/>
    <mergeCell ref="M108:M111"/>
    <mergeCell ref="B116:B119"/>
    <mergeCell ref="C124:C127"/>
    <mergeCell ref="C116:C119"/>
    <mergeCell ref="C120:C123"/>
    <mergeCell ref="M133:M137"/>
    <mergeCell ref="M188:M192"/>
    <mergeCell ref="C104:C107"/>
    <mergeCell ref="M150:M153"/>
    <mergeCell ref="C80:C83"/>
    <mergeCell ref="B100:B103"/>
    <mergeCell ref="B96:B99"/>
    <mergeCell ref="C64:C67"/>
    <mergeCell ref="B68:B71"/>
    <mergeCell ref="B64:B67"/>
    <mergeCell ref="B52:B55"/>
    <mergeCell ref="M92:M95"/>
    <mergeCell ref="M88:M91"/>
    <mergeCell ref="M84:M87"/>
    <mergeCell ref="C88:C91"/>
    <mergeCell ref="B84:B87"/>
    <mergeCell ref="B92:B95"/>
    <mergeCell ref="C100:C103"/>
    <mergeCell ref="M24:M27"/>
    <mergeCell ref="M28:M31"/>
    <mergeCell ref="C44:C47"/>
    <mergeCell ref="M20:M23"/>
    <mergeCell ref="J10:J11"/>
    <mergeCell ref="J9:L9"/>
    <mergeCell ref="M12:M15"/>
    <mergeCell ref="K10:K11"/>
    <mergeCell ref="L10:L11"/>
    <mergeCell ref="E9:I9"/>
    <mergeCell ref="E10:E11"/>
    <mergeCell ref="F10:F11"/>
    <mergeCell ref="G10:G11"/>
    <mergeCell ref="H10:H11"/>
    <mergeCell ref="I10:I11"/>
    <mergeCell ref="C32:C35"/>
    <mergeCell ref="M32:M35"/>
    <mergeCell ref="M36:M39"/>
    <mergeCell ref="M40:M43"/>
    <mergeCell ref="M44:M47"/>
    <mergeCell ref="M52:M55"/>
    <mergeCell ref="C68:C71"/>
    <mergeCell ref="C76:C79"/>
    <mergeCell ref="M68:M71"/>
    <mergeCell ref="B203:B207"/>
    <mergeCell ref="C203:C207"/>
    <mergeCell ref="B108:B111"/>
    <mergeCell ref="M96:M99"/>
    <mergeCell ref="M154:M158"/>
    <mergeCell ref="M203:M207"/>
    <mergeCell ref="M72:M75"/>
    <mergeCell ref="B72:B75"/>
    <mergeCell ref="M104:M107"/>
    <mergeCell ref="B104:B107"/>
    <mergeCell ref="M48:M51"/>
    <mergeCell ref="M64:M67"/>
    <mergeCell ref="B48:B51"/>
    <mergeCell ref="C48:C51"/>
    <mergeCell ref="B120:B123"/>
    <mergeCell ref="C52:C55"/>
    <mergeCell ref="C72:C75"/>
    <mergeCell ref="C128:C132"/>
    <mergeCell ref="B133:B137"/>
    <mergeCell ref="C133:C137"/>
    <mergeCell ref="B124:B127"/>
    <mergeCell ref="B112:B115"/>
    <mergeCell ref="C112:C115"/>
    <mergeCell ref="A203:A207"/>
    <mergeCell ref="B36:B39"/>
    <mergeCell ref="M128:M132"/>
    <mergeCell ref="C154:C158"/>
    <mergeCell ref="B154:B158"/>
    <mergeCell ref="B80:B83"/>
    <mergeCell ref="M76:M79"/>
    <mergeCell ref="M146:M149"/>
    <mergeCell ref="B146:B149"/>
    <mergeCell ref="C146:C149"/>
    <mergeCell ref="M124:M127"/>
    <mergeCell ref="M80:M83"/>
    <mergeCell ref="B150:B153"/>
    <mergeCell ref="C150:C153"/>
    <mergeCell ref="M120:M123"/>
    <mergeCell ref="C84:C87"/>
    <mergeCell ref="B88:B91"/>
    <mergeCell ref="B40:B43"/>
    <mergeCell ref="B8:M8"/>
    <mergeCell ref="B7:M7"/>
    <mergeCell ref="B6:M6"/>
    <mergeCell ref="C28:C31"/>
    <mergeCell ref="B16:B19"/>
    <mergeCell ref="C16:C19"/>
    <mergeCell ref="M9:M11"/>
    <mergeCell ref="M16:M19"/>
    <mergeCell ref="A223:A227"/>
    <mergeCell ref="B223:B227"/>
    <mergeCell ref="C223:C227"/>
    <mergeCell ref="M208:M212"/>
    <mergeCell ref="B159:B162"/>
    <mergeCell ref="C159:C162"/>
    <mergeCell ref="M159:M162"/>
    <mergeCell ref="B56:B59"/>
    <mergeCell ref="C56:C59"/>
    <mergeCell ref="M56:M59"/>
    <mergeCell ref="A56:A59"/>
    <mergeCell ref="B60:B63"/>
    <mergeCell ref="C60:C63"/>
    <mergeCell ref="M60:M63"/>
    <mergeCell ref="A60:A63"/>
    <mergeCell ref="B128:B132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FinUprD1</cp:lastModifiedBy>
  <cp:lastPrinted>2022-02-02T07:45:52Z</cp:lastPrinted>
  <dcterms:created xsi:type="dcterms:W3CDTF">2011-06-15T13:58:56Z</dcterms:created>
  <dcterms:modified xsi:type="dcterms:W3CDTF">2023-03-13T14:20:29Z</dcterms:modified>
</cp:coreProperties>
</file>