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3" activeTab="0"/>
  </bookViews>
  <sheets>
    <sheet name="бланк отчета" sheetId="1" r:id="rId1"/>
  </sheets>
  <definedNames/>
  <calcPr fullCalcOnLoad="1"/>
</workbook>
</file>

<file path=xl/sharedStrings.xml><?xml version="1.0" encoding="utf-8"?>
<sst xmlns="http://schemas.openxmlformats.org/spreadsheetml/2006/main" count="151" uniqueCount="82">
  <si>
    <t>ОТЧЕТ</t>
  </si>
  <si>
    <t xml:space="preserve">                             об исполнении бюджета Чаусовского сельского поселения</t>
  </si>
  <si>
    <t>в рублях</t>
  </si>
  <si>
    <t>КБК расходов</t>
  </si>
  <si>
    <t>Наименование расходов</t>
  </si>
  <si>
    <t>КОСГУ</t>
  </si>
  <si>
    <t>Уточненный план на год</t>
  </si>
  <si>
    <t>Исполнено</t>
  </si>
  <si>
    <t>Факт. начислено</t>
  </si>
  <si>
    <t>Глава МО</t>
  </si>
  <si>
    <t>Заработная плата</t>
  </si>
  <si>
    <t>Начисления</t>
  </si>
  <si>
    <t>Итого:</t>
  </si>
  <si>
    <t>Центральный аппарат</t>
  </si>
  <si>
    <t>Услуги связи</t>
  </si>
  <si>
    <t>Усл.по сод.им.</t>
  </si>
  <si>
    <t>Прочие услуги</t>
  </si>
  <si>
    <t>Прочие расходы</t>
  </si>
  <si>
    <t>Опл.потр.газа</t>
  </si>
  <si>
    <t>Командировочные расх</t>
  </si>
  <si>
    <t>Опл.водоснабж.</t>
  </si>
  <si>
    <t>Увел.ст.горюче.</t>
  </si>
  <si>
    <t>Увел.стоим осн.ср-в</t>
  </si>
  <si>
    <t>Резервный фонд</t>
  </si>
  <si>
    <t>Воинский учет</t>
  </si>
  <si>
    <t>0203.0200051180.121</t>
  </si>
  <si>
    <t>0203.0200051180.129</t>
  </si>
  <si>
    <t>Нач.на опл.тр.</t>
  </si>
  <si>
    <t>0203.0200051180.244</t>
  </si>
  <si>
    <t>Увел.ст.мат.зап.</t>
  </si>
  <si>
    <t>Пожарная безопасность</t>
  </si>
  <si>
    <t>Транспортные услуги</t>
  </si>
  <si>
    <t>Опл.потр.эл.эн.</t>
  </si>
  <si>
    <t>Дорожное хозяйство</t>
  </si>
  <si>
    <t>Работы(усл.) по сод.им.</t>
  </si>
  <si>
    <t>Коммунальное хозяйство</t>
  </si>
  <si>
    <t>Уличное освещение</t>
  </si>
  <si>
    <t>Коммунальные услуги</t>
  </si>
  <si>
    <t>Усл.по сод.имущ</t>
  </si>
  <si>
    <t>Увел.ст.осн.ср.</t>
  </si>
  <si>
    <t>Сод. мест захоронения</t>
  </si>
  <si>
    <t>Прочие мероприятия по благоустройству</t>
  </si>
  <si>
    <t>Культура</t>
  </si>
  <si>
    <t>Опл.потр.теплоэнерг.</t>
  </si>
  <si>
    <t>Пенсионное обеспечение</t>
  </si>
  <si>
    <t>Выплата пенсии</t>
  </si>
  <si>
    <t>ВСЕГО:</t>
  </si>
  <si>
    <t>исп. ______________________________(ФИО ,подпись)</t>
  </si>
  <si>
    <t>Васильченко Л.В.</t>
  </si>
  <si>
    <t>Усл. по содер.имущ</t>
  </si>
  <si>
    <t xml:space="preserve">    </t>
  </si>
  <si>
    <t>Увел. Ст. осн. ср.</t>
  </si>
  <si>
    <t>0102.0200080020.121</t>
  </si>
  <si>
    <t>0102.0200080020.129</t>
  </si>
  <si>
    <t>0104.0200080040.121</t>
  </si>
  <si>
    <t>0104.0200080040.129</t>
  </si>
  <si>
    <t>0104.0200080040.244</t>
  </si>
  <si>
    <t>0104.0200080040.122</t>
  </si>
  <si>
    <t>0310.0200081140.111</t>
  </si>
  <si>
    <t>0310.0200081140.119</t>
  </si>
  <si>
    <t>0310.0200081140.244</t>
  </si>
  <si>
    <t>0409.0200083740.244</t>
  </si>
  <si>
    <t>0502.0200083710244</t>
  </si>
  <si>
    <t>Прочая закупка</t>
  </si>
  <si>
    <t>0503.0200081690.244</t>
  </si>
  <si>
    <t>0503.0200081710.244</t>
  </si>
  <si>
    <t xml:space="preserve">0503.0200081710.244      </t>
  </si>
  <si>
    <t>1001.0200082450.321</t>
  </si>
  <si>
    <t>0111.0700083030.870</t>
  </si>
  <si>
    <t>0104.0200083360.851</t>
  </si>
  <si>
    <t>0104.0200083360.852</t>
  </si>
  <si>
    <t>0104.0200083360.853</t>
  </si>
  <si>
    <t>0310.0200083360.852</t>
  </si>
  <si>
    <t>0801.0200080480.244</t>
  </si>
  <si>
    <t>0503.0200081730.244</t>
  </si>
  <si>
    <t>0503.0700083030.244</t>
  </si>
  <si>
    <t xml:space="preserve"> </t>
  </si>
  <si>
    <t xml:space="preserve">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</si>
  <si>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</si>
  <si>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на 1 января 2019 года</t>
  </si>
  <si>
    <t>0104.0200083360.244</t>
  </si>
  <si>
    <t>0104.0200083360.831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</si>
</sst>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62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zoomScalePageLayoutView="0" workbookViewId="0" topLeftCell="A49">
      <selection activeCell="L88" sqref="L88"/>
    </sheetView>
  </sheetViews>
  <sheetFormatPr defaultColWidth="9.00390625" defaultRowHeight="12.75"/>
  <cols>
    <col min="2" max="2" width="17.125" style="0" customWidth="1"/>
    <col min="3" max="3" width="19.875" style="0" customWidth="1"/>
    <col min="4" max="4" width="8.25390625" style="0" customWidth="1"/>
    <col min="5" max="5" width="15.375" style="0" customWidth="1"/>
    <col min="6" max="6" width="16.25390625" style="0" customWidth="1"/>
    <col min="7" max="7" width="13.125" style="0" customWidth="1"/>
  </cols>
  <sheetData>
    <row r="2" spans="1:7" ht="15.75">
      <c r="A2" s="8" t="s">
        <v>0</v>
      </c>
      <c r="B2" s="8"/>
      <c r="C2" s="8"/>
      <c r="D2" s="8"/>
      <c r="E2" s="8"/>
      <c r="F2" s="8"/>
      <c r="G2" s="8"/>
    </row>
    <row r="3" spans="1:7" ht="21" customHeight="1">
      <c r="A3" s="8" t="s">
        <v>1</v>
      </c>
      <c r="B3" s="8"/>
      <c r="C3" s="8"/>
      <c r="D3" s="8"/>
      <c r="E3" s="8"/>
      <c r="F3" s="8"/>
      <c r="G3" s="8"/>
    </row>
    <row r="4" spans="1:7" ht="15.75">
      <c r="A4" s="8"/>
      <c r="B4" s="8"/>
      <c r="C4" s="8"/>
      <c r="D4" s="8"/>
      <c r="E4" s="8"/>
      <c r="F4" s="8"/>
      <c r="G4" s="8"/>
    </row>
    <row r="5" spans="1:7" ht="15.75">
      <c r="A5" s="8" t="s">
        <v>79</v>
      </c>
      <c r="B5" s="8"/>
      <c r="C5" s="8"/>
      <c r="D5" s="8"/>
      <c r="E5" s="8"/>
      <c r="F5" s="8"/>
      <c r="G5" s="8"/>
    </row>
    <row r="6" spans="1:7" ht="15.75">
      <c r="A6" s="1"/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1"/>
      <c r="E7" s="1"/>
      <c r="F7" s="1"/>
      <c r="G7" s="1" t="s">
        <v>2</v>
      </c>
    </row>
    <row r="8" spans="1:7" ht="15.75" customHeight="1">
      <c r="A8" s="9" t="s">
        <v>3</v>
      </c>
      <c r="B8" s="9"/>
      <c r="C8" s="10" t="s">
        <v>4</v>
      </c>
      <c r="D8" s="11" t="s">
        <v>5</v>
      </c>
      <c r="E8" s="10" t="s">
        <v>6</v>
      </c>
      <c r="F8" s="12" t="s">
        <v>7</v>
      </c>
      <c r="G8" s="10" t="s">
        <v>8</v>
      </c>
    </row>
    <row r="9" spans="1:7" ht="33.75" customHeight="1">
      <c r="A9" s="9"/>
      <c r="B9" s="9"/>
      <c r="C9" s="10"/>
      <c r="D9" s="11"/>
      <c r="E9" s="10"/>
      <c r="F9" s="12"/>
      <c r="G9" s="10"/>
    </row>
    <row r="10" spans="1:7" ht="15.75">
      <c r="A10" s="13" t="s">
        <v>9</v>
      </c>
      <c r="B10" s="13"/>
      <c r="C10" s="4"/>
      <c r="D10" s="4"/>
      <c r="E10" s="4"/>
      <c r="F10" s="4"/>
      <c r="G10" s="4"/>
    </row>
    <row r="11" spans="1:7" ht="16.5" customHeight="1">
      <c r="A11" s="14" t="s">
        <v>52</v>
      </c>
      <c r="B11" s="14"/>
      <c r="C11" s="4" t="s">
        <v>10</v>
      </c>
      <c r="D11" s="4">
        <v>211</v>
      </c>
      <c r="E11" s="4">
        <v>332074</v>
      </c>
      <c r="F11" s="4">
        <v>332074</v>
      </c>
      <c r="G11" s="4">
        <v>332074</v>
      </c>
    </row>
    <row r="12" spans="1:7" ht="17.25" customHeight="1">
      <c r="A12" s="14" t="s">
        <v>53</v>
      </c>
      <c r="B12" s="14"/>
      <c r="C12" s="4" t="s">
        <v>11</v>
      </c>
      <c r="D12" s="4">
        <v>213</v>
      </c>
      <c r="E12" s="4">
        <v>99078.36</v>
      </c>
      <c r="F12" s="4">
        <v>99078.36</v>
      </c>
      <c r="G12" s="4">
        <v>99078.36</v>
      </c>
    </row>
    <row r="13" spans="1:7" ht="18.75" customHeight="1">
      <c r="A13" s="14" t="s">
        <v>12</v>
      </c>
      <c r="B13" s="14"/>
      <c r="C13" s="4"/>
      <c r="D13" s="4"/>
      <c r="E13" s="4">
        <f>E11+E12</f>
        <v>431152.36</v>
      </c>
      <c r="F13" s="4">
        <f>F11+F12</f>
        <v>431152.36</v>
      </c>
      <c r="G13" s="4">
        <f>G11+G12</f>
        <v>431152.36</v>
      </c>
    </row>
    <row r="14" spans="1:7" ht="15.75">
      <c r="A14" s="5" t="s">
        <v>13</v>
      </c>
      <c r="B14" s="4"/>
      <c r="C14" s="4"/>
      <c r="D14" s="4"/>
      <c r="E14" s="4"/>
      <c r="F14" s="4"/>
      <c r="G14" s="4"/>
    </row>
    <row r="15" spans="1:7" ht="15.75">
      <c r="A15" s="4" t="s">
        <v>54</v>
      </c>
      <c r="B15" s="4"/>
      <c r="C15" s="4" t="s">
        <v>10</v>
      </c>
      <c r="D15" s="4">
        <v>211</v>
      </c>
      <c r="E15" s="4">
        <v>442748</v>
      </c>
      <c r="F15" s="4">
        <v>442748</v>
      </c>
      <c r="G15" s="4">
        <v>442748</v>
      </c>
    </row>
    <row r="16" spans="1:7" ht="15.75">
      <c r="A16" s="4" t="s">
        <v>55</v>
      </c>
      <c r="B16" s="4"/>
      <c r="C16" s="4" t="s">
        <v>11</v>
      </c>
      <c r="D16" s="4">
        <v>213</v>
      </c>
      <c r="E16" s="4">
        <v>130881.69</v>
      </c>
      <c r="F16" s="4">
        <v>130881.69</v>
      </c>
      <c r="G16" s="4">
        <v>130881.69</v>
      </c>
    </row>
    <row r="17" spans="1:7" ht="15.75">
      <c r="A17" s="4" t="s">
        <v>56</v>
      </c>
      <c r="B17" s="4"/>
      <c r="C17" s="4" t="s">
        <v>14</v>
      </c>
      <c r="D17" s="4">
        <v>221</v>
      </c>
      <c r="E17" s="4">
        <v>60532.59</v>
      </c>
      <c r="F17" s="4">
        <v>60532.59</v>
      </c>
      <c r="G17" s="4"/>
    </row>
    <row r="18" spans="1:8" ht="15.75">
      <c r="A18" s="4" t="s">
        <v>56</v>
      </c>
      <c r="B18" s="4"/>
      <c r="C18" s="4" t="s">
        <v>15</v>
      </c>
      <c r="D18" s="4">
        <v>225</v>
      </c>
      <c r="E18" s="4"/>
      <c r="F18" s="4"/>
      <c r="G18" s="4"/>
      <c r="H18" t="s">
        <v>77</v>
      </c>
    </row>
    <row r="19" spans="1:10" ht="15.75">
      <c r="A19" s="4" t="s">
        <v>56</v>
      </c>
      <c r="B19" s="4"/>
      <c r="C19" s="4" t="s">
        <v>16</v>
      </c>
      <c r="D19" s="4">
        <v>226</v>
      </c>
      <c r="E19" s="4">
        <v>59154.73</v>
      </c>
      <c r="F19" s="4">
        <v>59154.73</v>
      </c>
      <c r="G19" s="4"/>
      <c r="J19" t="s">
        <v>78</v>
      </c>
    </row>
    <row r="20" spans="1:7" ht="15.75">
      <c r="A20" s="4" t="s">
        <v>81</v>
      </c>
      <c r="B20" s="4"/>
      <c r="C20" s="4" t="s">
        <v>17</v>
      </c>
      <c r="D20" s="4">
        <v>290</v>
      </c>
      <c r="E20" s="4">
        <v>1461.06</v>
      </c>
      <c r="F20" s="4">
        <v>1461.06</v>
      </c>
      <c r="G20" s="4"/>
    </row>
    <row r="21" spans="1:7" ht="15.75">
      <c r="A21" s="4" t="s">
        <v>69</v>
      </c>
      <c r="B21" s="4"/>
      <c r="C21" s="4" t="s">
        <v>17</v>
      </c>
      <c r="D21" s="4">
        <v>290</v>
      </c>
      <c r="E21" s="4">
        <v>0</v>
      </c>
      <c r="F21" s="4">
        <v>0</v>
      </c>
      <c r="G21" s="4"/>
    </row>
    <row r="22" spans="1:7" ht="15.75">
      <c r="A22" s="4" t="s">
        <v>70</v>
      </c>
      <c r="B22" s="4"/>
      <c r="C22" s="4" t="s">
        <v>17</v>
      </c>
      <c r="D22" s="4">
        <v>290</v>
      </c>
      <c r="E22" s="4">
        <v>532</v>
      </c>
      <c r="F22" s="4">
        <v>532</v>
      </c>
      <c r="G22" s="4"/>
    </row>
    <row r="23" spans="1:7" ht="15.75">
      <c r="A23" s="14" t="s">
        <v>80</v>
      </c>
      <c r="B23" s="14"/>
      <c r="C23" s="4" t="s">
        <v>17</v>
      </c>
      <c r="D23" s="4">
        <v>290</v>
      </c>
      <c r="E23" s="4"/>
      <c r="F23" s="4"/>
      <c r="G23" s="4"/>
    </row>
    <row r="24" spans="1:7" ht="15.75">
      <c r="A24" s="4" t="s">
        <v>71</v>
      </c>
      <c r="B24" s="4"/>
      <c r="C24" s="4" t="s">
        <v>17</v>
      </c>
      <c r="D24" s="4">
        <v>290</v>
      </c>
      <c r="E24" s="4">
        <v>6813.16</v>
      </c>
      <c r="F24" s="4">
        <v>6813.16</v>
      </c>
      <c r="G24" s="4"/>
    </row>
    <row r="25" spans="1:7" ht="15.75">
      <c r="A25" s="4" t="s">
        <v>57</v>
      </c>
      <c r="B25" s="4"/>
      <c r="C25" s="4" t="s">
        <v>19</v>
      </c>
      <c r="D25" s="4">
        <v>212</v>
      </c>
      <c r="E25" s="4">
        <v>0</v>
      </c>
      <c r="F25" s="4">
        <v>0</v>
      </c>
      <c r="G25" s="4"/>
    </row>
    <row r="26" spans="1:7" ht="15.75">
      <c r="A26" s="4" t="s">
        <v>56</v>
      </c>
      <c r="B26" s="4"/>
      <c r="C26" s="4" t="s">
        <v>20</v>
      </c>
      <c r="D26" s="4">
        <v>223.5</v>
      </c>
      <c r="E26" s="4"/>
      <c r="F26" s="4"/>
      <c r="G26" s="4"/>
    </row>
    <row r="27" spans="1:7" ht="15.75">
      <c r="A27" s="4" t="s">
        <v>56</v>
      </c>
      <c r="B27" s="4"/>
      <c r="C27" s="4" t="s">
        <v>51</v>
      </c>
      <c r="D27" s="4">
        <v>310</v>
      </c>
      <c r="E27" s="4">
        <v>42430</v>
      </c>
      <c r="F27" s="4">
        <v>42430</v>
      </c>
      <c r="G27" s="4"/>
    </row>
    <row r="28" spans="1:7" ht="15.75">
      <c r="A28" s="4" t="s">
        <v>56</v>
      </c>
      <c r="B28" s="4"/>
      <c r="C28" s="4" t="s">
        <v>21</v>
      </c>
      <c r="D28" s="4">
        <v>340.3</v>
      </c>
      <c r="E28" s="4">
        <v>85221.75</v>
      </c>
      <c r="F28" s="4">
        <v>85221.75</v>
      </c>
      <c r="G28" s="4"/>
    </row>
    <row r="29" spans="1:7" ht="15.75">
      <c r="A29" s="4" t="s">
        <v>56</v>
      </c>
      <c r="B29" s="4"/>
      <c r="C29" s="4" t="s">
        <v>22</v>
      </c>
      <c r="D29" s="4">
        <v>340.5</v>
      </c>
      <c r="E29" s="4">
        <v>68819.66</v>
      </c>
      <c r="F29" s="4">
        <v>68819.66</v>
      </c>
      <c r="G29" s="4"/>
    </row>
    <row r="30" spans="1:7" ht="15.75">
      <c r="A30" s="4" t="s">
        <v>70</v>
      </c>
      <c r="B30" s="4"/>
      <c r="C30" s="4" t="s">
        <v>17</v>
      </c>
      <c r="D30" s="4">
        <v>290</v>
      </c>
      <c r="E30" s="4"/>
      <c r="F30" s="4"/>
      <c r="G30" s="4"/>
    </row>
    <row r="31" spans="1:7" ht="19.5" customHeight="1">
      <c r="A31" s="14" t="s">
        <v>12</v>
      </c>
      <c r="B31" s="14"/>
      <c r="C31" s="4"/>
      <c r="D31" s="4"/>
      <c r="E31" s="4">
        <f>E15+E16+E17+E20+E19+E22+E24+E27+E28+E29</f>
        <v>898594.64</v>
      </c>
      <c r="F31" s="4">
        <f>F15+F16+F17+F18+F19+F20+F21+F22+F24+F25+F26+F27+F28+F29+F30</f>
        <v>898594.64</v>
      </c>
      <c r="G31" s="4">
        <f>G15+G16+G17+G18+G19+G20+G21+G22+G24+G25+G26+G27+G28+G29+G30</f>
        <v>573629.69</v>
      </c>
    </row>
    <row r="32" spans="1:7" ht="15.75">
      <c r="A32" s="13" t="s">
        <v>23</v>
      </c>
      <c r="B32" s="13"/>
      <c r="C32" s="4"/>
      <c r="D32" s="4"/>
      <c r="E32" s="4"/>
      <c r="F32" s="4"/>
      <c r="G32" s="4"/>
    </row>
    <row r="33" spans="1:7" ht="15.75">
      <c r="A33" s="4" t="s">
        <v>68</v>
      </c>
      <c r="B33" s="4"/>
      <c r="C33" s="4" t="s">
        <v>17</v>
      </c>
      <c r="D33" s="4">
        <v>290</v>
      </c>
      <c r="E33" s="4">
        <v>27000</v>
      </c>
      <c r="F33" s="4"/>
      <c r="G33" s="4"/>
    </row>
    <row r="34" spans="1:7" ht="21.75" customHeight="1">
      <c r="A34" s="14" t="s">
        <v>12</v>
      </c>
      <c r="B34" s="14"/>
      <c r="C34" s="4"/>
      <c r="D34" s="4"/>
      <c r="E34" s="4">
        <f>E33</f>
        <v>27000</v>
      </c>
      <c r="F34" s="4">
        <f>F33</f>
        <v>0</v>
      </c>
      <c r="G34" s="4">
        <f>G33</f>
        <v>0</v>
      </c>
    </row>
    <row r="35" spans="1:7" ht="15.75">
      <c r="A35" s="5" t="s">
        <v>24</v>
      </c>
      <c r="B35" s="5"/>
      <c r="C35" s="4"/>
      <c r="D35" s="4"/>
      <c r="E35" s="4"/>
      <c r="F35" s="4"/>
      <c r="G35" s="4"/>
    </row>
    <row r="36" spans="1:7" ht="15.75">
      <c r="A36" s="4" t="s">
        <v>25</v>
      </c>
      <c r="B36" s="4"/>
      <c r="C36" s="4" t="s">
        <v>10</v>
      </c>
      <c r="D36" s="4">
        <v>211</v>
      </c>
      <c r="E36" s="4">
        <v>51720</v>
      </c>
      <c r="F36" s="4">
        <v>51720</v>
      </c>
      <c r="G36" s="4">
        <v>51720</v>
      </c>
    </row>
    <row r="37" spans="1:7" ht="15.75">
      <c r="A37" s="4" t="s">
        <v>26</v>
      </c>
      <c r="B37" s="4"/>
      <c r="C37" s="4" t="s">
        <v>27</v>
      </c>
      <c r="D37" s="4">
        <v>213</v>
      </c>
      <c r="E37" s="4">
        <v>15619</v>
      </c>
      <c r="F37" s="4">
        <v>15619</v>
      </c>
      <c r="G37" s="4">
        <v>15619</v>
      </c>
    </row>
    <row r="38" spans="1:8" ht="15.75">
      <c r="A38" s="14" t="s">
        <v>28</v>
      </c>
      <c r="B38" s="14"/>
      <c r="C38" s="4" t="s">
        <v>16</v>
      </c>
      <c r="D38" s="4">
        <v>226</v>
      </c>
      <c r="E38" s="4"/>
      <c r="F38" s="4"/>
      <c r="G38" s="4"/>
      <c r="H38" t="s">
        <v>76</v>
      </c>
    </row>
    <row r="39" spans="1:7" ht="15.75">
      <c r="A39" s="14" t="s">
        <v>28</v>
      </c>
      <c r="B39" s="14"/>
      <c r="C39" s="4" t="s">
        <v>29</v>
      </c>
      <c r="D39" s="4">
        <v>340</v>
      </c>
      <c r="E39" s="4">
        <v>5423</v>
      </c>
      <c r="F39" s="4">
        <v>5423</v>
      </c>
      <c r="G39" s="4"/>
    </row>
    <row r="40" spans="1:7" ht="15.75">
      <c r="A40" s="11"/>
      <c r="B40" s="11"/>
      <c r="C40" s="4"/>
      <c r="D40" s="4"/>
      <c r="E40" s="4"/>
      <c r="F40" s="4"/>
      <c r="G40" s="4"/>
    </row>
    <row r="41" spans="1:7" ht="15.75">
      <c r="A41" s="14" t="s">
        <v>12</v>
      </c>
      <c r="B41" s="14"/>
      <c r="C41" s="4"/>
      <c r="D41" s="4"/>
      <c r="E41" s="4">
        <f>E36+E37+E38+E39</f>
        <v>72762</v>
      </c>
      <c r="F41" s="4">
        <f>F36+F37+F38+F39</f>
        <v>72762</v>
      </c>
      <c r="G41" s="4">
        <f>G36+G37+G38+G39</f>
        <v>67339</v>
      </c>
    </row>
    <row r="42" spans="1:7" ht="15.75">
      <c r="A42" s="15" t="s">
        <v>30</v>
      </c>
      <c r="B42" s="15"/>
      <c r="C42" s="4"/>
      <c r="D42" s="4"/>
      <c r="E42" s="4"/>
      <c r="F42" s="4"/>
      <c r="G42" s="4"/>
    </row>
    <row r="43" spans="1:7" ht="15.75">
      <c r="A43" s="4" t="s">
        <v>58</v>
      </c>
      <c r="B43" s="4"/>
      <c r="C43" s="4" t="s">
        <v>10</v>
      </c>
      <c r="D43" s="4">
        <v>211</v>
      </c>
      <c r="E43" s="4">
        <v>594925</v>
      </c>
      <c r="F43" s="4">
        <v>594925</v>
      </c>
      <c r="G43" s="4">
        <v>594925</v>
      </c>
    </row>
    <row r="44" spans="1:7" ht="15.75">
      <c r="A44" s="4" t="s">
        <v>59</v>
      </c>
      <c r="B44" s="4"/>
      <c r="C44" s="4" t="s">
        <v>27</v>
      </c>
      <c r="D44" s="4">
        <v>213</v>
      </c>
      <c r="E44" s="4">
        <v>180367</v>
      </c>
      <c r="F44" s="4">
        <v>180366.75</v>
      </c>
      <c r="G44" s="4">
        <v>180366.75</v>
      </c>
    </row>
    <row r="45" spans="1:9" ht="15.75">
      <c r="A45" s="14" t="s">
        <v>60</v>
      </c>
      <c r="B45" s="14"/>
      <c r="C45" s="4" t="s">
        <v>14</v>
      </c>
      <c r="D45" s="4">
        <v>221</v>
      </c>
      <c r="E45" s="4">
        <v>0</v>
      </c>
      <c r="F45" s="4">
        <v>0</v>
      </c>
      <c r="G45" s="4"/>
      <c r="I45" s="7"/>
    </row>
    <row r="46" spans="1:7" ht="15.75">
      <c r="A46" s="14" t="s">
        <v>60</v>
      </c>
      <c r="B46" s="14"/>
      <c r="C46" s="4" t="s">
        <v>31</v>
      </c>
      <c r="D46" s="4">
        <v>222</v>
      </c>
      <c r="E46" s="4">
        <v>0</v>
      </c>
      <c r="F46" s="4">
        <v>0</v>
      </c>
      <c r="G46" s="4"/>
    </row>
    <row r="47" spans="1:7" ht="15.75">
      <c r="A47" s="14" t="s">
        <v>60</v>
      </c>
      <c r="B47" s="14"/>
      <c r="C47" s="4" t="s">
        <v>32</v>
      </c>
      <c r="D47" s="4">
        <v>223.4</v>
      </c>
      <c r="E47" s="4"/>
      <c r="F47" s="4"/>
      <c r="G47" s="4"/>
    </row>
    <row r="48" spans="1:7" ht="15.75">
      <c r="A48" s="14" t="s">
        <v>60</v>
      </c>
      <c r="B48" s="14"/>
      <c r="C48" s="4" t="s">
        <v>16</v>
      </c>
      <c r="D48" s="4">
        <v>226</v>
      </c>
      <c r="E48" s="4">
        <v>0</v>
      </c>
      <c r="F48" s="4"/>
      <c r="G48" s="4"/>
    </row>
    <row r="49" spans="1:7" ht="15.75">
      <c r="A49" s="4" t="s">
        <v>60</v>
      </c>
      <c r="B49" s="4"/>
      <c r="C49" s="4" t="s">
        <v>29</v>
      </c>
      <c r="D49" s="4">
        <v>340</v>
      </c>
      <c r="E49" s="4">
        <v>2804</v>
      </c>
      <c r="F49" s="4">
        <v>1280</v>
      </c>
      <c r="G49" s="4"/>
    </row>
    <row r="50" spans="1:7" ht="15.75">
      <c r="A50" s="4" t="s">
        <v>72</v>
      </c>
      <c r="B50" s="4"/>
      <c r="C50" s="4" t="s">
        <v>17</v>
      </c>
      <c r="D50" s="4">
        <v>290</v>
      </c>
      <c r="E50" s="4">
        <v>3000</v>
      </c>
      <c r="F50" s="4">
        <v>3000</v>
      </c>
      <c r="G50" s="4"/>
    </row>
    <row r="51" spans="1:7" ht="15.75">
      <c r="A51" s="11"/>
      <c r="B51" s="11"/>
      <c r="C51" s="4"/>
      <c r="D51" s="4"/>
      <c r="E51" s="4"/>
      <c r="F51" s="4"/>
      <c r="G51" s="4"/>
    </row>
    <row r="52" spans="1:7" ht="15.75">
      <c r="A52" s="14" t="s">
        <v>12</v>
      </c>
      <c r="B52" s="14"/>
      <c r="C52" s="4"/>
      <c r="D52" s="4"/>
      <c r="E52" s="4">
        <f>E43+E44+E45+E46+E47+E48+E49+E50</f>
        <v>781096</v>
      </c>
      <c r="F52" s="4">
        <f>F43+F44+F45+F46+F47+F48+F49+F50</f>
        <v>779571.75</v>
      </c>
      <c r="G52" s="4">
        <f>G43+G44</f>
        <v>775291.75</v>
      </c>
    </row>
    <row r="53" spans="1:7" ht="15.75">
      <c r="A53" s="19"/>
      <c r="B53" s="20"/>
      <c r="C53" s="4"/>
      <c r="D53" s="4"/>
      <c r="E53" s="4"/>
      <c r="F53" s="4"/>
      <c r="G53" s="4"/>
    </row>
    <row r="54" spans="1:7" ht="15.75">
      <c r="A54" s="13" t="s">
        <v>33</v>
      </c>
      <c r="B54" s="13"/>
      <c r="C54" s="4"/>
      <c r="D54" s="4"/>
      <c r="E54" s="4"/>
      <c r="F54" s="4"/>
      <c r="G54" s="4"/>
    </row>
    <row r="55" spans="1:7" ht="15.75">
      <c r="A55" s="18" t="s">
        <v>61</v>
      </c>
      <c r="B55" s="18"/>
      <c r="C55" s="4" t="s">
        <v>34</v>
      </c>
      <c r="D55" s="4">
        <v>225</v>
      </c>
      <c r="E55" s="4">
        <v>534671.86</v>
      </c>
      <c r="F55" s="4">
        <v>369435.6</v>
      </c>
      <c r="G55" s="4"/>
    </row>
    <row r="56" spans="1:7" ht="15.75">
      <c r="A56" s="18" t="s">
        <v>61</v>
      </c>
      <c r="B56" s="18"/>
      <c r="C56" s="4" t="s">
        <v>34</v>
      </c>
      <c r="D56" s="4">
        <v>226</v>
      </c>
      <c r="E56" s="4">
        <v>18500</v>
      </c>
      <c r="F56" s="4">
        <v>18500</v>
      </c>
      <c r="G56" s="4"/>
    </row>
    <row r="57" spans="1:7" ht="15.75">
      <c r="A57" s="18" t="s">
        <v>61</v>
      </c>
      <c r="B57" s="18"/>
      <c r="C57" s="4" t="s">
        <v>16</v>
      </c>
      <c r="D57" s="4">
        <v>340</v>
      </c>
      <c r="E57" s="4">
        <v>911800</v>
      </c>
      <c r="F57" s="4">
        <v>608820</v>
      </c>
      <c r="G57" s="4"/>
    </row>
    <row r="58" spans="1:7" ht="15.75">
      <c r="A58" s="11"/>
      <c r="B58" s="11"/>
      <c r="C58" s="4"/>
      <c r="D58" s="4"/>
      <c r="E58" s="4"/>
      <c r="F58" s="4"/>
      <c r="G58" s="4"/>
    </row>
    <row r="59" spans="1:7" ht="15.75">
      <c r="A59" s="14" t="s">
        <v>12</v>
      </c>
      <c r="B59" s="14"/>
      <c r="C59" s="4"/>
      <c r="D59" s="4"/>
      <c r="E59" s="4">
        <f>E55+E56+E57</f>
        <v>1464971.8599999999</v>
      </c>
      <c r="F59" s="4">
        <f>F55+F56+F57</f>
        <v>996755.6</v>
      </c>
      <c r="G59" s="4">
        <f>G55+G57</f>
        <v>0</v>
      </c>
    </row>
    <row r="60" spans="1:7" ht="15.75">
      <c r="A60" s="16" t="s">
        <v>35</v>
      </c>
      <c r="B60" s="16"/>
      <c r="C60" s="4"/>
      <c r="D60" s="4"/>
      <c r="E60" s="4"/>
      <c r="F60" s="4"/>
      <c r="G60" s="4"/>
    </row>
    <row r="61" spans="1:7" ht="15.75">
      <c r="A61" s="17" t="s">
        <v>62</v>
      </c>
      <c r="B61" s="17"/>
      <c r="C61" s="4" t="s">
        <v>63</v>
      </c>
      <c r="D61" s="4">
        <v>244</v>
      </c>
      <c r="E61" s="4">
        <v>10000</v>
      </c>
      <c r="F61" s="4">
        <v>0</v>
      </c>
      <c r="G61" s="4"/>
    </row>
    <row r="62" spans="1:7" ht="15.75">
      <c r="A62" s="21"/>
      <c r="B62" s="21"/>
      <c r="C62" s="4"/>
      <c r="D62" s="4"/>
      <c r="E62" s="4"/>
      <c r="F62" s="4"/>
      <c r="G62" s="4"/>
    </row>
    <row r="63" spans="1:7" ht="15.75">
      <c r="A63" s="17" t="s">
        <v>12</v>
      </c>
      <c r="B63" s="17"/>
      <c r="C63" s="4"/>
      <c r="D63" s="4"/>
      <c r="E63" s="4">
        <f>E61</f>
        <v>10000</v>
      </c>
      <c r="F63" s="4">
        <f>F61</f>
        <v>0</v>
      </c>
      <c r="G63" s="4">
        <f>G61</f>
        <v>0</v>
      </c>
    </row>
    <row r="64" spans="1:7" ht="15.75">
      <c r="A64" s="5" t="s">
        <v>36</v>
      </c>
      <c r="B64" s="5"/>
      <c r="C64" s="4"/>
      <c r="D64" s="4"/>
      <c r="E64" s="4"/>
      <c r="F64" s="4"/>
      <c r="G64" s="4"/>
    </row>
    <row r="65" spans="1:7" ht="15.75">
      <c r="A65" s="14" t="s">
        <v>64</v>
      </c>
      <c r="B65" s="14"/>
      <c r="C65" s="4" t="s">
        <v>37</v>
      </c>
      <c r="D65" s="4">
        <v>223</v>
      </c>
      <c r="E65" s="4"/>
      <c r="F65" s="4"/>
      <c r="G65" s="4"/>
    </row>
    <row r="66" spans="1:7" ht="15.75">
      <c r="A66" s="14" t="s">
        <v>64</v>
      </c>
      <c r="B66" s="14"/>
      <c r="C66" s="4" t="s">
        <v>38</v>
      </c>
      <c r="D66" s="4">
        <v>225</v>
      </c>
      <c r="E66" s="4">
        <v>25400.58</v>
      </c>
      <c r="F66" s="4">
        <v>1086</v>
      </c>
      <c r="G66" s="4"/>
    </row>
    <row r="67" spans="1:7" ht="15.75">
      <c r="A67" s="14" t="s">
        <v>64</v>
      </c>
      <c r="B67" s="14"/>
      <c r="C67" s="4" t="s">
        <v>16</v>
      </c>
      <c r="D67" s="4">
        <v>226</v>
      </c>
      <c r="E67" s="4"/>
      <c r="F67" s="4"/>
      <c r="G67" s="4"/>
    </row>
    <row r="68" spans="1:7" ht="15.75">
      <c r="A68" s="4" t="s">
        <v>64</v>
      </c>
      <c r="B68" s="4"/>
      <c r="C68" s="4" t="s">
        <v>39</v>
      </c>
      <c r="D68" s="4">
        <v>310</v>
      </c>
      <c r="E68" s="4"/>
      <c r="F68" s="4"/>
      <c r="G68" s="4"/>
    </row>
    <row r="69" spans="1:7" ht="15.75">
      <c r="A69" s="14" t="s">
        <v>64</v>
      </c>
      <c r="B69" s="14"/>
      <c r="C69" s="4" t="s">
        <v>29</v>
      </c>
      <c r="D69" s="4">
        <v>340</v>
      </c>
      <c r="E69" s="4">
        <v>81484.42</v>
      </c>
      <c r="F69" s="4">
        <v>81484.11</v>
      </c>
      <c r="G69" s="4"/>
    </row>
    <row r="70" spans="1:7" ht="15.75">
      <c r="A70" s="11"/>
      <c r="B70" s="11"/>
      <c r="C70" s="4"/>
      <c r="D70" s="4"/>
      <c r="E70" s="4"/>
      <c r="F70" s="4"/>
      <c r="G70" s="4"/>
    </row>
    <row r="71" spans="1:7" ht="15.75">
      <c r="A71" s="14" t="s">
        <v>12</v>
      </c>
      <c r="B71" s="14"/>
      <c r="C71" s="4"/>
      <c r="D71" s="4"/>
      <c r="E71" s="4">
        <f>E65+E69+E68+E66+E67</f>
        <v>106885</v>
      </c>
      <c r="F71" s="4">
        <f>F66+F69</f>
        <v>82570.11</v>
      </c>
      <c r="G71" s="4">
        <f>G65+G69+G68+G66+G67</f>
        <v>0</v>
      </c>
    </row>
    <row r="72" spans="1:7" ht="15.75">
      <c r="A72" s="13" t="s">
        <v>40</v>
      </c>
      <c r="B72" s="13"/>
      <c r="C72" s="4"/>
      <c r="D72" s="4"/>
      <c r="E72" s="4"/>
      <c r="F72" s="4"/>
      <c r="G72" s="4"/>
    </row>
    <row r="73" spans="1:7" ht="15.75">
      <c r="A73" s="14" t="s">
        <v>65</v>
      </c>
      <c r="B73" s="14"/>
      <c r="C73" s="4" t="s">
        <v>16</v>
      </c>
      <c r="D73" s="4">
        <v>340</v>
      </c>
      <c r="E73" s="4">
        <v>0</v>
      </c>
      <c r="F73" s="4"/>
      <c r="G73" s="4"/>
    </row>
    <row r="74" spans="1:7" ht="15.75">
      <c r="A74" s="14" t="s">
        <v>65</v>
      </c>
      <c r="B74" s="14"/>
      <c r="C74" s="4" t="s">
        <v>49</v>
      </c>
      <c r="D74" s="4">
        <v>290</v>
      </c>
      <c r="E74" s="4">
        <v>3080</v>
      </c>
      <c r="F74" s="4">
        <v>3080</v>
      </c>
      <c r="G74" s="4"/>
    </row>
    <row r="75" spans="1:7" ht="15.75">
      <c r="A75" s="11" t="s">
        <v>66</v>
      </c>
      <c r="B75" s="11"/>
      <c r="C75" s="4" t="s">
        <v>29</v>
      </c>
      <c r="D75" s="4">
        <v>340</v>
      </c>
      <c r="E75" s="4">
        <v>1000</v>
      </c>
      <c r="F75" s="4">
        <v>0</v>
      </c>
      <c r="G75" s="4"/>
    </row>
    <row r="76" spans="1:7" ht="27.75" customHeight="1">
      <c r="A76" s="14" t="s">
        <v>12</v>
      </c>
      <c r="B76" s="14"/>
      <c r="C76" s="4"/>
      <c r="D76" s="4"/>
      <c r="E76" s="4">
        <f>E73+E74+E75</f>
        <v>4080</v>
      </c>
      <c r="F76" s="4">
        <f>F74+F75</f>
        <v>3080</v>
      </c>
      <c r="G76" s="4">
        <f>G73+G74</f>
        <v>0</v>
      </c>
    </row>
    <row r="77" spans="1:7" ht="15.75">
      <c r="A77" s="22" t="s">
        <v>41</v>
      </c>
      <c r="B77" s="22"/>
      <c r="C77" s="4"/>
      <c r="D77" s="4"/>
      <c r="E77" s="4"/>
      <c r="F77" s="4"/>
      <c r="G77" s="4"/>
    </row>
    <row r="78" spans="1:7" ht="15.75">
      <c r="A78" s="17" t="s">
        <v>74</v>
      </c>
      <c r="B78" s="17"/>
      <c r="C78" s="4" t="s">
        <v>29</v>
      </c>
      <c r="D78" s="4">
        <v>225</v>
      </c>
      <c r="E78" s="4">
        <v>40400</v>
      </c>
      <c r="F78" s="4">
        <v>18817.1</v>
      </c>
      <c r="G78" s="4"/>
    </row>
    <row r="79" spans="1:7" ht="15.75">
      <c r="A79" s="17" t="s">
        <v>74</v>
      </c>
      <c r="B79" s="17"/>
      <c r="C79" s="4" t="s">
        <v>29</v>
      </c>
      <c r="D79" s="4">
        <v>226</v>
      </c>
      <c r="E79" s="4">
        <v>60000</v>
      </c>
      <c r="F79" s="4">
        <v>60000</v>
      </c>
      <c r="G79" s="4"/>
    </row>
    <row r="80" spans="1:7" ht="15.75">
      <c r="A80" s="14" t="s">
        <v>74</v>
      </c>
      <c r="B80" s="14"/>
      <c r="C80" s="4" t="s">
        <v>29</v>
      </c>
      <c r="D80" s="4">
        <v>340</v>
      </c>
      <c r="E80" s="4">
        <v>33000</v>
      </c>
      <c r="F80" s="4">
        <v>24666.87</v>
      </c>
      <c r="G80" s="4"/>
    </row>
    <row r="81" spans="1:7" ht="15.75">
      <c r="A81" s="4" t="s">
        <v>75</v>
      </c>
      <c r="B81" s="4"/>
      <c r="C81" s="4" t="s">
        <v>29</v>
      </c>
      <c r="D81" s="4">
        <v>340</v>
      </c>
      <c r="E81" s="4">
        <v>10000</v>
      </c>
      <c r="F81" s="4">
        <v>10000</v>
      </c>
      <c r="G81" s="4"/>
    </row>
    <row r="82" spans="1:13" ht="15.75">
      <c r="A82" s="11"/>
      <c r="B82" s="11"/>
      <c r="C82" s="4"/>
      <c r="D82" s="4"/>
      <c r="E82" s="4"/>
      <c r="F82" s="4"/>
      <c r="G82" s="4"/>
      <c r="M82" t="s">
        <v>50</v>
      </c>
    </row>
    <row r="83" spans="1:7" ht="15.75">
      <c r="A83" s="14" t="s">
        <v>12</v>
      </c>
      <c r="B83" s="14"/>
      <c r="C83" s="4"/>
      <c r="D83" s="4"/>
      <c r="E83" s="4">
        <f>E78+E79+E80+E81</f>
        <v>143400</v>
      </c>
      <c r="F83" s="4">
        <f>F78+F79+F80+F81</f>
        <v>113483.97</v>
      </c>
      <c r="G83" s="4">
        <f>G78+G80+G81</f>
        <v>0</v>
      </c>
    </row>
    <row r="84" spans="1:7" ht="15.75">
      <c r="A84" s="13" t="s">
        <v>42</v>
      </c>
      <c r="B84" s="13"/>
      <c r="C84" s="4"/>
      <c r="D84" s="4"/>
      <c r="E84" s="4"/>
      <c r="F84" s="4"/>
      <c r="G84" s="4"/>
    </row>
    <row r="85" spans="1:7" ht="15.75">
      <c r="A85" s="4" t="s">
        <v>73</v>
      </c>
      <c r="B85" s="4"/>
      <c r="C85" s="4" t="s">
        <v>43</v>
      </c>
      <c r="D85" s="4">
        <v>223.1</v>
      </c>
      <c r="E85" s="4">
        <v>445224.7</v>
      </c>
      <c r="F85" s="4">
        <v>254504.6</v>
      </c>
      <c r="G85" s="4"/>
    </row>
    <row r="86" spans="1:7" ht="15.75">
      <c r="A86" s="4" t="s">
        <v>73</v>
      </c>
      <c r="B86" s="4"/>
      <c r="C86" s="4" t="s">
        <v>18</v>
      </c>
      <c r="D86" s="4">
        <v>223.2</v>
      </c>
      <c r="E86" s="4">
        <v>95000</v>
      </c>
      <c r="F86" s="4">
        <v>69326.44</v>
      </c>
      <c r="G86" s="4"/>
    </row>
    <row r="87" spans="1:7" ht="15.75">
      <c r="A87" s="4" t="s">
        <v>73</v>
      </c>
      <c r="B87" s="4"/>
      <c r="C87" s="4" t="s">
        <v>32</v>
      </c>
      <c r="D87" s="4">
        <v>223.4</v>
      </c>
      <c r="E87" s="4">
        <v>97000</v>
      </c>
      <c r="F87" s="4">
        <v>66909.34</v>
      </c>
      <c r="G87" s="4"/>
    </row>
    <row r="88" spans="1:7" ht="15.75">
      <c r="A88" s="14" t="s">
        <v>73</v>
      </c>
      <c r="B88" s="14"/>
      <c r="C88" s="4" t="s">
        <v>20</v>
      </c>
      <c r="D88" s="4">
        <v>226</v>
      </c>
      <c r="E88" s="4">
        <v>0</v>
      </c>
      <c r="F88" s="4">
        <v>0</v>
      </c>
      <c r="G88" s="4"/>
    </row>
    <row r="89" spans="1:7" ht="15.75">
      <c r="A89" s="4" t="s">
        <v>73</v>
      </c>
      <c r="B89" s="4"/>
      <c r="C89" s="4" t="s">
        <v>15</v>
      </c>
      <c r="D89" s="4">
        <v>225</v>
      </c>
      <c r="E89" s="4">
        <v>45885.04</v>
      </c>
      <c r="F89" s="4">
        <v>27498.12</v>
      </c>
      <c r="G89" s="4"/>
    </row>
    <row r="90" spans="1:7" ht="15.75">
      <c r="A90" s="4" t="s">
        <v>73</v>
      </c>
      <c r="B90" s="4"/>
      <c r="C90" s="4" t="s">
        <v>16</v>
      </c>
      <c r="D90" s="4">
        <v>290</v>
      </c>
      <c r="E90" s="4">
        <v>0</v>
      </c>
      <c r="F90" s="4">
        <v>0</v>
      </c>
      <c r="G90" s="4"/>
    </row>
    <row r="91" spans="1:7" ht="15.75">
      <c r="A91" s="4" t="s">
        <v>73</v>
      </c>
      <c r="B91" s="4"/>
      <c r="C91" s="4" t="s">
        <v>29</v>
      </c>
      <c r="D91" s="6">
        <v>340</v>
      </c>
      <c r="E91" s="4">
        <v>8832</v>
      </c>
      <c r="F91" s="4">
        <v>8832</v>
      </c>
      <c r="G91" s="4"/>
    </row>
    <row r="92" spans="1:7" ht="15.75">
      <c r="A92" s="14" t="s">
        <v>12</v>
      </c>
      <c r="B92" s="14"/>
      <c r="C92" s="4"/>
      <c r="D92" s="6"/>
      <c r="E92" s="4">
        <f>E85+E86+E87+E89+E90+E91</f>
        <v>691941.74</v>
      </c>
      <c r="F92" s="4">
        <f>F85+F86+F87+F88+F89+F90+F91</f>
        <v>427070.5</v>
      </c>
      <c r="G92" s="4">
        <f>G85+G86+G87+G88+G89+G90+G91</f>
        <v>0</v>
      </c>
    </row>
    <row r="93" spans="1:7" ht="15.75">
      <c r="A93" s="15" t="s">
        <v>44</v>
      </c>
      <c r="B93" s="15"/>
      <c r="C93" s="4"/>
      <c r="D93" s="6"/>
      <c r="E93" s="4"/>
      <c r="F93" s="4"/>
      <c r="G93" s="4"/>
    </row>
    <row r="94" spans="1:7" ht="15.75">
      <c r="A94" s="4" t="s">
        <v>67</v>
      </c>
      <c r="B94" s="4"/>
      <c r="C94" s="4" t="s">
        <v>45</v>
      </c>
      <c r="D94" s="4">
        <v>263</v>
      </c>
      <c r="E94" s="4">
        <v>157826.67</v>
      </c>
      <c r="F94" s="4">
        <v>157824</v>
      </c>
      <c r="G94" s="4"/>
    </row>
    <row r="95" spans="1:7" ht="15.75">
      <c r="A95" s="11"/>
      <c r="B95" s="11"/>
      <c r="C95" s="4"/>
      <c r="D95" s="4"/>
      <c r="E95" s="4"/>
      <c r="F95" s="4"/>
      <c r="G95" s="4"/>
    </row>
    <row r="96" spans="1:7" ht="15.75">
      <c r="A96" s="14" t="s">
        <v>12</v>
      </c>
      <c r="B96" s="14"/>
      <c r="C96" s="4"/>
      <c r="D96" s="4"/>
      <c r="E96" s="4">
        <f>E94</f>
        <v>157826.67</v>
      </c>
      <c r="F96" s="4">
        <f>F94</f>
        <v>157824</v>
      </c>
      <c r="G96" s="4">
        <f>G94</f>
        <v>0</v>
      </c>
    </row>
    <row r="97" spans="1:7" ht="15.75">
      <c r="A97" s="11"/>
      <c r="B97" s="11"/>
      <c r="C97" s="4"/>
      <c r="D97" s="4"/>
      <c r="E97" s="4"/>
      <c r="F97" s="4"/>
      <c r="G97" s="4"/>
    </row>
    <row r="98" spans="1:7" ht="15.75">
      <c r="A98" s="13" t="s">
        <v>46</v>
      </c>
      <c r="B98" s="13"/>
      <c r="C98" s="4"/>
      <c r="D98" s="4"/>
      <c r="E98" s="5">
        <f>E13+E31+E34+E41+E52+E59+E63+E71+E76+E83+E92+E96</f>
        <v>4789710.27</v>
      </c>
      <c r="F98" s="5">
        <f>F13+F31+F41+F52+F59+F71+F76+F83+F92+F96</f>
        <v>3962864.93</v>
      </c>
      <c r="G98" s="5">
        <f>G13+G31+G41+G52</f>
        <v>1847412.7999999998</v>
      </c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26.25" customHeight="1">
      <c r="A101" s="2" t="s">
        <v>47</v>
      </c>
      <c r="B101" s="2" t="s">
        <v>48</v>
      </c>
      <c r="C101" s="2"/>
      <c r="D101" s="2"/>
      <c r="E101" s="2"/>
      <c r="F101" s="2"/>
      <c r="G101" s="3"/>
    </row>
  </sheetData>
  <sheetProtection selectLockedCells="1" selectUnlockedCells="1"/>
  <mergeCells count="65">
    <mergeCell ref="A96:B96"/>
    <mergeCell ref="A97:B97"/>
    <mergeCell ref="A98:B98"/>
    <mergeCell ref="A84:B84"/>
    <mergeCell ref="A88:B88"/>
    <mergeCell ref="A92:B92"/>
    <mergeCell ref="A93:B93"/>
    <mergeCell ref="A95:B95"/>
    <mergeCell ref="A76:B76"/>
    <mergeCell ref="A77:B77"/>
    <mergeCell ref="A78:B78"/>
    <mergeCell ref="A80:B80"/>
    <mergeCell ref="A82:B82"/>
    <mergeCell ref="A83:B83"/>
    <mergeCell ref="A79:B79"/>
    <mergeCell ref="A70:B70"/>
    <mergeCell ref="A71:B71"/>
    <mergeCell ref="A72:B72"/>
    <mergeCell ref="A73:B73"/>
    <mergeCell ref="A74:B74"/>
    <mergeCell ref="A75:B75"/>
    <mergeCell ref="A62:B62"/>
    <mergeCell ref="A63:B63"/>
    <mergeCell ref="A65:B65"/>
    <mergeCell ref="A66:B66"/>
    <mergeCell ref="A67:B67"/>
    <mergeCell ref="A69:B69"/>
    <mergeCell ref="A60:B60"/>
    <mergeCell ref="A61:B61"/>
    <mergeCell ref="A52:B52"/>
    <mergeCell ref="A54:B54"/>
    <mergeCell ref="A55:B55"/>
    <mergeCell ref="A57:B57"/>
    <mergeCell ref="A58:B58"/>
    <mergeCell ref="A59:B59"/>
    <mergeCell ref="A53:B53"/>
    <mergeCell ref="A56:B56"/>
    <mergeCell ref="A42:B42"/>
    <mergeCell ref="A45:B45"/>
    <mergeCell ref="A46:B46"/>
    <mergeCell ref="A47:B47"/>
    <mergeCell ref="A48:B48"/>
    <mergeCell ref="A51:B51"/>
    <mergeCell ref="A32:B32"/>
    <mergeCell ref="A34:B34"/>
    <mergeCell ref="A38:B38"/>
    <mergeCell ref="A39:B39"/>
    <mergeCell ref="A40:B40"/>
    <mergeCell ref="A41:B41"/>
    <mergeCell ref="A10:B10"/>
    <mergeCell ref="A11:B11"/>
    <mergeCell ref="A12:B12"/>
    <mergeCell ref="A13:B13"/>
    <mergeCell ref="A23:B23"/>
    <mergeCell ref="A31:B31"/>
    <mergeCell ref="A2:G2"/>
    <mergeCell ref="A3:G3"/>
    <mergeCell ref="A4:G4"/>
    <mergeCell ref="A5:G5"/>
    <mergeCell ref="A8:B9"/>
    <mergeCell ref="C8:C9"/>
    <mergeCell ref="D8:D9"/>
    <mergeCell ref="E8:E9"/>
    <mergeCell ref="F8:F9"/>
    <mergeCell ref="G8:G9"/>
  </mergeCells>
  <printOptions/>
  <pageMargins left="0.31527777777777777" right="0.11805555555555555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--</cp:lastModifiedBy>
  <cp:lastPrinted>2018-09-05T08:53:00Z</cp:lastPrinted>
  <dcterms:created xsi:type="dcterms:W3CDTF">2016-06-02T10:44:34Z</dcterms:created>
  <dcterms:modified xsi:type="dcterms:W3CDTF">2019-01-17T11:58:48Z</dcterms:modified>
  <cp:category/>
  <cp:version/>
  <cp:contentType/>
  <cp:contentStatus/>
</cp:coreProperties>
</file>