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9435" activeTab="1"/>
  </bookViews>
  <sheets>
    <sheet name="1.2.Ведомс 2015 Пр2 Пр5.1" sheetId="1" r:id="rId1"/>
    <sheet name="   1.3 Аналит. 2015 Пр3 Пр 7." sheetId="2" r:id="rId2"/>
    <sheet name="1.1.ДОХОДЫ 2015 Пр1 Пр2.1" sheetId="3" r:id="rId3"/>
    <sheet name=" Решение 26 от 31.03.2015" sheetId="4" r:id="rId4"/>
    <sheet name="1.4.Источники Пр4 ПР9" sheetId="5" r:id="rId5"/>
    <sheet name="1.5.Источники Пр5 Пр 10" sheetId="6" r:id="rId6"/>
    <sheet name="Лист1" sheetId="7" r:id="rId7"/>
  </sheets>
  <definedNames/>
  <calcPr fullCalcOnLoad="1"/>
</workbook>
</file>

<file path=xl/sharedStrings.xml><?xml version="1.0" encoding="utf-8"?>
<sst xmlns="http://schemas.openxmlformats.org/spreadsheetml/2006/main" count="1621" uniqueCount="407">
  <si>
    <t>Наименование</t>
  </si>
  <si>
    <t>КВСР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</si>
  <si>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</si>
  <si>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</si>
  <si>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</si>
  <si>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</si>
  <si>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</si>
  <si>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</si>
  <si>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 и муниципального образования</t>
  </si>
  <si>
    <t>02</t>
  </si>
  <si>
    <t>Обеспечение деятельности главы исполнительно-распорядительного органа муниципального образования и его заместителей</t>
  </si>
  <si>
    <t>02 0 1001</t>
  </si>
  <si>
    <t>Расходы на выплаты персоналу в целях обеспечения выполнения функций муниципальными органами, каземнными учреждениями</t>
  </si>
  <si>
    <t>100</t>
  </si>
  <si>
    <t xml:space="preserve">Расходы на выплаты персоналу муниципальных органов  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</si>
  <si>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</si>
  <si>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</si>
  <si>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</si>
  <si>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</si>
  <si>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02 0 1010</t>
  </si>
  <si>
    <t>Закупка товаров, работ и услуг для муниципальных нужд</t>
  </si>
  <si>
    <t>200</t>
  </si>
  <si>
    <t>Иные закупки товаров, работ и услуг для муниципальных нужд</t>
  </si>
  <si>
    <t>240</t>
  </si>
  <si>
    <t>Иные межбюджетные ассигнования</t>
  </si>
  <si>
    <t>800</t>
  </si>
  <si>
    <t xml:space="preserve">Уплата налога на тиущество организаций и земельного налога </t>
  </si>
  <si>
    <t>851</t>
  </si>
  <si>
    <t>Уплата прочих налогов, сборов и иных платежей</t>
  </si>
  <si>
    <t>852</t>
  </si>
  <si>
    <t>Резервные фонды</t>
  </si>
  <si>
    <t>11</t>
  </si>
  <si>
    <t>Резервные фонды местных администраций</t>
  </si>
  <si>
    <t>1012</t>
  </si>
  <si>
    <t xml:space="preserve">Иные межбюджетные ассигнования </t>
  </si>
  <si>
    <t>Прочие расходы</t>
  </si>
  <si>
    <t>870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</si>
  <si>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</si>
  <si>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</si>
  <si>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</si>
  <si>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</si>
  <si>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5118</t>
  </si>
  <si>
    <t xml:space="preserve">Расходы на выплату персоналу в сфере национальной безопасносмти, прваохранительной деятельности и обороны </t>
  </si>
  <si>
    <t>130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</si>
  <si>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</si>
  <si>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</si>
  <si>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</si>
  <si>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Мероприятия в сфере пожарной безопасности</t>
  </si>
  <si>
    <t>1129</t>
  </si>
  <si>
    <t>09</t>
  </si>
  <si>
    <t>Развитие и совершенствование сети автомобильных дорог местного значения</t>
  </si>
  <si>
    <t>Жилищно-коммунальное хозяйство</t>
  </si>
  <si>
    <t>05</t>
  </si>
  <si>
    <t>Благоустройство</t>
  </si>
  <si>
    <t>Уличное освещение</t>
  </si>
  <si>
    <t>Озеленение территории</t>
  </si>
  <si>
    <t>Организация и содержание мест захоронения (кладбищ)</t>
  </si>
  <si>
    <t>Прочие мероприятия по благоустройству</t>
  </si>
  <si>
    <t>Культура, кинематография</t>
  </si>
  <si>
    <t>08</t>
  </si>
  <si>
    <t>Культура</t>
  </si>
  <si>
    <t>Библиотеки</t>
  </si>
  <si>
    <t>1054</t>
  </si>
  <si>
    <t>Предоставление субвенций муниципальным бюджетам, автономным учреждениям и иным некоммерческим организауиям</t>
  </si>
  <si>
    <t>600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</si>
  <si>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</si>
  <si>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</si>
  <si>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Другие вопросы в области культуры, кинематографии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</si>
  <si>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</si>
  <si>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1421</t>
  </si>
  <si>
    <t>Социальное обеспечение и иные выплаты населению</t>
  </si>
  <si>
    <t>300</t>
  </si>
  <si>
    <t>Пособие по социальной помощи населению</t>
  </si>
  <si>
    <t xml:space="preserve">Социальная политика </t>
  </si>
  <si>
    <t xml:space="preserve">Пенсионное обеспечение </t>
  </si>
  <si>
    <t>Ежемесячная доплата к пенсии муниципальным служащим</t>
  </si>
  <si>
    <t>1651</t>
  </si>
  <si>
    <t>Пенсии, выплачиваемые организациями сектора муниципального управления</t>
  </si>
  <si>
    <t>312</t>
  </si>
  <si>
    <t>ИТОГО</t>
  </si>
  <si>
    <t>МП</t>
  </si>
  <si>
    <t>ППМП</t>
  </si>
  <si>
    <t>НР</t>
  </si>
  <si>
    <t>0</t>
  </si>
  <si>
    <t>1001</t>
  </si>
  <si>
    <t>1010</t>
  </si>
  <si>
    <t>7200</t>
  </si>
  <si>
    <t>Непрограммная деятельность</t>
  </si>
  <si>
    <t>07</t>
  </si>
  <si>
    <t>07 0 1012</t>
  </si>
  <si>
    <t>02 0 5118</t>
  </si>
  <si>
    <t>02 0 1129</t>
  </si>
  <si>
    <t>02 0 7001</t>
  </si>
  <si>
    <t>02 0 7002</t>
  </si>
  <si>
    <t>02 0 7003</t>
  </si>
  <si>
    <t>02 0 7005</t>
  </si>
  <si>
    <t>03 0 1054</t>
  </si>
  <si>
    <t>03 0 1421</t>
  </si>
  <si>
    <t>02 0 1651</t>
  </si>
  <si>
    <t>030</t>
  </si>
  <si>
    <t>Дворцы и дома культуры</t>
  </si>
  <si>
    <t>03 0 1058</t>
  </si>
  <si>
    <t>1058</t>
  </si>
  <si>
    <t xml:space="preserve">                                      Приложение 1</t>
  </si>
  <si>
    <t>Код бюджетной классификации Российской Федерации</t>
  </si>
  <si>
    <t xml:space="preserve"> 1 00 00000 00 0000 000</t>
  </si>
  <si>
    <t>НАЛОГОВЫЕ И НЕНАЛОГОВЫЕ                                                                                                                                                                                                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</si>
  <si>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</si>
  <si>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</si>
  <si>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</si>
  <si>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</si>
  <si>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</si>
  <si>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агент, за исключением доходов, в отношении которых исчисление и уплата налога осуществляется в соответствии со ст.227.227.1 и 228 НК РФ</t>
  </si>
  <si>
    <t>1 01 02030 01 0000 110</t>
  </si>
  <si>
    <t>Налог на доходы физических лиц с доходов, полученными физическими лицами в соответствии со ст. 228 НК РФ</t>
  </si>
  <si>
    <t>1 05 030 0 0  0000 110</t>
  </si>
  <si>
    <t xml:space="preserve">Единый сельскохозяйственный налог </t>
  </si>
  <si>
    <t>1 05 03010 01 0000 110</t>
  </si>
  <si>
    <t>Единый сельскохозяйственный налог(сумма платежа, перерасчеты, недоимка и задолженность по соответствующему платежу, в том числе по отмененному за налоговые периоды, истекшие до 1 января 2011 года)</t>
  </si>
  <si>
    <t xml:space="preserve"> 1 06 00000 00 0000 000</t>
  </si>
  <si>
    <t xml:space="preserve">НАЛОГИ  НА ИМУЩЕСТВО </t>
  </si>
  <si>
    <t xml:space="preserve"> 1 06 01000 00 0000 110</t>
  </si>
  <si>
    <t>Налог на имущество физических лиц</t>
  </si>
  <si>
    <t xml:space="preserve"> 1 06 01030 10 0000 110</t>
  </si>
  <si>
    <t xml:space="preserve"> 1 06 06000 00 0000 110</t>
  </si>
  <si>
    <t>Земельный налог</t>
  </si>
  <si>
    <t xml:space="preserve"> 1 08 00000 00 0000 000</t>
  </si>
  <si>
    <t>Государственная пошлина</t>
  </si>
  <si>
    <t xml:space="preserve"> 1 08 04000 01 0000 110</t>
  </si>
  <si>
    <t>Государственная пошлина за совершение нотариальных действий ( за исключением действий , совершаемых консульскими учреждениями РФ)</t>
  </si>
  <si>
    <t xml:space="preserve">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</si>
  <si>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действий.</t>
  </si>
  <si>
    <t xml:space="preserve"> 1 08 04020 01 4000 110</t>
  </si>
  <si>
    <t xml:space="preserve"> 1 10 00000 00 0000 000</t>
  </si>
  <si>
    <t>Неналоговые доходы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</si>
  <si>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</si>
  <si>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</si>
  <si>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</si>
  <si>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 , получаемые в виде арендной либо иной платы за передачу в возмездное пользование государственного и муниципального имущества ( за исключением бюджетных и автономных  учреждений, а также имущества государственных и муниципальных унитарных предприятий , в т.ч.казенных)</t>
  </si>
  <si>
    <t xml:space="preserve"> 1 11 05010 00 0000 120</t>
  </si>
  <si>
    <t>Доходы , получаемые в виде арендной платы за земльные  участки, государственная собственность на которые не разграничена , а так же от продажи права  на заключение договоров  аренды указанных земельных участков</t>
  </si>
  <si>
    <t xml:space="preserve"> 1 11 05013 10 0000 120</t>
  </si>
  <si>
    <t>Доходы, получаемые в виде арендной платы за земельные участки , государственная собственность на которые  не разграничена и которые расположены в границах поселений, а так же средства от продажи права на заключение договоров аренды указанных земельных участков</t>
  </si>
  <si>
    <t xml:space="preserve"> 1 14 00000 00  0000 000</t>
  </si>
  <si>
    <t>ДОХОДЫ   ОТ   ПРОДАЖИ   МАТЕРИАЛЬНЫХ   И  НЕМАТЕРИАЛЬНЫХ АКТИВОВ</t>
  </si>
  <si>
    <t xml:space="preserve"> 1 14 06000 00  0000 000</t>
  </si>
  <si>
    <t>Доходы от  продажи  земельных  участков,  находящихся    в    государственной   и  муниципальной     собственности  (за исключением земельных участков бюджетных  и автономных учреждений)</t>
  </si>
  <si>
    <t xml:space="preserve"> 1 14 06010 00  0000 000</t>
  </si>
  <si>
    <t>Доходы от  продажи  земельных  участков, государственная собственность на которые   не разграничена</t>
  </si>
  <si>
    <t xml:space="preserve"> 1 14 06013 10  0000 000</t>
  </si>
  <si>
    <t>Доходы от  продажи  земельных  участков, государственная собственность на которые  не разграничена и которые расположены  в 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</si>
  <si>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</si>
  <si>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</si>
  <si>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</si>
  <si>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РФ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</si>
  <si>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</si>
  <si>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</si>
  <si>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</si>
  <si>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бюджетам поселений на выравнивание бюджетной обеспеченности</t>
  </si>
  <si>
    <t>2 02 01001 10 0000 151</t>
  </si>
  <si>
    <t>2 02 01003 00 0000 151</t>
  </si>
  <si>
    <t>Дотации бюджетам поселений  на поддержку мер по обеспечению сбалансированности бюджетов</t>
  </si>
  <si>
    <t>2 02 01003 10 0000 151</t>
  </si>
  <si>
    <t>2 02 02000 00 0000 151</t>
  </si>
  <si>
    <t>Субсидии бюджетам РФ</t>
  </si>
  <si>
    <t>2 02 02216 10 0000 151</t>
  </si>
  <si>
    <t>Субсидии бюджетам поселений на осуществление дорожной деятельности в отношении автомобильных дорог орбщего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</si>
  <si>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2 02 02999  00 0000 151</t>
  </si>
  <si>
    <t xml:space="preserve">Прочие субсидии </t>
  </si>
  <si>
    <t>2 02 02999  10 0000 151</t>
  </si>
  <si>
    <t>Прочие субсидии бюджетам поселений</t>
  </si>
  <si>
    <t>2 02 03000 00 0000 151</t>
  </si>
  <si>
    <t>Субвенции бюджетам  РФ</t>
  </si>
  <si>
    <t>2 02 03015 00 0000 151</t>
  </si>
  <si>
    <t>Субвенции бюджетам  на осуществление полномочий по первичному воинскому учету  на территориях ,где отсутствуют военные комиссариаты</t>
  </si>
  <si>
    <t>2 02 03015 10 0000 151</t>
  </si>
  <si>
    <t>Субвенции бюджетам поселений на осуществление полномочий по первичному воинскому учету  на территориях ,где отсутствуют военные комиссариаты</t>
  </si>
  <si>
    <t>2 02 03024  00 0000 151</t>
  </si>
  <si>
    <t>Субвенции местным бюджетам  на выполнение передаваемых полномочий субъектов РФ</t>
  </si>
  <si>
    <t>2 02 03024  10 0000 151</t>
  </si>
  <si>
    <t>Субвенции бюджетам поселений на оплату жилья и коммунальных услуг отдельным категориям граждан, работающим в сельской местности</t>
  </si>
  <si>
    <t>ВСЕГО ДОХОДОВ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</si>
  <si>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</si>
  <si>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</si>
  <si>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</si>
  <si>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</si>
  <si>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</si>
  <si>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</si>
  <si>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</si>
  <si>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</si>
  <si>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</si>
  <si>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</si>
  <si>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</si>
  <si>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</si>
  <si>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Приложение 2</t>
  </si>
  <si>
    <t>263</t>
  </si>
  <si>
    <t>0701012</t>
  </si>
  <si>
    <t>262</t>
  </si>
  <si>
    <t>Пособия по социальной помощи населению</t>
  </si>
  <si>
    <t>000</t>
  </si>
  <si>
    <t>Резервные средства</t>
  </si>
  <si>
    <t>Резервный фонд местной администрации</t>
  </si>
  <si>
    <t>0201651</t>
  </si>
  <si>
    <t>Социальное обеспечение населения</t>
  </si>
  <si>
    <t>321</t>
  </si>
  <si>
    <t>Пособия,компенсации и иные социальные выплаты гражданам,кроме публичных нормативных обязательств</t>
  </si>
  <si>
    <t>0000000</t>
  </si>
  <si>
    <t>00</t>
  </si>
  <si>
    <t>000000</t>
  </si>
  <si>
    <t>241</t>
  </si>
  <si>
    <t>Безвозмездные перечисления государственным и муниципальным организациям</t>
  </si>
  <si>
    <t>226</t>
  </si>
  <si>
    <t>340</t>
  </si>
  <si>
    <t>Прочие работы, услуги</t>
  </si>
  <si>
    <t>Увеличение стоимости материальных запасов</t>
  </si>
  <si>
    <t>290</t>
  </si>
  <si>
    <t>223</t>
  </si>
  <si>
    <t>225</t>
  </si>
  <si>
    <t>Коммунальные услуги</t>
  </si>
  <si>
    <t>Работы,услуги по содержанию имущества</t>
  </si>
  <si>
    <t>1501012</t>
  </si>
  <si>
    <t>Резервный фонд района</t>
  </si>
  <si>
    <t>Дорожная деятельность</t>
  </si>
  <si>
    <t>213</t>
  </si>
  <si>
    <t>211</t>
  </si>
  <si>
    <t>Заработная плата</t>
  </si>
  <si>
    <t>Начисление на выплаты по оплате труда</t>
  </si>
  <si>
    <t>Прчие расходы</t>
  </si>
  <si>
    <t>221</t>
  </si>
  <si>
    <t>222</t>
  </si>
  <si>
    <t>310</t>
  </si>
  <si>
    <t>Увеличение стоимости основных средств</t>
  </si>
  <si>
    <t>Транспортные услуги</t>
  </si>
  <si>
    <t>Услуги связи</t>
  </si>
  <si>
    <t>212</t>
  </si>
  <si>
    <t>Прочие выплаты</t>
  </si>
  <si>
    <t>Заработная платы</t>
  </si>
  <si>
    <t>Закупка товаров, работ и услуг для муниц.нужд</t>
  </si>
  <si>
    <t>Отклонение январь</t>
  </si>
  <si>
    <t>итого измен за год</t>
  </si>
  <si>
    <t>Кассовое исполнение за 2014годФактисполнено на 01.01.2015г</t>
  </si>
  <si>
    <t>% исполнения к уточненной бюджетной росписи</t>
  </si>
  <si>
    <t>313</t>
  </si>
  <si>
    <t>1617</t>
  </si>
  <si>
    <t>Дорожная деятельность в отношении дорог общего пользования</t>
  </si>
  <si>
    <t>Пособия,компенсации и иные социальные выплаты гражданам, кроме публичных нормативных обязательств</t>
  </si>
  <si>
    <t>Российская Федерация</t>
  </si>
  <si>
    <t>Гетуновский  сельский Совет народных депутатов</t>
  </si>
  <si>
    <t>Погарского района Брянской области</t>
  </si>
  <si>
    <t>РЕШЕНИЕ</t>
  </si>
  <si>
    <t>п. Гетуновка</t>
  </si>
  <si>
    <t>"О внесении изменений и дополнений</t>
  </si>
  <si>
    <t>в решение Гетуновского сельского Совета</t>
  </si>
  <si>
    <t>РЕШИЛ:</t>
  </si>
  <si>
    <t xml:space="preserve">                   прогнозируемый    общий  объем  доходов  бюджета  в сумме</t>
  </si>
  <si>
    <t xml:space="preserve">                   общий  объем  расходов  бюджета в сумме </t>
  </si>
  <si>
    <t xml:space="preserve">                                                       </t>
  </si>
  <si>
    <t>030 01 05 02 01 00 0000 510</t>
  </si>
  <si>
    <t>030 01 05 02 01 00 0000 610</t>
  </si>
  <si>
    <t>рублей</t>
  </si>
  <si>
    <t>Изменение распределения бюджетных ассигнований по ведомственной структуре расходов бюджета  поселения на 2015 год</t>
  </si>
  <si>
    <t>244</t>
  </si>
  <si>
    <t>121</t>
  </si>
  <si>
    <t>Утверждено на 2015г. Реш.21 от 30.12.2014г.</t>
  </si>
  <si>
    <t>Утв на 01.02.2015</t>
  </si>
  <si>
    <t>Утв на 01.03.2015</t>
  </si>
  <si>
    <t>Утв на 01.04.2015</t>
  </si>
  <si>
    <t>Утв на 01.05.2015</t>
  </si>
  <si>
    <t xml:space="preserve">народных депутатов №21 от 30.12.2014г. </t>
  </si>
  <si>
    <t>«О бюджете Гетуновского сельского поселения  на 2015 год</t>
  </si>
  <si>
    <t xml:space="preserve"> и на плановый период 2016 и 2017 годов»</t>
  </si>
  <si>
    <t xml:space="preserve">       Рассмотрев предложения администрации Гетуновского сельского поселения о внесении изменений и дополнений в решение Гетуновского сельского Совета народных депутатов от 30.12.2014г. №21 "О бюджете Гетуновского сельского поселения на 2015 год и на плановый период 2016 и 2017 г",  в целях приведения бюджета Гетуновского сельского поселения на 2015 год и на плановый период 2016 и 2017 годов в соответствии с действующим законодательством, Гетуновский сельский  Совет народных депутатов </t>
  </si>
  <si>
    <t xml:space="preserve">                   1.Утвердить   основные  характеристики  бюджета  Гетуновского сельского поселения  на 2015 год:</t>
  </si>
  <si>
    <t>к Решению Гетуновского сельского Совета народных депутатов о"О внесении изменений и дополнений в решение Гетуновского сельского Совета народных депутатов № 21 от 31.12.2014 г. "О бюджете Гетуновского сельского поселения  на 2015 год и плановый период 2016 и 2017 годов"" № 26 от 31.03.2015г.</t>
  </si>
  <si>
    <t>Сумма на 2015год</t>
  </si>
  <si>
    <t>реш 26от 31.03.2014г</t>
  </si>
  <si>
    <t xml:space="preserve"> 1 06 06043 10 0000 110</t>
  </si>
  <si>
    <t>Земельный налог с физических лиц,  обладающих земельными участками ,расположенным в границах сельских поселений</t>
  </si>
  <si>
    <t xml:space="preserve"> 1 06 06040 00 0000 110</t>
  </si>
  <si>
    <t>Земельный налог с физических лиц</t>
  </si>
  <si>
    <t xml:space="preserve"> 1 06 06033 10 0000 110</t>
  </si>
  <si>
    <t xml:space="preserve">Земельный налог  с организаций </t>
  </si>
  <si>
    <t xml:space="preserve"> 1 06 06030 00 0000 110</t>
  </si>
  <si>
    <t xml:space="preserve">Земельный налог </t>
  </si>
  <si>
    <t xml:space="preserve">Налог на имущество физических лиц  взимаемый по ставкам, применяемым к объектам нологообложения , расположенным в границах сельских поселений </t>
  </si>
  <si>
    <t xml:space="preserve">Утверждено на 2015 год </t>
  </si>
  <si>
    <t>Гетуновская сельская администрация</t>
  </si>
  <si>
    <t>Сумма изменений в марте</t>
  </si>
  <si>
    <t>2 842 409,94 рублей;</t>
  </si>
  <si>
    <t>211516,94-5294=206222,94</t>
  </si>
  <si>
    <t>гсм</t>
  </si>
  <si>
    <t>02 0 7201</t>
  </si>
  <si>
    <t>Утв на 01.11.2015</t>
  </si>
  <si>
    <t>Утв на 01.06.2015</t>
  </si>
  <si>
    <t>Утв на 01.07.2015</t>
  </si>
  <si>
    <t>Утв на 01.08.2015</t>
  </si>
  <si>
    <t>Утв на 01.09.2015</t>
  </si>
  <si>
    <t>Утв на 01.10.2015</t>
  </si>
  <si>
    <t>Утв на 01.12.2015</t>
  </si>
  <si>
    <t>реш 41 от 08.10.15</t>
  </si>
  <si>
    <t>реш 39 от 30.09.15</t>
  </si>
  <si>
    <t>реш 37 от 31.07.15</t>
  </si>
  <si>
    <t>реш 35 от 16.06.2015</t>
  </si>
  <si>
    <t>реш 31 от 31.05.15</t>
  </si>
  <si>
    <t>реш 28 от 15.04.2015</t>
  </si>
  <si>
    <t>реш 47 от 30.11.15</t>
  </si>
  <si>
    <t>Утв на 01.01.2016</t>
  </si>
  <si>
    <t>Уточнения за декабрь</t>
  </si>
  <si>
    <t>( рублей)</t>
  </si>
  <si>
    <t>Утверждено на 01.02.15г</t>
  </si>
  <si>
    <t>Утверждено на 01.03.15г</t>
  </si>
  <si>
    <t>Утверждено на 01.04.15г</t>
  </si>
  <si>
    <t>Утверждено на 01.05.15г</t>
  </si>
  <si>
    <t>Утверждено на 01.06.15г</t>
  </si>
  <si>
    <t>Утверждено на 01.07.15г</t>
  </si>
  <si>
    <t>Утверждено на 01.08.15г</t>
  </si>
  <si>
    <t>Утверждено на 01.09.15г</t>
  </si>
  <si>
    <t>Утверждено на 01.10.15г</t>
  </si>
  <si>
    <t>Утверждено на 01.11.15г</t>
  </si>
  <si>
    <t>Утверждено на 01.12.15г</t>
  </si>
  <si>
    <t>Утверждено на 01.01.16г</t>
  </si>
  <si>
    <t>исполнено</t>
  </si>
  <si>
    <t>% исполн ф/плану</t>
  </si>
  <si>
    <t>Фактически исполнено за 2015год</t>
  </si>
  <si>
    <t>отклонение январь</t>
  </si>
  <si>
    <t>отклонение февраль</t>
  </si>
  <si>
    <t>отклонение март</t>
  </si>
  <si>
    <t>отклонение апрель</t>
  </si>
  <si>
    <t>отклонение май</t>
  </si>
  <si>
    <t>отклонение июнь</t>
  </si>
  <si>
    <t>отклонение июль</t>
  </si>
  <si>
    <t>отклонение август</t>
  </si>
  <si>
    <t>отклонение сентябрь</t>
  </si>
  <si>
    <t>отклонение октябрь</t>
  </si>
  <si>
    <t>отклонение ноябрь</t>
  </si>
  <si>
    <t>отклонение декабрь</t>
  </si>
  <si>
    <t>отклонение за год</t>
  </si>
  <si>
    <t>1 09 04053 10 2100 110</t>
  </si>
  <si>
    <t>Земельный налог (по обязательствам , возникшим до 01 января 2006 года) мобилизуемых на территориях сельских поселений (пени по соответствующему платежу)</t>
  </si>
  <si>
    <t xml:space="preserve">КБК </t>
  </si>
  <si>
    <t>НАИМЕНОВАНИЕ</t>
  </si>
  <si>
    <t>Сумма</t>
  </si>
  <si>
    <t>000 01 00 00 00 00 0000 000</t>
  </si>
  <si>
    <t>Источники внутреннего финансирования дефицита</t>
  </si>
  <si>
    <t>000 01 05 00 00 00 0000 000</t>
  </si>
  <si>
    <t>Изменение остатков  средств  на счетах  по учету средств бюджета</t>
  </si>
  <si>
    <t>000 01 05 00 00 00 0000 500</t>
  </si>
  <si>
    <t>Увеличение  остатков  средств  бюджета</t>
  </si>
  <si>
    <t>000 01 05 02 00 00 0000 500</t>
  </si>
  <si>
    <t>Увеличение прочих  остатков  средств  бюджета</t>
  </si>
  <si>
    <t>000 01 05 02 01 00 0000 510</t>
  </si>
  <si>
    <t>Увеличение прочих  остатков денежных средств бюджетов</t>
  </si>
  <si>
    <t>000 01 05 02 01 05 0000 510</t>
  </si>
  <si>
    <t xml:space="preserve">Увеличение прочих  остатков денежных средств бюджетов </t>
  </si>
  <si>
    <t>000 01 05 00 00 00 0000 600</t>
  </si>
  <si>
    <t>Уменьшение  остатков  средств  бюджета</t>
  </si>
  <si>
    <t>000 01 05 02 00 00 0000 600</t>
  </si>
  <si>
    <t>Уменьшение прочих  остатков  средств  бюджета</t>
  </si>
  <si>
    <t>000 01 05 02 01 00 0000 610</t>
  </si>
  <si>
    <t>Уменьшение прочих  остатков денежных средств бюджетов</t>
  </si>
  <si>
    <t>000 01 05 02 01 05 0000 610</t>
  </si>
  <si>
    <t>Уменьшение прочих  остатков денежных средств бюджетов  муниципальных района</t>
  </si>
  <si>
    <t>Итого источников внутреннего финансирования  дефицита</t>
  </si>
  <si>
    <t>настоящему решению</t>
  </si>
  <si>
    <t xml:space="preserve">Уменьшение прочих  остатков денежных средств бюджетов  </t>
  </si>
  <si>
    <t>3. Настоящее Решение обнародовать.</t>
  </si>
  <si>
    <t>сельского поселения</t>
  </si>
  <si>
    <t>2. Настоящее решение вступает в силу со дня его подписания и распространяется на правоотношения, возникшие с 01 января 2015 года.</t>
  </si>
  <si>
    <t xml:space="preserve">                                                                                              Приложение 4</t>
  </si>
  <si>
    <t xml:space="preserve">                                                                                Приложение 10</t>
  </si>
  <si>
    <t>Изменение источников внутреннего  финансирования  дефицита бюджета Гетуновского сельского поселения по кодам классификации источников финансирования дефицита бюджета ,  к решению Гетуновского сельского Совета народных депутатов "О бюджете Гетуновского сельского поселения  на 2015 год и на плановый период 2016 и 2017 годов"</t>
  </si>
  <si>
    <t>030 01 00 00 00 00 0000 000</t>
  </si>
  <si>
    <t>030 01 05 00 00 00 0000 000</t>
  </si>
  <si>
    <t>030 01 05 00 00 00 0000 500</t>
  </si>
  <si>
    <t>030 01 05 02 00 00 0000 500</t>
  </si>
  <si>
    <t>030 01 05 02 01 05 0000 510</t>
  </si>
  <si>
    <t>030 01 05 00 00 00 0000 600</t>
  </si>
  <si>
    <t>030 01 05 02 00 00 0000 600</t>
  </si>
  <si>
    <t>030 01 05 02 01 05 0000 610</t>
  </si>
  <si>
    <t xml:space="preserve">Глава Гетуновского                                        </t>
  </si>
  <si>
    <t>П.А. Приходько</t>
  </si>
  <si>
    <t>Изменение источников внутреннего  финансирования  дефицита бюджета Гетуновского сельского поселения ,  к решению Гетуновского сельского Совета народных депутатов "О бюджете Гетуногвского сельского поселения  на 2015 год и на плановый период 2016и 2017 годов"</t>
  </si>
  <si>
    <t xml:space="preserve">                                                                                Приложение 9</t>
  </si>
  <si>
    <t xml:space="preserve">                                                                                              Приложение 5</t>
  </si>
  <si>
    <t>от 31 марта  2015 года  № 26</t>
  </si>
  <si>
    <t>2 630 893 рублей;</t>
  </si>
  <si>
    <t>с дефицитом бюджета 211 516,94 рублей</t>
  </si>
  <si>
    <t xml:space="preserve">                   верхний предел муниципального  долга Гетуновского сельского поселения на 1 января 2016 года в сумме  0 тыс. рублей.</t>
  </si>
  <si>
    <t xml:space="preserve">к решению Гетуновского сельского Совета народных депутатов №26 от 31.03.2015г ""О внесении изменений и дополнений в решение  Гетуновского сельского Совета народных депутатов № 21 от 30.12.2014г. "О бюджете Гетуновского сельского поселения на 2015 год и плановый период 2016 и 2017 годов""   </t>
  </si>
  <si>
    <t xml:space="preserve">                                      Приложение 2.1</t>
  </si>
  <si>
    <t xml:space="preserve">к решению Гетуновского сельского Совета народных депутатов   № 21 от 30.12.2014г. "О бюджете Гетуновского сельского поселения на 2015 год и плановый период 2016 и 2017 годов""   </t>
  </si>
  <si>
    <t>1.1.Дополнить решение приложением  2.1. согласно приложению 1 к настоящему решению</t>
  </si>
  <si>
    <t>Изменение прогнозируемых доходов  бюджета Гетуновского сельского поселения на 2015 год предусмотренного приложением 2 к решению Гетуновского сельского Совета народных депутатов "О бюджете Гетуновского сельского поселения на 2015 год и на плановый период 2016 и 2017 годов"</t>
  </si>
  <si>
    <t>1.2.Дополнить решение приложением  5.1. согласно приложению 2 к настоящему решению</t>
  </si>
  <si>
    <t xml:space="preserve">                                      Приложение 2</t>
  </si>
  <si>
    <t xml:space="preserve">                                      Приложение 5.1</t>
  </si>
  <si>
    <t>1.3.Дополнить решение приложением  7.1. согласно приложению 3 к настоящему решению</t>
  </si>
  <si>
    <t xml:space="preserve">                                      Приложение 3</t>
  </si>
  <si>
    <t xml:space="preserve">                                      Приложение 7.1</t>
  </si>
  <si>
    <t>Изменение распределения бюджетных ассигнований на 2015 год  по ведомственной структуре расходов  бюджета Гетуновского сельского поселения на 2015 год предусмотренного приложением 5 к решению Гетуновского сельского Совета народных депутатов "О бюджете Гетуновского сельского поселения на 2015 год и на плановый период 2016 и 2017 годов"</t>
  </si>
  <si>
    <t>Реализация полномочий Гетуновского сельского поселения (2015-2017 годы)</t>
  </si>
  <si>
    <t>Развитие культуры в Гетуновском сельском поселении (2015-2017 годы)</t>
  </si>
  <si>
    <t>Изменение распределения бюджетных ассигнований на 2015 год  по целевым статьям (муниципальным программам и непрограммным направлениям деятельности), группам видов расходов  бюджета Гетуновского сельского поселения на 2015 год предусмотренного приложением 7 к решению Гетуновского сельского Совета народных депутатов "О бюджете Гетуновского сельского поселения на 2015 год и на плановый период 2016 и 2017 годов"</t>
  </si>
  <si>
    <t>1.4. Дополнить решение приложением 9. согласно приложению 4 к настоящему решению</t>
  </si>
  <si>
    <t xml:space="preserve">1.5. Дополнить решение приложением 10 согласно приложению 5 к </t>
  </si>
  <si>
    <t>Гетуновское сельское поселение</t>
  </si>
  <si>
    <t>Утверждено на 01.04.2015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</si>
</sst>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#,##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5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60"/>
      <name val="Times New Roman"/>
      <family val="1"/>
    </font>
    <font>
      <b/>
      <sz val="8"/>
      <color indexed="60"/>
      <name val="Times New Roman"/>
      <family val="1"/>
    </font>
    <font>
      <sz val="8"/>
      <color indexed="60"/>
      <name val="Calibri"/>
      <family val="2"/>
    </font>
    <font>
      <sz val="8"/>
      <color indexed="60"/>
      <name val="Arial Cyr"/>
      <family val="0"/>
    </font>
    <font>
      <sz val="9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62"/>
      <name val="Calibri"/>
      <family val="2"/>
    </font>
    <font>
      <b/>
      <sz val="8"/>
      <color indexed="62"/>
      <name val="Times New Roman"/>
      <family val="1"/>
    </font>
    <font>
      <sz val="8"/>
      <color indexed="62"/>
      <name val="Times New Roman"/>
      <family val="1"/>
    </font>
    <font>
      <sz val="7"/>
      <color indexed="8"/>
      <name val="Calibri"/>
      <family val="2"/>
    </font>
    <font>
      <sz val="7"/>
      <color indexed="60"/>
      <name val="Calibri"/>
      <family val="2"/>
    </font>
    <font>
      <sz val="7"/>
      <color indexed="62"/>
      <name val="Calibri"/>
      <family val="2"/>
    </font>
    <font>
      <sz val="10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0" fontId="3" fillId="33" borderId="0" xfId="53" applyFont="1" applyFill="1">
      <alignment/>
      <protection/>
    </xf>
    <xf numFmtId="0" fontId="4" fillId="33" borderId="10" xfId="53" applyFont="1" applyFill="1" applyBorder="1" applyAlignment="1">
      <alignment horizontal="left" vertical="top" wrapText="1"/>
      <protection/>
    </xf>
    <xf numFmtId="49" fontId="4" fillId="33" borderId="10" xfId="53" applyNumberFormat="1" applyFont="1" applyFill="1" applyBorder="1" applyAlignment="1">
      <alignment horizontal="center" vertical="top" shrinkToFit="1"/>
      <protection/>
    </xf>
    <xf numFmtId="0" fontId="3" fillId="33" borderId="1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>
      <alignment/>
      <protection/>
    </xf>
    <xf numFmtId="0" fontId="3" fillId="33" borderId="0" xfId="53" applyFont="1" applyFill="1" applyBorder="1" applyAlignment="1">
      <alignment horizontal="right"/>
      <protection/>
    </xf>
    <xf numFmtId="0" fontId="3" fillId="0" borderId="10" xfId="53" applyFont="1" applyBorder="1" applyAlignment="1">
      <alignment vertical="top" wrapText="1"/>
      <protection/>
    </xf>
    <xf numFmtId="49" fontId="3" fillId="33" borderId="10" xfId="53" applyNumberFormat="1" applyFont="1" applyFill="1" applyBorder="1" applyAlignment="1">
      <alignment horizontal="center" wrapText="1" shrinkToFit="1"/>
      <protection/>
    </xf>
    <xf numFmtId="49" fontId="4" fillId="33" borderId="10" xfId="53" applyNumberFormat="1" applyFont="1" applyFill="1" applyBorder="1" applyAlignment="1">
      <alignment horizontal="center" wrapText="1" shrinkToFit="1"/>
      <protection/>
    </xf>
    <xf numFmtId="0" fontId="4" fillId="0" borderId="10" xfId="53" applyFont="1" applyBorder="1" applyAlignment="1">
      <alignment vertical="center" wrapText="1"/>
      <protection/>
    </xf>
    <xf numFmtId="0" fontId="4" fillId="0" borderId="10" xfId="53" applyFont="1" applyFill="1" applyBorder="1" applyAlignment="1">
      <alignment vertical="center" wrapText="1"/>
      <protection/>
    </xf>
    <xf numFmtId="0" fontId="4" fillId="0" borderId="10" xfId="53" applyFont="1" applyBorder="1" applyAlignment="1" quotePrefix="1">
      <alignment vertical="center" wrapText="1"/>
      <protection/>
    </xf>
    <xf numFmtId="0" fontId="4" fillId="0" borderId="11" xfId="53" applyFont="1" applyBorder="1" applyAlignment="1">
      <alignment vertical="center" wrapText="1"/>
      <protection/>
    </xf>
    <xf numFmtId="0" fontId="6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19" fillId="0" borderId="0" xfId="0" applyFont="1" applyAlignment="1">
      <alignment wrapText="1"/>
    </xf>
    <xf numFmtId="0" fontId="8" fillId="0" borderId="0" xfId="53" applyFont="1">
      <alignment/>
      <protection/>
    </xf>
    <xf numFmtId="0" fontId="19" fillId="0" borderId="0" xfId="0" applyFont="1" applyAlignment="1">
      <alignment/>
    </xf>
    <xf numFmtId="49" fontId="9" fillId="33" borderId="10" xfId="53" applyNumberFormat="1" applyFont="1" applyFill="1" applyBorder="1" applyAlignment="1">
      <alignment horizontal="center" wrapText="1" shrinkToFit="1"/>
      <protection/>
    </xf>
    <xf numFmtId="49" fontId="9" fillId="33" borderId="10" xfId="53" applyNumberFormat="1" applyFont="1" applyFill="1" applyBorder="1" applyAlignment="1">
      <alignment horizontal="center" shrinkToFit="1"/>
      <protection/>
    </xf>
    <xf numFmtId="49" fontId="7" fillId="33" borderId="10" xfId="53" applyNumberFormat="1" applyFont="1" applyFill="1" applyBorder="1" applyAlignment="1">
      <alignment horizontal="center" wrapText="1" shrinkToFit="1"/>
      <protection/>
    </xf>
    <xf numFmtId="49" fontId="7" fillId="33" borderId="10" xfId="53" applyNumberFormat="1" applyFont="1" applyFill="1" applyBorder="1" applyAlignment="1">
      <alignment horizontal="center" shrinkToFit="1"/>
      <protection/>
    </xf>
    <xf numFmtId="179" fontId="19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0" fontId="7" fillId="33" borderId="12" xfId="53" applyFont="1" applyFill="1" applyBorder="1" applyAlignment="1">
      <alignment horizontal="center" shrinkToFit="1"/>
      <protection/>
    </xf>
    <xf numFmtId="0" fontId="7" fillId="33" borderId="13" xfId="53" applyFont="1" applyFill="1" applyBorder="1" applyAlignment="1">
      <alignment horizontal="center" shrinkToFit="1"/>
      <protection/>
    </xf>
    <xf numFmtId="0" fontId="7" fillId="33" borderId="14" xfId="53" applyFont="1" applyFill="1" applyBorder="1" applyAlignment="1">
      <alignment horizontal="center" shrinkToFit="1"/>
      <protection/>
    </xf>
    <xf numFmtId="49" fontId="7" fillId="0" borderId="10" xfId="53" applyNumberFormat="1" applyFont="1" applyFill="1" applyBorder="1" applyAlignment="1" quotePrefix="1">
      <alignment horizontal="center" wrapText="1"/>
      <protection/>
    </xf>
    <xf numFmtId="0" fontId="9" fillId="33" borderId="10" xfId="53" applyFont="1" applyFill="1" applyBorder="1" applyAlignment="1">
      <alignment horizontal="left" wrapText="1"/>
      <protection/>
    </xf>
    <xf numFmtId="0" fontId="7" fillId="33" borderId="10" xfId="53" applyFont="1" applyFill="1" applyBorder="1" applyAlignment="1">
      <alignment horizontal="left" wrapText="1"/>
      <protection/>
    </xf>
    <xf numFmtId="0" fontId="7" fillId="0" borderId="10" xfId="53" applyFont="1" applyBorder="1" applyAlignment="1">
      <alignment horizontal="left" wrapText="1"/>
      <protection/>
    </xf>
    <xf numFmtId="0" fontId="7" fillId="33" borderId="14" xfId="53" applyFont="1" applyFill="1" applyBorder="1" applyAlignment="1">
      <alignment horizontal="left" wrapText="1"/>
      <protection/>
    </xf>
    <xf numFmtId="0" fontId="7" fillId="0" borderId="10" xfId="53" applyFont="1" applyFill="1" applyBorder="1" applyAlignment="1">
      <alignment horizontal="left" wrapText="1"/>
      <protection/>
    </xf>
    <xf numFmtId="0" fontId="7" fillId="0" borderId="10" xfId="53" applyFont="1" applyBorder="1" applyAlignment="1" quotePrefix="1">
      <alignment horizontal="left" wrapText="1"/>
      <protection/>
    </xf>
    <xf numFmtId="0" fontId="10" fillId="33" borderId="10" xfId="53" applyFont="1" applyFill="1" applyBorder="1" applyAlignment="1">
      <alignment horizontal="left" wrapText="1"/>
      <protection/>
    </xf>
    <xf numFmtId="2" fontId="9" fillId="33" borderId="10" xfId="53" applyNumberFormat="1" applyFont="1" applyFill="1" applyBorder="1" applyAlignment="1" applyProtection="1">
      <alignment horizontal="right" shrinkToFit="1"/>
      <protection locked="0"/>
    </xf>
    <xf numFmtId="2" fontId="7" fillId="33" borderId="10" xfId="53" applyNumberFormat="1" applyFont="1" applyFill="1" applyBorder="1" applyAlignment="1" applyProtection="1">
      <alignment horizontal="right" shrinkToFit="1"/>
      <protection locked="0"/>
    </xf>
    <xf numFmtId="2" fontId="7" fillId="33" borderId="10" xfId="65" applyNumberFormat="1" applyFont="1" applyFill="1" applyBorder="1" applyAlignment="1" applyProtection="1">
      <alignment horizontal="right" shrinkToFit="1"/>
      <protection locked="0"/>
    </xf>
    <xf numFmtId="2" fontId="19" fillId="0" borderId="10" xfId="0" applyNumberFormat="1" applyFont="1" applyBorder="1" applyAlignment="1">
      <alignment horizontal="right"/>
    </xf>
    <xf numFmtId="179" fontId="19" fillId="0" borderId="13" xfId="0" applyNumberFormat="1" applyFont="1" applyBorder="1" applyAlignment="1">
      <alignment wrapText="1"/>
    </xf>
    <xf numFmtId="2" fontId="0" fillId="0" borderId="0" xfId="0" applyNumberFormat="1" applyAlignment="1">
      <alignment/>
    </xf>
    <xf numFmtId="2" fontId="19" fillId="0" borderId="0" xfId="0" applyNumberFormat="1" applyFont="1" applyAlignment="1">
      <alignment wrapText="1"/>
    </xf>
    <xf numFmtId="2" fontId="19" fillId="0" borderId="10" xfId="0" applyNumberFormat="1" applyFont="1" applyBorder="1" applyAlignment="1">
      <alignment wrapText="1"/>
    </xf>
    <xf numFmtId="2" fontId="19" fillId="0" borderId="15" xfId="0" applyNumberFormat="1" applyFont="1" applyBorder="1" applyAlignment="1">
      <alignment wrapText="1"/>
    </xf>
    <xf numFmtId="2" fontId="19" fillId="0" borderId="16" xfId="0" applyNumberFormat="1" applyFont="1" applyBorder="1" applyAlignment="1">
      <alignment wrapText="1"/>
    </xf>
    <xf numFmtId="179" fontId="19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0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49" fontId="4" fillId="33" borderId="10" xfId="53" applyNumberFormat="1" applyFont="1" applyFill="1" applyBorder="1" applyAlignment="1">
      <alignment horizontal="center" wrapText="1"/>
      <protection/>
    </xf>
    <xf numFmtId="49" fontId="4" fillId="33" borderId="10" xfId="53" applyNumberFormat="1" applyFont="1" applyFill="1" applyBorder="1" applyAlignment="1">
      <alignment horizontal="center" shrinkToFit="1"/>
      <protection/>
    </xf>
    <xf numFmtId="172" fontId="4" fillId="33" borderId="10" xfId="53" applyNumberFormat="1" applyFont="1" applyFill="1" applyBorder="1" applyAlignment="1" applyProtection="1">
      <alignment horizontal="right" shrinkToFit="1"/>
      <protection locked="0"/>
    </xf>
    <xf numFmtId="2" fontId="4" fillId="33" borderId="10" xfId="53" applyNumberFormat="1" applyFont="1" applyFill="1" applyBorder="1" applyAlignment="1" applyProtection="1">
      <alignment horizontal="right" shrinkToFit="1"/>
      <protection locked="0"/>
    </xf>
    <xf numFmtId="49" fontId="3" fillId="33" borderId="10" xfId="53" applyNumberFormat="1" applyFont="1" applyFill="1" applyBorder="1" applyAlignment="1">
      <alignment horizontal="center" wrapText="1"/>
      <protection/>
    </xf>
    <xf numFmtId="49" fontId="3" fillId="33" borderId="10" xfId="53" applyNumberFormat="1" applyFont="1" applyFill="1" applyBorder="1" applyAlignment="1">
      <alignment horizontal="center" shrinkToFit="1"/>
      <protection/>
    </xf>
    <xf numFmtId="172" fontId="3" fillId="33" borderId="10" xfId="53" applyNumberFormat="1" applyFont="1" applyFill="1" applyBorder="1" applyAlignment="1" applyProtection="1">
      <alignment horizontal="right" shrinkToFit="1"/>
      <protection locked="0"/>
    </xf>
    <xf numFmtId="2" fontId="3" fillId="33" borderId="10" xfId="53" applyNumberFormat="1" applyFont="1" applyFill="1" applyBorder="1" applyAlignment="1" applyProtection="1">
      <alignment horizontal="right" shrinkToFit="1"/>
      <protection locked="0"/>
    </xf>
    <xf numFmtId="2" fontId="6" fillId="0" borderId="10" xfId="0" applyNumberFormat="1" applyFont="1" applyBorder="1" applyAlignment="1">
      <alignment/>
    </xf>
    <xf numFmtId="0" fontId="4" fillId="0" borderId="10" xfId="53" applyFont="1" applyFill="1" applyBorder="1" applyAlignment="1" quotePrefix="1">
      <alignment horizontal="center" vertical="center" wrapText="1"/>
      <protection/>
    </xf>
    <xf numFmtId="0" fontId="3" fillId="0" borderId="10" xfId="53" applyFont="1" applyFill="1" applyBorder="1" applyAlignment="1" quotePrefix="1">
      <alignment horizontal="center" vertical="center" wrapText="1"/>
      <protection/>
    </xf>
    <xf numFmtId="172" fontId="4" fillId="33" borderId="10" xfId="53" applyNumberFormat="1" applyFont="1" applyFill="1" applyBorder="1" applyAlignment="1" applyProtection="1">
      <alignment horizontal="right" vertical="top" shrinkToFit="1"/>
      <protection locked="0"/>
    </xf>
    <xf numFmtId="0" fontId="0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2" fontId="21" fillId="0" borderId="10" xfId="0" applyNumberFormat="1" applyFont="1" applyBorder="1" applyAlignment="1">
      <alignment wrapText="1"/>
    </xf>
    <xf numFmtId="0" fontId="18" fillId="0" borderId="0" xfId="0" applyFont="1" applyAlignment="1">
      <alignment/>
    </xf>
    <xf numFmtId="0" fontId="22" fillId="0" borderId="10" xfId="0" applyFont="1" applyBorder="1" applyAlignment="1">
      <alignment wrapText="1"/>
    </xf>
    <xf numFmtId="2" fontId="22" fillId="0" borderId="10" xfId="0" applyNumberFormat="1" applyFont="1" applyBorder="1" applyAlignment="1">
      <alignment wrapText="1"/>
    </xf>
    <xf numFmtId="0" fontId="22" fillId="0" borderId="0" xfId="0" applyFont="1" applyAlignment="1">
      <alignment/>
    </xf>
    <xf numFmtId="179" fontId="19" fillId="0" borderId="10" xfId="0" applyNumberFormat="1" applyFont="1" applyBorder="1" applyAlignment="1">
      <alignment wrapText="1"/>
    </xf>
    <xf numFmtId="179" fontId="19" fillId="0" borderId="14" xfId="0" applyNumberFormat="1" applyFont="1" applyBorder="1" applyAlignment="1">
      <alignment wrapText="1"/>
    </xf>
    <xf numFmtId="49" fontId="7" fillId="33" borderId="14" xfId="53" applyNumberFormat="1" applyFont="1" applyFill="1" applyBorder="1" applyAlignment="1">
      <alignment horizontal="center" vertical="center" wrapText="1" shrinkToFit="1"/>
      <protection/>
    </xf>
    <xf numFmtId="49" fontId="7" fillId="33" borderId="14" xfId="53" applyNumberFormat="1" applyFont="1" applyFill="1" applyBorder="1" applyAlignment="1">
      <alignment horizontal="center" shrinkToFit="1"/>
      <protection/>
    </xf>
    <xf numFmtId="0" fontId="0" fillId="0" borderId="14" xfId="0" applyBorder="1" applyAlignment="1">
      <alignment horizontal="center" wrapText="1" shrinkToFit="1"/>
    </xf>
    <xf numFmtId="2" fontId="24" fillId="33" borderId="10" xfId="53" applyNumberFormat="1" applyFont="1" applyFill="1" applyBorder="1" applyAlignment="1" applyProtection="1">
      <alignment horizontal="right" shrinkToFit="1"/>
      <protection locked="0"/>
    </xf>
    <xf numFmtId="2" fontId="23" fillId="33" borderId="10" xfId="53" applyNumberFormat="1" applyFont="1" applyFill="1" applyBorder="1" applyAlignment="1" applyProtection="1">
      <alignment horizontal="right" shrinkToFit="1"/>
      <protection locked="0"/>
    </xf>
    <xf numFmtId="2" fontId="23" fillId="33" borderId="10" xfId="65" applyNumberFormat="1" applyFont="1" applyFill="1" applyBorder="1" applyAlignment="1" applyProtection="1">
      <alignment horizontal="right" shrinkToFit="1"/>
      <protection locked="0"/>
    </xf>
    <xf numFmtId="179" fontId="25" fillId="0" borderId="0" xfId="0" applyNumberFormat="1" applyFont="1" applyAlignment="1">
      <alignment/>
    </xf>
    <xf numFmtId="179" fontId="26" fillId="0" borderId="14" xfId="53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 wrapText="1"/>
    </xf>
    <xf numFmtId="2" fontId="28" fillId="33" borderId="10" xfId="53" applyNumberFormat="1" applyFont="1" applyFill="1" applyBorder="1" applyAlignment="1" applyProtection="1">
      <alignment horizontal="right" shrinkToFit="1"/>
      <protection locked="0"/>
    </xf>
    <xf numFmtId="2" fontId="29" fillId="33" borderId="10" xfId="53" applyNumberFormat="1" applyFont="1" applyFill="1" applyBorder="1" applyAlignment="1" applyProtection="1">
      <alignment horizontal="right" shrinkToFit="1"/>
      <protection locked="0"/>
    </xf>
    <xf numFmtId="0" fontId="4" fillId="33" borderId="10" xfId="53" applyFont="1" applyFill="1" applyBorder="1" applyAlignment="1">
      <alignment horizontal="left" wrapText="1"/>
      <protection/>
    </xf>
    <xf numFmtId="179" fontId="30" fillId="0" borderId="0" xfId="0" applyNumberFormat="1" applyFont="1" applyAlignment="1">
      <alignment/>
    </xf>
    <xf numFmtId="179" fontId="30" fillId="0" borderId="0" xfId="0" applyNumberFormat="1" applyFont="1" applyAlignment="1">
      <alignment wrapText="1"/>
    </xf>
    <xf numFmtId="179" fontId="30" fillId="0" borderId="14" xfId="0" applyNumberFormat="1" applyFont="1" applyBorder="1" applyAlignment="1">
      <alignment wrapText="1"/>
    </xf>
    <xf numFmtId="2" fontId="31" fillId="33" borderId="10" xfId="53" applyNumberFormat="1" applyFont="1" applyFill="1" applyBorder="1" applyAlignment="1" applyProtection="1">
      <alignment horizontal="right" shrinkToFit="1"/>
      <protection locked="0"/>
    </xf>
    <xf numFmtId="2" fontId="32" fillId="33" borderId="10" xfId="53" applyNumberFormat="1" applyFont="1" applyFill="1" applyBorder="1" applyAlignment="1" applyProtection="1">
      <alignment horizontal="right" shrinkToFit="1"/>
      <protection locked="0"/>
    </xf>
    <xf numFmtId="2" fontId="32" fillId="33" borderId="10" xfId="65" applyNumberFormat="1" applyFont="1" applyFill="1" applyBorder="1" applyAlignment="1" applyProtection="1">
      <alignment horizontal="right" shrinkToFit="1"/>
      <protection locked="0"/>
    </xf>
    <xf numFmtId="2" fontId="30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2" fontId="19" fillId="0" borderId="0" xfId="0" applyNumberFormat="1" applyFont="1" applyAlignment="1">
      <alignment/>
    </xf>
    <xf numFmtId="179" fontId="19" fillId="0" borderId="12" xfId="0" applyNumberFormat="1" applyFont="1" applyBorder="1" applyAlignment="1">
      <alignment wrapText="1"/>
    </xf>
    <xf numFmtId="2" fontId="33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2" fontId="11" fillId="0" borderId="10" xfId="53" applyNumberFormat="1" applyFont="1" applyFill="1" applyBorder="1" applyAlignment="1" quotePrefix="1">
      <alignment horizontal="center" vertical="center" wrapText="1"/>
      <protection/>
    </xf>
    <xf numFmtId="2" fontId="35" fillId="0" borderId="0" xfId="0" applyNumberFormat="1" applyFont="1" applyAlignment="1">
      <alignment/>
    </xf>
    <xf numFmtId="2" fontId="33" fillId="0" borderId="0" xfId="0" applyNumberFormat="1" applyFont="1" applyAlignment="1">
      <alignment wrapText="1"/>
    </xf>
    <xf numFmtId="2" fontId="19" fillId="0" borderId="0" xfId="0" applyNumberFormat="1" applyFont="1" applyBorder="1" applyAlignment="1">
      <alignment wrapText="1"/>
    </xf>
    <xf numFmtId="2" fontId="32" fillId="33" borderId="10" xfId="53" applyNumberFormat="1" applyFont="1" applyFill="1" applyBorder="1" applyAlignment="1" applyProtection="1">
      <alignment horizontal="right" shrinkToFit="1"/>
      <protection locked="0"/>
    </xf>
    <xf numFmtId="2" fontId="36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4" fillId="33" borderId="10" xfId="53" applyNumberFormat="1" applyFont="1" applyFill="1" applyBorder="1" applyAlignment="1" applyProtection="1">
      <alignment horizontal="right" vertical="top" shrinkToFit="1"/>
      <protection locked="0"/>
    </xf>
    <xf numFmtId="2" fontId="19" fillId="0" borderId="10" xfId="0" applyNumberFormat="1" applyFont="1" applyFill="1" applyBorder="1" applyAlignment="1">
      <alignment wrapText="1"/>
    </xf>
    <xf numFmtId="0" fontId="18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 wrapText="1"/>
    </xf>
    <xf numFmtId="0" fontId="7" fillId="0" borderId="0" xfId="53" applyFont="1" applyAlignment="1">
      <alignment horizontal="left" wrapText="1"/>
      <protection/>
    </xf>
    <xf numFmtId="0" fontId="7" fillId="0" borderId="0" xfId="53" applyFont="1" applyAlignment="1">
      <alignment horizontal="left"/>
      <protection/>
    </xf>
    <xf numFmtId="0" fontId="3" fillId="33" borderId="10" xfId="53" applyFont="1" applyFill="1" applyBorder="1" applyAlignment="1">
      <alignment horizontal="left" wrapText="1"/>
      <protection/>
    </xf>
    <xf numFmtId="0" fontId="7" fillId="33" borderId="10" xfId="53" applyFont="1" applyFill="1" applyBorder="1" applyAlignment="1">
      <alignment horizontal="center" wrapText="1"/>
      <protection/>
    </xf>
    <xf numFmtId="49" fontId="9" fillId="0" borderId="10" xfId="53" applyNumberFormat="1" applyFont="1" applyFill="1" applyBorder="1" applyAlignment="1" quotePrefix="1">
      <alignment horizontal="center" wrapText="1"/>
      <protection/>
    </xf>
    <xf numFmtId="2" fontId="22" fillId="0" borderId="10" xfId="0" applyNumberFormat="1" applyFont="1" applyBorder="1" applyAlignment="1">
      <alignment/>
    </xf>
    <xf numFmtId="2" fontId="21" fillId="0" borderId="15" xfId="0" applyNumberFormat="1" applyFont="1" applyBorder="1" applyAlignment="1">
      <alignment wrapText="1"/>
    </xf>
    <xf numFmtId="2" fontId="21" fillId="0" borderId="16" xfId="0" applyNumberFormat="1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19" fillId="0" borderId="12" xfId="0" applyNumberFormat="1" applyFont="1" applyBorder="1" applyAlignment="1">
      <alignment wrapText="1"/>
    </xf>
    <xf numFmtId="172" fontId="12" fillId="33" borderId="10" xfId="53" applyNumberFormat="1" applyFont="1" applyFill="1" applyBorder="1" applyAlignment="1" applyProtection="1">
      <alignment horizontal="right" vertical="top" shrinkToFit="1"/>
      <protection locked="0"/>
    </xf>
    <xf numFmtId="0" fontId="13" fillId="0" borderId="0" xfId="53" applyFont="1" applyAlignment="1">
      <alignment horizontal="left" vertical="center" wrapText="1"/>
      <protection/>
    </xf>
    <xf numFmtId="0" fontId="3" fillId="0" borderId="0" xfId="54">
      <alignment/>
      <protection/>
    </xf>
    <xf numFmtId="0" fontId="3" fillId="0" borderId="0" xfId="53" applyFont="1">
      <alignment/>
      <protection/>
    </xf>
    <xf numFmtId="0" fontId="2" fillId="0" borderId="0" xfId="55">
      <alignment/>
      <protection/>
    </xf>
    <xf numFmtId="0" fontId="3" fillId="0" borderId="0" xfId="55" applyFont="1" applyAlignment="1">
      <alignment horizontal="right"/>
      <protection/>
    </xf>
    <xf numFmtId="0" fontId="14" fillId="0" borderId="0" xfId="55" applyFont="1" applyAlignment="1">
      <alignment horizontal="center"/>
      <protection/>
    </xf>
    <xf numFmtId="179" fontId="3" fillId="0" borderId="0" xfId="54" applyNumberFormat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6" fillId="0" borderId="0" xfId="54" applyFont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7" fillId="0" borderId="0" xfId="0" applyFont="1" applyAlignment="1">
      <alignment/>
    </xf>
    <xf numFmtId="0" fontId="3" fillId="0" borderId="0" xfId="53" applyFont="1" applyAlignment="1">
      <alignment horizontal="left" vertical="center"/>
      <protection/>
    </xf>
    <xf numFmtId="2" fontId="19" fillId="0" borderId="17" xfId="0" applyNumberFormat="1" applyFont="1" applyBorder="1" applyAlignment="1">
      <alignment wrapText="1"/>
    </xf>
    <xf numFmtId="0" fontId="22" fillId="0" borderId="18" xfId="0" applyFont="1" applyBorder="1" applyAlignment="1">
      <alignment horizontal="center" wrapText="1"/>
    </xf>
    <xf numFmtId="0" fontId="22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right"/>
    </xf>
    <xf numFmtId="0" fontId="17" fillId="0" borderId="0" xfId="55" applyFont="1" applyAlignment="1">
      <alignment/>
      <protection/>
    </xf>
    <xf numFmtId="2" fontId="19" fillId="0" borderId="0" xfId="0" applyNumberFormat="1" applyFont="1" applyBorder="1" applyAlignment="1">
      <alignment/>
    </xf>
    <xf numFmtId="2" fontId="21" fillId="0" borderId="17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0" fontId="7" fillId="33" borderId="0" xfId="53" applyFont="1" applyFill="1" applyBorder="1" applyAlignment="1">
      <alignment horizontal="center" vertical="center" wrapText="1"/>
      <protection/>
    </xf>
    <xf numFmtId="179" fontId="19" fillId="0" borderId="0" xfId="0" applyNumberFormat="1" applyFont="1" applyBorder="1" applyAlignment="1">
      <alignment wrapText="1"/>
    </xf>
    <xf numFmtId="179" fontId="30" fillId="0" borderId="0" xfId="0" applyNumberFormat="1" applyFont="1" applyBorder="1" applyAlignment="1">
      <alignment wrapText="1"/>
    </xf>
    <xf numFmtId="0" fontId="4" fillId="33" borderId="0" xfId="53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74" fillId="0" borderId="0" xfId="0" applyFont="1" applyAlignment="1">
      <alignment horizontal="center" wrapText="1"/>
    </xf>
    <xf numFmtId="0" fontId="75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179" fontId="19" fillId="0" borderId="10" xfId="0" applyNumberFormat="1" applyFont="1" applyBorder="1" applyAlignment="1">
      <alignment wrapText="1"/>
    </xf>
    <xf numFmtId="179" fontId="19" fillId="0" borderId="12" xfId="0" applyNumberFormat="1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179" fontId="23" fillId="33" borderId="12" xfId="53" applyNumberFormat="1" applyFont="1" applyFill="1" applyBorder="1" applyAlignment="1">
      <alignment horizontal="center" vertical="center" wrapText="1"/>
      <protection/>
    </xf>
    <xf numFmtId="179" fontId="26" fillId="0" borderId="13" xfId="53" applyNumberFormat="1" applyFont="1" applyBorder="1" applyAlignment="1">
      <alignment horizontal="center" vertical="center" wrapText="1"/>
      <protection/>
    </xf>
    <xf numFmtId="179" fontId="26" fillId="0" borderId="14" xfId="53" applyNumberFormat="1" applyFont="1" applyBorder="1" applyAlignment="1">
      <alignment horizontal="center" vertical="center" wrapText="1"/>
      <protection/>
    </xf>
    <xf numFmtId="0" fontId="17" fillId="33" borderId="0" xfId="53" applyFont="1" applyFill="1" applyBorder="1" applyAlignment="1">
      <alignment horizontal="center" vertical="center" wrapText="1"/>
      <protection/>
    </xf>
    <xf numFmtId="0" fontId="13" fillId="33" borderId="0" xfId="53" applyFont="1" applyFill="1" applyAlignment="1">
      <alignment horizontal="center" vertical="center" wrapText="1"/>
      <protection/>
    </xf>
    <xf numFmtId="0" fontId="38" fillId="0" borderId="19" xfId="0" applyFont="1" applyBorder="1" applyAlignment="1">
      <alignment horizontal="center" wrapText="1"/>
    </xf>
    <xf numFmtId="0" fontId="38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17" fillId="33" borderId="0" xfId="53" applyFont="1" applyFill="1" applyBorder="1" applyAlignment="1">
      <alignment horizontal="left" vertical="center" wrapText="1"/>
      <protection/>
    </xf>
    <xf numFmtId="179" fontId="30" fillId="0" borderId="12" xfId="0" applyNumberFormat="1" applyFont="1" applyBorder="1" applyAlignment="1">
      <alignment wrapText="1"/>
    </xf>
    <xf numFmtId="179" fontId="30" fillId="0" borderId="13" xfId="0" applyNumberFormat="1" applyFont="1" applyBorder="1" applyAlignment="1">
      <alignment wrapText="1"/>
    </xf>
    <xf numFmtId="179" fontId="30" fillId="0" borderId="14" xfId="0" applyNumberFormat="1" applyFont="1" applyBorder="1" applyAlignment="1">
      <alignment wrapText="1"/>
    </xf>
    <xf numFmtId="0" fontId="7" fillId="33" borderId="0" xfId="53" applyFont="1" applyFill="1" applyAlignment="1">
      <alignment horizontal="right" vertical="center" wrapText="1"/>
      <protection/>
    </xf>
    <xf numFmtId="0" fontId="19" fillId="0" borderId="0" xfId="0" applyFont="1" applyAlignment="1">
      <alignment horizontal="right" wrapText="1"/>
    </xf>
    <xf numFmtId="0" fontId="27" fillId="0" borderId="19" xfId="0" applyFont="1" applyBorder="1" applyAlignment="1">
      <alignment wrapText="1"/>
    </xf>
    <xf numFmtId="0" fontId="7" fillId="33" borderId="12" xfId="53" applyFont="1" applyFill="1" applyBorder="1" applyAlignment="1">
      <alignment horizontal="center" shrinkToFit="1"/>
      <protection/>
    </xf>
    <xf numFmtId="0" fontId="7" fillId="33" borderId="13" xfId="53" applyFont="1" applyFill="1" applyBorder="1" applyAlignment="1">
      <alignment horizontal="center" shrinkToFit="1"/>
      <protection/>
    </xf>
    <xf numFmtId="0" fontId="7" fillId="33" borderId="14" xfId="53" applyFont="1" applyFill="1" applyBorder="1" applyAlignment="1">
      <alignment horizontal="center" shrinkToFit="1"/>
      <protection/>
    </xf>
    <xf numFmtId="0" fontId="7" fillId="33" borderId="0" xfId="53" applyFont="1" applyFill="1" applyAlignment="1">
      <alignment horizontal="center" vertical="center" wrapText="1"/>
      <protection/>
    </xf>
    <xf numFmtId="49" fontId="7" fillId="33" borderId="12" xfId="53" applyNumberFormat="1" applyFont="1" applyFill="1" applyBorder="1" applyAlignment="1">
      <alignment horizontal="center" shrinkToFit="1"/>
      <protection/>
    </xf>
    <xf numFmtId="49" fontId="7" fillId="33" borderId="13" xfId="53" applyNumberFormat="1" applyFont="1" applyFill="1" applyBorder="1" applyAlignment="1">
      <alignment horizontal="center" shrinkToFit="1"/>
      <protection/>
    </xf>
    <xf numFmtId="49" fontId="7" fillId="33" borderId="14" xfId="53" applyNumberFormat="1" applyFont="1" applyFill="1" applyBorder="1" applyAlignment="1">
      <alignment horizontal="center" shrinkToFit="1"/>
      <protection/>
    </xf>
    <xf numFmtId="0" fontId="22" fillId="0" borderId="18" xfId="0" applyFont="1" applyBorder="1" applyAlignment="1">
      <alignment horizontal="right" wrapText="1"/>
    </xf>
    <xf numFmtId="0" fontId="0" fillId="0" borderId="17" xfId="0" applyBorder="1" applyAlignment="1">
      <alignment horizontal="right"/>
    </xf>
    <xf numFmtId="49" fontId="7" fillId="33" borderId="12" xfId="53" applyNumberFormat="1" applyFont="1" applyFill="1" applyBorder="1" applyAlignment="1">
      <alignment horizontal="center" vertical="center" wrapText="1" shrinkToFit="1"/>
      <protection/>
    </xf>
    <xf numFmtId="49" fontId="7" fillId="33" borderId="13" xfId="53" applyNumberFormat="1" applyFont="1" applyFill="1" applyBorder="1" applyAlignment="1">
      <alignment horizontal="center" vertical="center" wrapText="1" shrinkToFit="1"/>
      <protection/>
    </xf>
    <xf numFmtId="49" fontId="7" fillId="33" borderId="14" xfId="53" applyNumberFormat="1" applyFont="1" applyFill="1" applyBorder="1" applyAlignment="1">
      <alignment horizontal="center" vertical="center" wrapText="1" shrinkToFit="1"/>
      <protection/>
    </xf>
    <xf numFmtId="49" fontId="7" fillId="33" borderId="12" xfId="53" applyNumberFormat="1" applyFont="1" applyFill="1" applyBorder="1" applyAlignment="1">
      <alignment horizontal="center" wrapText="1" shrinkToFit="1"/>
      <protection/>
    </xf>
    <xf numFmtId="0" fontId="0" fillId="0" borderId="13" xfId="0" applyBorder="1" applyAlignment="1">
      <alignment horizontal="center" wrapText="1" shrinkToFit="1"/>
    </xf>
    <xf numFmtId="0" fontId="0" fillId="0" borderId="14" xfId="0" applyBorder="1" applyAlignment="1">
      <alignment horizontal="center" wrapText="1" shrinkToFit="1"/>
    </xf>
    <xf numFmtId="0" fontId="38" fillId="0" borderId="0" xfId="0" applyFont="1" applyBorder="1" applyAlignment="1">
      <alignment horizontal="center" wrapText="1"/>
    </xf>
    <xf numFmtId="2" fontId="21" fillId="0" borderId="10" xfId="0" applyNumberFormat="1" applyFont="1" applyBorder="1" applyAlignment="1">
      <alignment wrapText="1"/>
    </xf>
    <xf numFmtId="179" fontId="21" fillId="0" borderId="10" xfId="0" applyNumberFormat="1" applyFont="1" applyBorder="1" applyAlignment="1">
      <alignment wrapText="1"/>
    </xf>
    <xf numFmtId="0" fontId="3" fillId="33" borderId="10" xfId="53" applyFont="1" applyFill="1" applyBorder="1" applyAlignment="1">
      <alignment horizontal="center" vertical="center" shrinkToFit="1"/>
      <protection/>
    </xf>
    <xf numFmtId="49" fontId="3" fillId="33" borderId="10" xfId="53" applyNumberFormat="1" applyFont="1" applyFill="1" applyBorder="1" applyAlignment="1">
      <alignment horizontal="center" vertical="center" wrapText="1" shrinkToFit="1"/>
      <protection/>
    </xf>
    <xf numFmtId="0" fontId="22" fillId="0" borderId="18" xfId="0" applyFont="1" applyBorder="1" applyAlignment="1">
      <alignment horizontal="center" wrapText="1"/>
    </xf>
    <xf numFmtId="0" fontId="22" fillId="0" borderId="17" xfId="0" applyFont="1" applyBorder="1" applyAlignment="1">
      <alignment horizontal="center"/>
    </xf>
    <xf numFmtId="2" fontId="19" fillId="0" borderId="0" xfId="0" applyNumberFormat="1" applyFont="1" applyBorder="1" applyAlignment="1">
      <alignment wrapText="1"/>
    </xf>
    <xf numFmtId="0" fontId="38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0" xfId="0" applyFont="1" applyBorder="1" applyAlignment="1">
      <alignment wrapText="1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2" fillId="0" borderId="15" xfId="55" applyFont="1" applyBorder="1" applyAlignment="1">
      <alignment horizontal="center"/>
      <protection/>
    </xf>
    <xf numFmtId="0" fontId="2" fillId="0" borderId="20" xfId="55" applyFont="1" applyBorder="1">
      <alignment/>
      <protection/>
    </xf>
    <xf numFmtId="0" fontId="2" fillId="0" borderId="16" xfId="55" applyFont="1" applyBorder="1">
      <alignment/>
      <protection/>
    </xf>
    <xf numFmtId="0" fontId="2" fillId="0" borderId="15" xfId="55" applyFont="1" applyBorder="1" applyAlignment="1">
      <alignment horizontal="left" wrapText="1"/>
      <protection/>
    </xf>
    <xf numFmtId="0" fontId="2" fillId="0" borderId="20" xfId="55" applyFont="1" applyBorder="1" applyAlignment="1">
      <alignment horizontal="left" wrapText="1"/>
      <protection/>
    </xf>
    <xf numFmtId="0" fontId="2" fillId="0" borderId="16" xfId="55" applyFont="1" applyBorder="1" applyAlignment="1">
      <alignment horizontal="left" wrapText="1"/>
      <protection/>
    </xf>
    <xf numFmtId="0" fontId="14" fillId="0" borderId="15" xfId="55" applyNumberFormat="1" applyFont="1" applyBorder="1" applyAlignment="1">
      <alignment horizontal="center"/>
      <protection/>
    </xf>
    <xf numFmtId="0" fontId="14" fillId="0" borderId="20" xfId="55" applyNumberFormat="1" applyFont="1" applyBorder="1" applyAlignment="1">
      <alignment/>
      <protection/>
    </xf>
    <xf numFmtId="0" fontId="14" fillId="0" borderId="16" xfId="55" applyNumberFormat="1" applyFont="1" applyBorder="1" applyAlignment="1">
      <alignment/>
      <protection/>
    </xf>
    <xf numFmtId="0" fontId="14" fillId="0" borderId="15" xfId="55" applyFont="1" applyBorder="1" applyAlignment="1">
      <alignment horizontal="left" wrapText="1"/>
      <protection/>
    </xf>
    <xf numFmtId="0" fontId="14" fillId="0" borderId="20" xfId="55" applyFont="1" applyBorder="1" applyAlignment="1">
      <alignment horizontal="left" wrapText="1"/>
      <protection/>
    </xf>
    <xf numFmtId="0" fontId="2" fillId="0" borderId="20" xfId="55" applyBorder="1" applyAlignment="1">
      <alignment horizontal="left" wrapText="1"/>
      <protection/>
    </xf>
    <xf numFmtId="0" fontId="2" fillId="0" borderId="16" xfId="55" applyBorder="1" applyAlignment="1">
      <alignment horizontal="left" wrapText="1"/>
      <protection/>
    </xf>
    <xf numFmtId="0" fontId="14" fillId="0" borderId="15" xfId="55" applyFont="1" applyBorder="1" applyAlignment="1">
      <alignment horizontal="center"/>
      <protection/>
    </xf>
    <xf numFmtId="0" fontId="14" fillId="0" borderId="20" xfId="55" applyFont="1" applyBorder="1">
      <alignment/>
      <protection/>
    </xf>
    <xf numFmtId="0" fontId="14" fillId="0" borderId="16" xfId="55" applyFont="1" applyBorder="1">
      <alignment/>
      <protection/>
    </xf>
    <xf numFmtId="0" fontId="14" fillId="0" borderId="16" xfId="55" applyFont="1" applyBorder="1" applyAlignment="1">
      <alignment horizontal="left" wrapText="1"/>
      <protection/>
    </xf>
    <xf numFmtId="0" fontId="13" fillId="0" borderId="0" xfId="53" applyFont="1" applyAlignment="1">
      <alignment horizontal="left" vertical="center" wrapText="1"/>
      <protection/>
    </xf>
    <xf numFmtId="0" fontId="17" fillId="0" borderId="0" xfId="53" applyFont="1" applyAlignment="1">
      <alignment horizontal="left"/>
      <protection/>
    </xf>
    <xf numFmtId="0" fontId="14" fillId="0" borderId="0" xfId="55" applyFont="1" applyAlignment="1">
      <alignment horizontal="center" wrapText="1"/>
      <protection/>
    </xf>
    <xf numFmtId="0" fontId="15" fillId="0" borderId="15" xfId="55" applyFont="1" applyBorder="1" applyAlignment="1">
      <alignment horizontal="center"/>
      <protection/>
    </xf>
    <xf numFmtId="0" fontId="15" fillId="0" borderId="20" xfId="55" applyFont="1" applyBorder="1" applyAlignment="1">
      <alignment horizontal="center"/>
      <protection/>
    </xf>
    <xf numFmtId="0" fontId="15" fillId="0" borderId="16" xfId="55" applyFont="1" applyBorder="1" applyAlignment="1">
      <alignment horizontal="center"/>
      <protection/>
    </xf>
    <xf numFmtId="0" fontId="0" fillId="0" borderId="0" xfId="0" applyAlignment="1">
      <alignment/>
    </xf>
    <xf numFmtId="0" fontId="17" fillId="0" borderId="0" xfId="53" applyFont="1" applyAlignment="1">
      <alignment horizontal="left" vertical="center"/>
      <protection/>
    </xf>
    <xf numFmtId="0" fontId="2" fillId="0" borderId="10" xfId="55" applyNumberFormat="1" applyFont="1" applyBorder="1" applyAlignment="1">
      <alignment horizontal="center"/>
      <protection/>
    </xf>
    <xf numFmtId="0" fontId="2" fillId="0" borderId="10" xfId="55" applyNumberFormat="1" applyFont="1" applyBorder="1" applyAlignment="1">
      <alignment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3" fillId="0" borderId="0" xfId="53" applyFont="1" applyAlignment="1">
      <alignment horizontal="left"/>
      <protection/>
    </xf>
    <xf numFmtId="0" fontId="15" fillId="0" borderId="10" xfId="55" applyFont="1" applyBorder="1" applyAlignment="1">
      <alignment horizontal="center"/>
      <protection/>
    </xf>
    <xf numFmtId="0" fontId="14" fillId="0" borderId="10" xfId="55" applyNumberFormat="1" applyFont="1" applyBorder="1" applyAlignment="1">
      <alignment horizontal="center"/>
      <protection/>
    </xf>
    <xf numFmtId="0" fontId="14" fillId="0" borderId="10" xfId="55" applyNumberFormat="1" applyFont="1" applyBorder="1" applyAlignment="1">
      <alignment/>
      <protection/>
    </xf>
    <xf numFmtId="0" fontId="16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53" applyFont="1" applyAlignment="1">
      <alignment horizontal="left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6"/>
  <sheetViews>
    <sheetView zoomScalePageLayoutView="0" workbookViewId="0" topLeftCell="A4">
      <selection activeCell="AO9" sqref="AO9"/>
    </sheetView>
  </sheetViews>
  <sheetFormatPr defaultColWidth="9.140625" defaultRowHeight="15"/>
  <cols>
    <col min="1" max="1" width="37.421875" style="18" customWidth="1"/>
    <col min="2" max="2" width="5.421875" style="18" customWidth="1"/>
    <col min="3" max="3" width="3.57421875" style="18" customWidth="1"/>
    <col min="4" max="4" width="4.00390625" style="18" customWidth="1"/>
    <col min="5" max="5" width="8.421875" style="24" customWidth="1"/>
    <col min="6" max="6" width="4.8515625" style="18" customWidth="1"/>
    <col min="7" max="7" width="4.421875" style="18" customWidth="1"/>
    <col min="8" max="8" width="11.421875" style="78" hidden="1" customWidth="1"/>
    <col min="9" max="10" width="9.140625" style="23" hidden="1" customWidth="1"/>
    <col min="11" max="11" width="9.140625" style="23" customWidth="1"/>
    <col min="12" max="20" width="9.140625" style="23" hidden="1" customWidth="1"/>
    <col min="21" max="21" width="9.140625" style="84" hidden="1" customWidth="1"/>
    <col min="22" max="25" width="9.140625" style="23" hidden="1" customWidth="1"/>
    <col min="26" max="26" width="9.140625" style="23" customWidth="1"/>
    <col min="27" max="33" width="9.140625" style="23" hidden="1" customWidth="1"/>
    <col min="34" max="35" width="9.140625" style="106" hidden="1" customWidth="1"/>
    <col min="36" max="36" width="12.57421875" style="106" hidden="1" customWidth="1"/>
  </cols>
  <sheetData>
    <row r="1" spans="1:8" ht="15" customHeight="1" hidden="1">
      <c r="A1" s="17"/>
      <c r="B1" s="17"/>
      <c r="C1" s="172" t="s">
        <v>194</v>
      </c>
      <c r="D1" s="172"/>
      <c r="E1" s="172"/>
      <c r="F1" s="172"/>
      <c r="G1" s="172"/>
      <c r="H1" s="172"/>
    </row>
    <row r="2" spans="1:8" ht="66.75" customHeight="1" hidden="1">
      <c r="A2" s="17"/>
      <c r="B2" s="172" t="s">
        <v>273</v>
      </c>
      <c r="C2" s="173"/>
      <c r="D2" s="173"/>
      <c r="E2" s="173"/>
      <c r="F2" s="173"/>
      <c r="G2" s="173"/>
      <c r="H2" s="173"/>
    </row>
    <row r="3" spans="1:36" s="47" customFormat="1" ht="37.5" customHeight="1" hidden="1">
      <c r="A3" s="178" t="s">
        <v>260</v>
      </c>
      <c r="B3" s="178"/>
      <c r="C3" s="178"/>
      <c r="D3" s="178"/>
      <c r="E3" s="178"/>
      <c r="F3" s="178"/>
      <c r="G3" s="178"/>
      <c r="H3" s="178"/>
      <c r="I3" s="46"/>
      <c r="J3" s="46"/>
      <c r="K3" s="46" t="s">
        <v>275</v>
      </c>
      <c r="L3" s="46"/>
      <c r="M3" s="46"/>
      <c r="N3" s="46"/>
      <c r="O3" s="46"/>
      <c r="P3" s="46"/>
      <c r="Q3" s="46"/>
      <c r="R3" s="46"/>
      <c r="S3" s="46"/>
      <c r="T3" s="46"/>
      <c r="U3" s="85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16"/>
      <c r="AI3" s="16"/>
      <c r="AJ3" s="110"/>
    </row>
    <row r="4" spans="1:36" s="47" customFormat="1" ht="49.5" customHeight="1">
      <c r="A4" s="164" t="s">
        <v>393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46"/>
      <c r="M4" s="46"/>
      <c r="N4" s="46"/>
      <c r="O4" s="46"/>
      <c r="P4" s="46"/>
      <c r="Q4" s="46"/>
      <c r="R4" s="46"/>
      <c r="S4" s="46"/>
      <c r="T4" s="46"/>
      <c r="U4" s="85"/>
      <c r="V4" s="46"/>
      <c r="W4" s="46"/>
      <c r="X4" s="46"/>
      <c r="Y4" s="46"/>
      <c r="Z4" s="46"/>
      <c r="AA4" s="46" t="s">
        <v>304</v>
      </c>
      <c r="AB4" s="46" t="s">
        <v>303</v>
      </c>
      <c r="AC4" s="46" t="s">
        <v>302</v>
      </c>
      <c r="AD4" s="46" t="s">
        <v>301</v>
      </c>
      <c r="AE4" s="46"/>
      <c r="AF4" s="46" t="s">
        <v>300</v>
      </c>
      <c r="AG4" s="46" t="s">
        <v>299</v>
      </c>
      <c r="AH4" s="16" t="s">
        <v>305</v>
      </c>
      <c r="AI4" s="16"/>
      <c r="AJ4" s="110"/>
    </row>
    <row r="5" spans="1:36" s="47" customFormat="1" ht="20.25" customHeight="1">
      <c r="A5" s="146"/>
      <c r="B5" s="163" t="s">
        <v>394</v>
      </c>
      <c r="C5" s="163"/>
      <c r="D5" s="163"/>
      <c r="E5" s="163"/>
      <c r="F5" s="163"/>
      <c r="G5" s="163"/>
      <c r="H5" s="163"/>
      <c r="I5" s="163"/>
      <c r="J5" s="163"/>
      <c r="K5" s="163"/>
      <c r="L5" s="147"/>
      <c r="M5" s="147"/>
      <c r="N5" s="147"/>
      <c r="O5" s="147"/>
      <c r="P5" s="147"/>
      <c r="Q5" s="147"/>
      <c r="R5" s="147"/>
      <c r="S5" s="147"/>
      <c r="T5" s="147"/>
      <c r="U5" s="148"/>
      <c r="V5" s="147"/>
      <c r="W5" s="147"/>
      <c r="X5" s="147"/>
      <c r="Y5" s="147"/>
      <c r="Z5" s="147"/>
      <c r="AA5" s="46"/>
      <c r="AB5" s="46"/>
      <c r="AC5" s="46"/>
      <c r="AD5" s="46"/>
      <c r="AE5" s="46"/>
      <c r="AF5" s="46"/>
      <c r="AG5" s="46"/>
      <c r="AH5" s="16"/>
      <c r="AI5" s="16"/>
      <c r="AJ5" s="110"/>
    </row>
    <row r="6" spans="1:36" s="47" customFormat="1" ht="72" customHeight="1">
      <c r="A6" s="146"/>
      <c r="B6" s="168" t="s">
        <v>388</v>
      </c>
      <c r="C6" s="168"/>
      <c r="D6" s="168"/>
      <c r="E6" s="168"/>
      <c r="F6" s="168"/>
      <c r="G6" s="168"/>
      <c r="H6" s="168"/>
      <c r="I6" s="168"/>
      <c r="J6" s="168"/>
      <c r="K6" s="168"/>
      <c r="L6" s="147"/>
      <c r="M6" s="147"/>
      <c r="N6" s="147"/>
      <c r="O6" s="147"/>
      <c r="P6" s="147"/>
      <c r="Q6" s="147"/>
      <c r="R6" s="147"/>
      <c r="S6" s="147"/>
      <c r="T6" s="147"/>
      <c r="U6" s="148"/>
      <c r="V6" s="147"/>
      <c r="W6" s="147"/>
      <c r="X6" s="147"/>
      <c r="Y6" s="147"/>
      <c r="Z6" s="147"/>
      <c r="AA6" s="46"/>
      <c r="AB6" s="46"/>
      <c r="AC6" s="46"/>
      <c r="AD6" s="46"/>
      <c r="AE6" s="46"/>
      <c r="AF6" s="46"/>
      <c r="AG6" s="46"/>
      <c r="AH6" s="16"/>
      <c r="AI6" s="16"/>
      <c r="AJ6" s="110"/>
    </row>
    <row r="7" spans="1:36" s="47" customFormat="1" ht="24.75" customHeight="1">
      <c r="A7" s="146"/>
      <c r="B7" s="163" t="s">
        <v>395</v>
      </c>
      <c r="C7" s="163"/>
      <c r="D7" s="163"/>
      <c r="E7" s="163"/>
      <c r="F7" s="163"/>
      <c r="G7" s="163"/>
      <c r="H7" s="163"/>
      <c r="I7" s="163"/>
      <c r="J7" s="163"/>
      <c r="K7" s="163"/>
      <c r="L7" s="147"/>
      <c r="M7" s="147"/>
      <c r="N7" s="147"/>
      <c r="O7" s="147"/>
      <c r="P7" s="147"/>
      <c r="Q7" s="147"/>
      <c r="R7" s="147"/>
      <c r="S7" s="147"/>
      <c r="T7" s="147"/>
      <c r="U7" s="148"/>
      <c r="V7" s="147"/>
      <c r="W7" s="147"/>
      <c r="X7" s="147"/>
      <c r="Y7" s="147"/>
      <c r="Z7" s="147"/>
      <c r="AA7" s="46"/>
      <c r="AB7" s="46"/>
      <c r="AC7" s="46"/>
      <c r="AD7" s="46"/>
      <c r="AE7" s="46"/>
      <c r="AF7" s="46"/>
      <c r="AG7" s="46"/>
      <c r="AH7" s="16"/>
      <c r="AI7" s="16"/>
      <c r="AJ7" s="110"/>
    </row>
    <row r="8" spans="1:36" s="47" customFormat="1" ht="54.75" customHeight="1">
      <c r="A8" s="146"/>
      <c r="B8" s="168" t="s">
        <v>390</v>
      </c>
      <c r="C8" s="168"/>
      <c r="D8" s="168"/>
      <c r="E8" s="168"/>
      <c r="F8" s="168"/>
      <c r="G8" s="168"/>
      <c r="H8" s="168"/>
      <c r="I8" s="168"/>
      <c r="J8" s="168"/>
      <c r="K8" s="168"/>
      <c r="L8" s="147"/>
      <c r="M8" s="147"/>
      <c r="N8" s="147"/>
      <c r="O8" s="147"/>
      <c r="P8" s="147"/>
      <c r="Q8" s="147"/>
      <c r="R8" s="147"/>
      <c r="S8" s="147"/>
      <c r="T8" s="147"/>
      <c r="U8" s="148"/>
      <c r="V8" s="147"/>
      <c r="W8" s="147"/>
      <c r="X8" s="147"/>
      <c r="Y8" s="147"/>
      <c r="Z8" s="147"/>
      <c r="AA8" s="46"/>
      <c r="AB8" s="46"/>
      <c r="AC8" s="46"/>
      <c r="AD8" s="46"/>
      <c r="AE8" s="46"/>
      <c r="AF8" s="46"/>
      <c r="AG8" s="46"/>
      <c r="AH8" s="16"/>
      <c r="AI8" s="16"/>
      <c r="AJ8" s="110"/>
    </row>
    <row r="9" spans="1:35" ht="94.5" customHeight="1">
      <c r="A9" s="165" t="s">
        <v>399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7"/>
      <c r="AH9" s="23"/>
      <c r="AI9" s="23"/>
    </row>
    <row r="10" spans="1:35" ht="24.75" customHeight="1">
      <c r="A10" s="182" t="s">
        <v>259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H10" s="23"/>
      <c r="AI10" s="23"/>
    </row>
    <row r="11" spans="1:36" ht="15" customHeight="1">
      <c r="A11" s="184" t="s">
        <v>0</v>
      </c>
      <c r="B11" s="187" t="s">
        <v>1</v>
      </c>
      <c r="C11" s="175" t="s">
        <v>2</v>
      </c>
      <c r="D11" s="175" t="s">
        <v>3</v>
      </c>
      <c r="E11" s="179" t="s">
        <v>4</v>
      </c>
      <c r="F11" s="175" t="s">
        <v>5</v>
      </c>
      <c r="G11" s="25"/>
      <c r="H11" s="160" t="s">
        <v>263</v>
      </c>
      <c r="I11" s="156" t="s">
        <v>264</v>
      </c>
      <c r="J11" s="156" t="s">
        <v>265</v>
      </c>
      <c r="K11" s="156" t="s">
        <v>406</v>
      </c>
      <c r="L11" s="156" t="s">
        <v>267</v>
      </c>
      <c r="M11" s="156" t="s">
        <v>293</v>
      </c>
      <c r="N11" s="156" t="s">
        <v>294</v>
      </c>
      <c r="O11" s="156" t="s">
        <v>295</v>
      </c>
      <c r="P11" s="156" t="s">
        <v>296</v>
      </c>
      <c r="Q11" s="156" t="s">
        <v>297</v>
      </c>
      <c r="R11" s="156" t="s">
        <v>292</v>
      </c>
      <c r="S11" s="156" t="s">
        <v>298</v>
      </c>
      <c r="T11" s="156" t="s">
        <v>306</v>
      </c>
      <c r="U11" s="169" t="s">
        <v>240</v>
      </c>
      <c r="V11" s="157" t="s">
        <v>241</v>
      </c>
      <c r="W11" s="93"/>
      <c r="X11" s="156" t="s">
        <v>238</v>
      </c>
      <c r="Y11" s="156" t="s">
        <v>183</v>
      </c>
      <c r="Z11" s="156" t="s">
        <v>287</v>
      </c>
      <c r="AA11" s="156" t="s">
        <v>274</v>
      </c>
      <c r="AB11" s="156" t="s">
        <v>274</v>
      </c>
      <c r="AC11" s="156" t="s">
        <v>274</v>
      </c>
      <c r="AD11" s="156" t="s">
        <v>274</v>
      </c>
      <c r="AE11" s="156" t="s">
        <v>274</v>
      </c>
      <c r="AF11" s="156" t="s">
        <v>274</v>
      </c>
      <c r="AG11" s="156" t="s">
        <v>274</v>
      </c>
      <c r="AH11" s="156" t="s">
        <v>274</v>
      </c>
      <c r="AI11" s="156" t="s">
        <v>307</v>
      </c>
      <c r="AJ11" s="174" t="s">
        <v>239</v>
      </c>
    </row>
    <row r="12" spans="1:36" ht="15">
      <c r="A12" s="185"/>
      <c r="B12" s="188"/>
      <c r="C12" s="176"/>
      <c r="D12" s="176"/>
      <c r="E12" s="180"/>
      <c r="F12" s="176"/>
      <c r="G12" s="26"/>
      <c r="H12" s="161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70"/>
      <c r="V12" s="158"/>
      <c r="W12" s="40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74"/>
    </row>
    <row r="13" spans="1:36" ht="22.5" customHeight="1">
      <c r="A13" s="186"/>
      <c r="B13" s="189"/>
      <c r="C13" s="177"/>
      <c r="D13" s="177"/>
      <c r="E13" s="181"/>
      <c r="F13" s="177"/>
      <c r="G13" s="27"/>
      <c r="H13" s="162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71"/>
      <c r="V13" s="159"/>
      <c r="W13" s="71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74"/>
    </row>
    <row r="14" spans="1:36" ht="24.75" customHeight="1">
      <c r="A14" s="72" t="s">
        <v>286</v>
      </c>
      <c r="B14" s="74"/>
      <c r="C14" s="27"/>
      <c r="D14" s="27"/>
      <c r="E14" s="73"/>
      <c r="F14" s="27"/>
      <c r="G14" s="27"/>
      <c r="H14" s="7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86"/>
      <c r="V14" s="111"/>
      <c r="W14" s="71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80"/>
    </row>
    <row r="15" spans="1:36" s="66" customFormat="1" ht="19.5" customHeight="1">
      <c r="A15" s="29" t="s">
        <v>6</v>
      </c>
      <c r="B15" s="19" t="s">
        <v>99</v>
      </c>
      <c r="C15" s="20" t="s">
        <v>7</v>
      </c>
      <c r="D15" s="20" t="s">
        <v>207</v>
      </c>
      <c r="E15" s="20" t="s">
        <v>206</v>
      </c>
      <c r="F15" s="20" t="s">
        <v>199</v>
      </c>
      <c r="G15" s="20" t="s">
        <v>199</v>
      </c>
      <c r="H15" s="75">
        <f aca="true" t="shared" si="0" ref="H15:U15">H16+H22+H42</f>
        <v>1199800</v>
      </c>
      <c r="I15" s="36">
        <f t="shared" si="0"/>
        <v>1199800</v>
      </c>
      <c r="J15" s="36">
        <f t="shared" si="0"/>
        <v>1199800</v>
      </c>
      <c r="K15" s="36">
        <f t="shared" si="0"/>
        <v>1372955.94</v>
      </c>
      <c r="L15" s="36">
        <f t="shared" si="0"/>
        <v>1361341.94</v>
      </c>
      <c r="M15" s="36">
        <f t="shared" si="0"/>
        <v>1361341.94</v>
      </c>
      <c r="N15" s="36">
        <f t="shared" si="0"/>
        <v>1361341.94</v>
      </c>
      <c r="O15" s="36">
        <f t="shared" si="0"/>
        <v>1360591.94</v>
      </c>
      <c r="P15" s="36">
        <f t="shared" si="0"/>
        <v>1360591.94</v>
      </c>
      <c r="Q15" s="36">
        <f t="shared" si="0"/>
        <v>1360591.94</v>
      </c>
      <c r="R15" s="36">
        <f t="shared" si="0"/>
        <v>1360591.94</v>
      </c>
      <c r="S15" s="36">
        <f t="shared" si="0"/>
        <v>1360591.94</v>
      </c>
      <c r="T15" s="36">
        <f t="shared" si="0"/>
        <v>1527816.94</v>
      </c>
      <c r="U15" s="87">
        <f t="shared" si="0"/>
        <v>1338291.71</v>
      </c>
      <c r="V15" s="36">
        <f>U15/T15*100</f>
        <v>87.59503020041132</v>
      </c>
      <c r="W15" s="36">
        <f>T15-U15</f>
        <v>189525.22999999998</v>
      </c>
      <c r="X15" s="36">
        <f aca="true" t="shared" si="1" ref="X15:X68">I15-H15</f>
        <v>0</v>
      </c>
      <c r="Y15" s="36">
        <f aca="true" t="shared" si="2" ref="Y15:Y68">J15-I15</f>
        <v>0</v>
      </c>
      <c r="Z15" s="36">
        <f aca="true" t="shared" si="3" ref="Z15:Z68">K15-J15</f>
        <v>173155.93999999994</v>
      </c>
      <c r="AA15" s="36">
        <f aca="true" t="shared" si="4" ref="AA15:AI15">L15-K15</f>
        <v>-11614</v>
      </c>
      <c r="AB15" s="36">
        <f t="shared" si="4"/>
        <v>0</v>
      </c>
      <c r="AC15" s="36">
        <f t="shared" si="4"/>
        <v>0</v>
      </c>
      <c r="AD15" s="36">
        <f t="shared" si="4"/>
        <v>-750</v>
      </c>
      <c r="AE15" s="36">
        <f t="shared" si="4"/>
        <v>0</v>
      </c>
      <c r="AF15" s="36">
        <f t="shared" si="4"/>
        <v>0</v>
      </c>
      <c r="AG15" s="36">
        <f t="shared" si="4"/>
        <v>0</v>
      </c>
      <c r="AH15" s="36">
        <f t="shared" si="4"/>
        <v>0</v>
      </c>
      <c r="AI15" s="36">
        <f t="shared" si="4"/>
        <v>167225</v>
      </c>
      <c r="AJ15" s="109">
        <f aca="true" t="shared" si="5" ref="AJ15:AJ68">Y15+Z15+AA15+AB15+AC15+AD15+AE15+AF15+AG15+AH15+AI15</f>
        <v>328016.93999999994</v>
      </c>
    </row>
    <row r="16" spans="1:36" s="66" customFormat="1" ht="39.75" customHeight="1">
      <c r="A16" s="29" t="s">
        <v>8</v>
      </c>
      <c r="B16" s="19" t="s">
        <v>99</v>
      </c>
      <c r="C16" s="20" t="s">
        <v>7</v>
      </c>
      <c r="D16" s="20" t="s">
        <v>9</v>
      </c>
      <c r="E16" s="20" t="s">
        <v>206</v>
      </c>
      <c r="F16" s="20" t="s">
        <v>199</v>
      </c>
      <c r="G16" s="20" t="s">
        <v>199</v>
      </c>
      <c r="H16" s="75">
        <f>H17</f>
        <v>415700</v>
      </c>
      <c r="I16" s="36">
        <f aca="true" t="shared" si="6" ref="I16:U16">I17</f>
        <v>415700</v>
      </c>
      <c r="J16" s="36">
        <f t="shared" si="6"/>
        <v>415700</v>
      </c>
      <c r="K16" s="36">
        <f t="shared" si="6"/>
        <v>415700</v>
      </c>
      <c r="L16" s="36">
        <f t="shared" si="6"/>
        <v>415700</v>
      </c>
      <c r="M16" s="36">
        <f t="shared" si="6"/>
        <v>415700</v>
      </c>
      <c r="N16" s="36">
        <f t="shared" si="6"/>
        <v>415700</v>
      </c>
      <c r="O16" s="36">
        <f t="shared" si="6"/>
        <v>415700</v>
      </c>
      <c r="P16" s="36">
        <f t="shared" si="6"/>
        <v>415700</v>
      </c>
      <c r="Q16" s="36">
        <f t="shared" si="6"/>
        <v>415700</v>
      </c>
      <c r="R16" s="36">
        <f t="shared" si="6"/>
        <v>415700</v>
      </c>
      <c r="S16" s="36">
        <f t="shared" si="6"/>
        <v>415700</v>
      </c>
      <c r="T16" s="36">
        <f t="shared" si="6"/>
        <v>415700</v>
      </c>
      <c r="U16" s="87">
        <f t="shared" si="6"/>
        <v>402293.4</v>
      </c>
      <c r="V16" s="36">
        <f aca="true" t="shared" si="7" ref="V16:V75">U16/T16*100</f>
        <v>96.77493384652394</v>
      </c>
      <c r="W16" s="36">
        <f aca="true" t="shared" si="8" ref="W16:W68">T16-U16</f>
        <v>13406.599999999977</v>
      </c>
      <c r="X16" s="36">
        <f t="shared" si="1"/>
        <v>0</v>
      </c>
      <c r="Y16" s="36">
        <f t="shared" si="2"/>
        <v>0</v>
      </c>
      <c r="Z16" s="36">
        <f t="shared" si="3"/>
        <v>0</v>
      </c>
      <c r="AA16" s="36">
        <f aca="true" t="shared" si="9" ref="AA16:AA68">L16-K16</f>
        <v>0</v>
      </c>
      <c r="AB16" s="36">
        <f aca="true" t="shared" si="10" ref="AB16:AB68">M16-L16</f>
        <v>0</v>
      </c>
      <c r="AC16" s="36">
        <f aca="true" t="shared" si="11" ref="AC16:AC68">N16-M16</f>
        <v>0</v>
      </c>
      <c r="AD16" s="36">
        <f aca="true" t="shared" si="12" ref="AD16:AD68">O16-N16</f>
        <v>0</v>
      </c>
      <c r="AE16" s="36">
        <f aca="true" t="shared" si="13" ref="AE16:AE68">P16-O16</f>
        <v>0</v>
      </c>
      <c r="AF16" s="36">
        <f aca="true" t="shared" si="14" ref="AF16:AF68">Q16-P16</f>
        <v>0</v>
      </c>
      <c r="AG16" s="36">
        <f aca="true" t="shared" si="15" ref="AG16:AG68">R16-Q16</f>
        <v>0</v>
      </c>
      <c r="AH16" s="36">
        <f aca="true" t="shared" si="16" ref="AH16:AH68">S16-R16</f>
        <v>0</v>
      </c>
      <c r="AI16" s="36">
        <f aca="true" t="shared" si="17" ref="AI16:AI68">T16-S16</f>
        <v>0</v>
      </c>
      <c r="AJ16" s="109">
        <f t="shared" si="5"/>
        <v>0</v>
      </c>
    </row>
    <row r="17" spans="1:36" s="106" customFormat="1" ht="34.5">
      <c r="A17" s="30" t="s">
        <v>10</v>
      </c>
      <c r="B17" s="21" t="s">
        <v>99</v>
      </c>
      <c r="C17" s="22" t="s">
        <v>7</v>
      </c>
      <c r="D17" s="22" t="s">
        <v>9</v>
      </c>
      <c r="E17" s="22" t="s">
        <v>11</v>
      </c>
      <c r="F17" s="22" t="s">
        <v>199</v>
      </c>
      <c r="G17" s="22" t="s">
        <v>199</v>
      </c>
      <c r="H17" s="76">
        <f>H18</f>
        <v>415700</v>
      </c>
      <c r="I17" s="37">
        <f aca="true" t="shared" si="18" ref="I17:U17">I18</f>
        <v>415700</v>
      </c>
      <c r="J17" s="37">
        <f t="shared" si="18"/>
        <v>415700</v>
      </c>
      <c r="K17" s="37">
        <f t="shared" si="18"/>
        <v>415700</v>
      </c>
      <c r="L17" s="37">
        <f t="shared" si="18"/>
        <v>415700</v>
      </c>
      <c r="M17" s="37">
        <f t="shared" si="18"/>
        <v>415700</v>
      </c>
      <c r="N17" s="37">
        <f t="shared" si="18"/>
        <v>415700</v>
      </c>
      <c r="O17" s="37">
        <f t="shared" si="18"/>
        <v>415700</v>
      </c>
      <c r="P17" s="37">
        <f t="shared" si="18"/>
        <v>415700</v>
      </c>
      <c r="Q17" s="37">
        <f t="shared" si="18"/>
        <v>415700</v>
      </c>
      <c r="R17" s="37">
        <f t="shared" si="18"/>
        <v>415700</v>
      </c>
      <c r="S17" s="37">
        <f t="shared" si="18"/>
        <v>415700</v>
      </c>
      <c r="T17" s="37">
        <f t="shared" si="18"/>
        <v>415700</v>
      </c>
      <c r="U17" s="88">
        <f t="shared" si="18"/>
        <v>402293.4</v>
      </c>
      <c r="V17" s="37">
        <f t="shared" si="7"/>
        <v>96.77493384652394</v>
      </c>
      <c r="W17" s="37">
        <f t="shared" si="8"/>
        <v>13406.599999999977</v>
      </c>
      <c r="X17" s="37">
        <f t="shared" si="1"/>
        <v>0</v>
      </c>
      <c r="Y17" s="37">
        <f t="shared" si="2"/>
        <v>0</v>
      </c>
      <c r="Z17" s="37">
        <f t="shared" si="3"/>
        <v>0</v>
      </c>
      <c r="AA17" s="37">
        <f t="shared" si="9"/>
        <v>0</v>
      </c>
      <c r="AB17" s="37">
        <f t="shared" si="10"/>
        <v>0</v>
      </c>
      <c r="AC17" s="37">
        <f t="shared" si="11"/>
        <v>0</v>
      </c>
      <c r="AD17" s="37">
        <f t="shared" si="12"/>
        <v>0</v>
      </c>
      <c r="AE17" s="37">
        <f t="shared" si="13"/>
        <v>0</v>
      </c>
      <c r="AF17" s="37">
        <f t="shared" si="14"/>
        <v>0</v>
      </c>
      <c r="AG17" s="37">
        <f t="shared" si="15"/>
        <v>0</v>
      </c>
      <c r="AH17" s="37">
        <f t="shared" si="16"/>
        <v>0</v>
      </c>
      <c r="AI17" s="37">
        <f t="shared" si="17"/>
        <v>0</v>
      </c>
      <c r="AJ17" s="108">
        <f t="shared" si="5"/>
        <v>0</v>
      </c>
    </row>
    <row r="18" spans="1:36" s="106" customFormat="1" ht="36.75" customHeight="1">
      <c r="A18" s="30" t="s">
        <v>12</v>
      </c>
      <c r="B18" s="21" t="s">
        <v>99</v>
      </c>
      <c r="C18" s="22" t="s">
        <v>7</v>
      </c>
      <c r="D18" s="22" t="s">
        <v>9</v>
      </c>
      <c r="E18" s="22" t="s">
        <v>11</v>
      </c>
      <c r="F18" s="22" t="s">
        <v>13</v>
      </c>
      <c r="G18" s="22" t="s">
        <v>199</v>
      </c>
      <c r="H18" s="77">
        <f>H19</f>
        <v>415700</v>
      </c>
      <c r="I18" s="38">
        <f aca="true" t="shared" si="19" ref="I18:U18">I19</f>
        <v>415700</v>
      </c>
      <c r="J18" s="38">
        <f t="shared" si="19"/>
        <v>415700</v>
      </c>
      <c r="K18" s="38">
        <f t="shared" si="19"/>
        <v>415700</v>
      </c>
      <c r="L18" s="38">
        <f t="shared" si="19"/>
        <v>415700</v>
      </c>
      <c r="M18" s="38">
        <f t="shared" si="19"/>
        <v>415700</v>
      </c>
      <c r="N18" s="38">
        <f t="shared" si="19"/>
        <v>415700</v>
      </c>
      <c r="O18" s="38">
        <f t="shared" si="19"/>
        <v>415700</v>
      </c>
      <c r="P18" s="38">
        <f t="shared" si="19"/>
        <v>415700</v>
      </c>
      <c r="Q18" s="38">
        <f t="shared" si="19"/>
        <v>415700</v>
      </c>
      <c r="R18" s="38">
        <f t="shared" si="19"/>
        <v>415700</v>
      </c>
      <c r="S18" s="38">
        <f t="shared" si="19"/>
        <v>415700</v>
      </c>
      <c r="T18" s="38">
        <f t="shared" si="19"/>
        <v>415700</v>
      </c>
      <c r="U18" s="89">
        <f t="shared" si="19"/>
        <v>402293.4</v>
      </c>
      <c r="V18" s="37">
        <f t="shared" si="7"/>
        <v>96.77493384652394</v>
      </c>
      <c r="W18" s="37">
        <f t="shared" si="8"/>
        <v>13406.599999999977</v>
      </c>
      <c r="X18" s="37">
        <f t="shared" si="1"/>
        <v>0</v>
      </c>
      <c r="Y18" s="37">
        <f t="shared" si="2"/>
        <v>0</v>
      </c>
      <c r="Z18" s="37">
        <f t="shared" si="3"/>
        <v>0</v>
      </c>
      <c r="AA18" s="37">
        <f t="shared" si="9"/>
        <v>0</v>
      </c>
      <c r="AB18" s="37">
        <f t="shared" si="10"/>
        <v>0</v>
      </c>
      <c r="AC18" s="37">
        <f t="shared" si="11"/>
        <v>0</v>
      </c>
      <c r="AD18" s="37">
        <f t="shared" si="12"/>
        <v>0</v>
      </c>
      <c r="AE18" s="37">
        <f t="shared" si="13"/>
        <v>0</v>
      </c>
      <c r="AF18" s="37">
        <f t="shared" si="14"/>
        <v>0</v>
      </c>
      <c r="AG18" s="37">
        <f t="shared" si="15"/>
        <v>0</v>
      </c>
      <c r="AH18" s="37">
        <f t="shared" si="16"/>
        <v>0</v>
      </c>
      <c r="AI18" s="37">
        <f t="shared" si="17"/>
        <v>0</v>
      </c>
      <c r="AJ18" s="108">
        <f t="shared" si="5"/>
        <v>0</v>
      </c>
    </row>
    <row r="19" spans="1:36" s="106" customFormat="1" ht="23.25">
      <c r="A19" s="30" t="s">
        <v>14</v>
      </c>
      <c r="B19" s="21" t="s">
        <v>99</v>
      </c>
      <c r="C19" s="22" t="s">
        <v>7</v>
      </c>
      <c r="D19" s="22" t="s">
        <v>9</v>
      </c>
      <c r="E19" s="22" t="s">
        <v>11</v>
      </c>
      <c r="F19" s="22" t="s">
        <v>262</v>
      </c>
      <c r="G19" s="22" t="s">
        <v>199</v>
      </c>
      <c r="H19" s="76">
        <f>H20+H21</f>
        <v>415700</v>
      </c>
      <c r="I19" s="37">
        <f aca="true" t="shared" si="20" ref="I19:U19">I20+I21</f>
        <v>415700</v>
      </c>
      <c r="J19" s="37">
        <f t="shared" si="20"/>
        <v>415700</v>
      </c>
      <c r="K19" s="37">
        <f t="shared" si="20"/>
        <v>415700</v>
      </c>
      <c r="L19" s="37">
        <f t="shared" si="20"/>
        <v>415700</v>
      </c>
      <c r="M19" s="37">
        <f t="shared" si="20"/>
        <v>415700</v>
      </c>
      <c r="N19" s="37">
        <f t="shared" si="20"/>
        <v>415700</v>
      </c>
      <c r="O19" s="37">
        <f>O20+O21</f>
        <v>415700</v>
      </c>
      <c r="P19" s="37">
        <f>P20+P21</f>
        <v>415700</v>
      </c>
      <c r="Q19" s="37">
        <f>Q20+Q21</f>
        <v>415700</v>
      </c>
      <c r="R19" s="37">
        <f>R20+R21</f>
        <v>415700</v>
      </c>
      <c r="S19" s="37">
        <f>S20+S21</f>
        <v>415700</v>
      </c>
      <c r="T19" s="37">
        <f t="shared" si="20"/>
        <v>415700</v>
      </c>
      <c r="U19" s="88">
        <f t="shared" si="20"/>
        <v>402293.4</v>
      </c>
      <c r="V19" s="37">
        <f t="shared" si="7"/>
        <v>96.77493384652394</v>
      </c>
      <c r="W19" s="37">
        <f t="shared" si="8"/>
        <v>13406.599999999977</v>
      </c>
      <c r="X19" s="37">
        <f t="shared" si="1"/>
        <v>0</v>
      </c>
      <c r="Y19" s="37">
        <f t="shared" si="2"/>
        <v>0</v>
      </c>
      <c r="Z19" s="37">
        <f t="shared" si="3"/>
        <v>0</v>
      </c>
      <c r="AA19" s="37">
        <f t="shared" si="9"/>
        <v>0</v>
      </c>
      <c r="AB19" s="37">
        <f t="shared" si="10"/>
        <v>0</v>
      </c>
      <c r="AC19" s="37">
        <f t="shared" si="11"/>
        <v>0</v>
      </c>
      <c r="AD19" s="37">
        <f t="shared" si="12"/>
        <v>0</v>
      </c>
      <c r="AE19" s="37">
        <f t="shared" si="13"/>
        <v>0</v>
      </c>
      <c r="AF19" s="37">
        <f t="shared" si="14"/>
        <v>0</v>
      </c>
      <c r="AG19" s="37">
        <f t="shared" si="15"/>
        <v>0</v>
      </c>
      <c r="AH19" s="37">
        <f t="shared" si="16"/>
        <v>0</v>
      </c>
      <c r="AI19" s="37">
        <f t="shared" si="17"/>
        <v>0</v>
      </c>
      <c r="AJ19" s="108">
        <f t="shared" si="5"/>
        <v>0</v>
      </c>
    </row>
    <row r="20" spans="1:36" s="106" customFormat="1" ht="15">
      <c r="A20" s="30" t="s">
        <v>236</v>
      </c>
      <c r="B20" s="21" t="s">
        <v>99</v>
      </c>
      <c r="C20" s="22" t="s">
        <v>7</v>
      </c>
      <c r="D20" s="22" t="s">
        <v>9</v>
      </c>
      <c r="E20" s="22" t="s">
        <v>11</v>
      </c>
      <c r="F20" s="22" t="s">
        <v>262</v>
      </c>
      <c r="G20" s="22" t="s">
        <v>224</v>
      </c>
      <c r="H20" s="76">
        <v>319300</v>
      </c>
      <c r="I20" s="37">
        <v>319300</v>
      </c>
      <c r="J20" s="37">
        <v>319300</v>
      </c>
      <c r="K20" s="37">
        <v>319300</v>
      </c>
      <c r="L20" s="39">
        <v>319300</v>
      </c>
      <c r="M20" s="39">
        <v>319300</v>
      </c>
      <c r="N20" s="39">
        <v>319300</v>
      </c>
      <c r="O20" s="39">
        <v>319300</v>
      </c>
      <c r="P20" s="39">
        <v>319300</v>
      </c>
      <c r="Q20" s="39">
        <v>319300</v>
      </c>
      <c r="R20" s="39">
        <v>319300</v>
      </c>
      <c r="S20" s="39">
        <v>319300</v>
      </c>
      <c r="T20" s="39">
        <v>319300</v>
      </c>
      <c r="U20" s="90">
        <v>313750</v>
      </c>
      <c r="V20" s="37">
        <f t="shared" si="7"/>
        <v>98.26182273723771</v>
      </c>
      <c r="W20" s="37">
        <f t="shared" si="8"/>
        <v>5550</v>
      </c>
      <c r="X20" s="37">
        <f t="shared" si="1"/>
        <v>0</v>
      </c>
      <c r="Y20" s="37">
        <f t="shared" si="2"/>
        <v>0</v>
      </c>
      <c r="Z20" s="37">
        <f t="shared" si="3"/>
        <v>0</v>
      </c>
      <c r="AA20" s="37">
        <f t="shared" si="9"/>
        <v>0</v>
      </c>
      <c r="AB20" s="37">
        <f t="shared" si="10"/>
        <v>0</v>
      </c>
      <c r="AC20" s="37">
        <f t="shared" si="11"/>
        <v>0</v>
      </c>
      <c r="AD20" s="37">
        <f t="shared" si="12"/>
        <v>0</v>
      </c>
      <c r="AE20" s="37">
        <f t="shared" si="13"/>
        <v>0</v>
      </c>
      <c r="AF20" s="37">
        <f t="shared" si="14"/>
        <v>0</v>
      </c>
      <c r="AG20" s="37">
        <f t="shared" si="15"/>
        <v>0</v>
      </c>
      <c r="AH20" s="37">
        <f t="shared" si="16"/>
        <v>0</v>
      </c>
      <c r="AI20" s="37">
        <f t="shared" si="17"/>
        <v>0</v>
      </c>
      <c r="AJ20" s="108">
        <f t="shared" si="5"/>
        <v>0</v>
      </c>
    </row>
    <row r="21" spans="1:36" s="106" customFormat="1" ht="15">
      <c r="A21" s="30" t="s">
        <v>226</v>
      </c>
      <c r="B21" s="21" t="s">
        <v>99</v>
      </c>
      <c r="C21" s="22" t="s">
        <v>7</v>
      </c>
      <c r="D21" s="22" t="s">
        <v>9</v>
      </c>
      <c r="E21" s="22" t="s">
        <v>11</v>
      </c>
      <c r="F21" s="22" t="s">
        <v>262</v>
      </c>
      <c r="G21" s="22" t="s">
        <v>223</v>
      </c>
      <c r="H21" s="76">
        <v>96400</v>
      </c>
      <c r="I21" s="37">
        <v>96400</v>
      </c>
      <c r="J21" s="37">
        <v>96400</v>
      </c>
      <c r="K21" s="37">
        <v>96400</v>
      </c>
      <c r="L21" s="39">
        <v>96400</v>
      </c>
      <c r="M21" s="39">
        <v>96400</v>
      </c>
      <c r="N21" s="39">
        <v>96400</v>
      </c>
      <c r="O21" s="39">
        <v>96400</v>
      </c>
      <c r="P21" s="39">
        <v>96400</v>
      </c>
      <c r="Q21" s="39">
        <v>96400</v>
      </c>
      <c r="R21" s="39">
        <v>96400</v>
      </c>
      <c r="S21" s="39">
        <v>96400</v>
      </c>
      <c r="T21" s="39">
        <v>96400</v>
      </c>
      <c r="U21" s="90">
        <v>88543.4</v>
      </c>
      <c r="V21" s="37">
        <f t="shared" si="7"/>
        <v>91.85</v>
      </c>
      <c r="W21" s="37">
        <f t="shared" si="8"/>
        <v>7856.600000000006</v>
      </c>
      <c r="X21" s="37">
        <f t="shared" si="1"/>
        <v>0</v>
      </c>
      <c r="Y21" s="37">
        <f t="shared" si="2"/>
        <v>0</v>
      </c>
      <c r="Z21" s="37">
        <f t="shared" si="3"/>
        <v>0</v>
      </c>
      <c r="AA21" s="37">
        <f t="shared" si="9"/>
        <v>0</v>
      </c>
      <c r="AB21" s="37">
        <f t="shared" si="10"/>
        <v>0</v>
      </c>
      <c r="AC21" s="37">
        <f t="shared" si="11"/>
        <v>0</v>
      </c>
      <c r="AD21" s="37">
        <f t="shared" si="12"/>
        <v>0</v>
      </c>
      <c r="AE21" s="37">
        <f t="shared" si="13"/>
        <v>0</v>
      </c>
      <c r="AF21" s="37">
        <f t="shared" si="14"/>
        <v>0</v>
      </c>
      <c r="AG21" s="37">
        <f t="shared" si="15"/>
        <v>0</v>
      </c>
      <c r="AH21" s="37">
        <f t="shared" si="16"/>
        <v>0</v>
      </c>
      <c r="AI21" s="37">
        <f t="shared" si="17"/>
        <v>0</v>
      </c>
      <c r="AJ21" s="108">
        <f t="shared" si="5"/>
        <v>0</v>
      </c>
    </row>
    <row r="22" spans="1:36" s="66" customFormat="1" ht="43.5">
      <c r="A22" s="29" t="s">
        <v>16</v>
      </c>
      <c r="B22" s="19" t="s">
        <v>99</v>
      </c>
      <c r="C22" s="20" t="s">
        <v>7</v>
      </c>
      <c r="D22" s="20" t="s">
        <v>17</v>
      </c>
      <c r="E22" s="20" t="s">
        <v>206</v>
      </c>
      <c r="F22" s="20" t="s">
        <v>199</v>
      </c>
      <c r="G22" s="20" t="s">
        <v>199</v>
      </c>
      <c r="H22" s="75">
        <f>H23</f>
        <v>760100</v>
      </c>
      <c r="I22" s="36">
        <f aca="true" t="shared" si="21" ref="I22:U22">I23</f>
        <v>760100</v>
      </c>
      <c r="J22" s="36">
        <f t="shared" si="21"/>
        <v>760100</v>
      </c>
      <c r="K22" s="36">
        <f t="shared" si="21"/>
        <v>940116.94</v>
      </c>
      <c r="L22" s="36">
        <f t="shared" si="21"/>
        <v>940116.94</v>
      </c>
      <c r="M22" s="36">
        <f t="shared" si="21"/>
        <v>940116.94</v>
      </c>
      <c r="N22" s="36">
        <f t="shared" si="21"/>
        <v>940116.94</v>
      </c>
      <c r="O22" s="36">
        <f t="shared" si="21"/>
        <v>940116.94</v>
      </c>
      <c r="P22" s="36">
        <f t="shared" si="21"/>
        <v>940116.94</v>
      </c>
      <c r="Q22" s="36">
        <f t="shared" si="21"/>
        <v>940116.94</v>
      </c>
      <c r="R22" s="36">
        <f t="shared" si="21"/>
        <v>940116.94</v>
      </c>
      <c r="S22" s="36">
        <f t="shared" si="21"/>
        <v>940116.94</v>
      </c>
      <c r="T22" s="36">
        <f t="shared" si="21"/>
        <v>1112116.94</v>
      </c>
      <c r="U22" s="87">
        <f t="shared" si="21"/>
        <v>935998.31</v>
      </c>
      <c r="V22" s="36">
        <f t="shared" si="7"/>
        <v>84.16365908426862</v>
      </c>
      <c r="W22" s="36">
        <f t="shared" si="8"/>
        <v>176118.6299999999</v>
      </c>
      <c r="X22" s="36">
        <f t="shared" si="1"/>
        <v>0</v>
      </c>
      <c r="Y22" s="36">
        <f t="shared" si="2"/>
        <v>0</v>
      </c>
      <c r="Z22" s="36">
        <f t="shared" si="3"/>
        <v>180016.93999999994</v>
      </c>
      <c r="AA22" s="36">
        <f t="shared" si="9"/>
        <v>0</v>
      </c>
      <c r="AB22" s="36">
        <f t="shared" si="10"/>
        <v>0</v>
      </c>
      <c r="AC22" s="36">
        <f t="shared" si="11"/>
        <v>0</v>
      </c>
      <c r="AD22" s="36">
        <f t="shared" si="12"/>
        <v>0</v>
      </c>
      <c r="AE22" s="36">
        <f t="shared" si="13"/>
        <v>0</v>
      </c>
      <c r="AF22" s="36">
        <f t="shared" si="14"/>
        <v>0</v>
      </c>
      <c r="AG22" s="36">
        <f t="shared" si="15"/>
        <v>0</v>
      </c>
      <c r="AH22" s="36">
        <f t="shared" si="16"/>
        <v>0</v>
      </c>
      <c r="AI22" s="36">
        <f t="shared" si="17"/>
        <v>172000</v>
      </c>
      <c r="AJ22" s="109">
        <f t="shared" si="5"/>
        <v>352016.93999999994</v>
      </c>
    </row>
    <row r="23" spans="1:36" s="106" customFormat="1" ht="23.25">
      <c r="A23" s="30" t="s">
        <v>18</v>
      </c>
      <c r="B23" s="21" t="s">
        <v>99</v>
      </c>
      <c r="C23" s="22" t="s">
        <v>7</v>
      </c>
      <c r="D23" s="22" t="s">
        <v>17</v>
      </c>
      <c r="E23" s="22" t="s">
        <v>19</v>
      </c>
      <c r="F23" s="22" t="s">
        <v>199</v>
      </c>
      <c r="G23" s="22" t="s">
        <v>199</v>
      </c>
      <c r="H23" s="76">
        <f aca="true" t="shared" si="22" ref="H23:U23">H24+H29+H37</f>
        <v>760100</v>
      </c>
      <c r="I23" s="37">
        <f t="shared" si="22"/>
        <v>760100</v>
      </c>
      <c r="J23" s="37">
        <f t="shared" si="22"/>
        <v>760100</v>
      </c>
      <c r="K23" s="37">
        <f t="shared" si="22"/>
        <v>940116.94</v>
      </c>
      <c r="L23" s="37">
        <f t="shared" si="22"/>
        <v>940116.94</v>
      </c>
      <c r="M23" s="37">
        <f t="shared" si="22"/>
        <v>940116.94</v>
      </c>
      <c r="N23" s="37">
        <f t="shared" si="22"/>
        <v>940116.94</v>
      </c>
      <c r="O23" s="37">
        <f t="shared" si="22"/>
        <v>940116.94</v>
      </c>
      <c r="P23" s="37">
        <f t="shared" si="22"/>
        <v>940116.94</v>
      </c>
      <c r="Q23" s="37">
        <f t="shared" si="22"/>
        <v>940116.94</v>
      </c>
      <c r="R23" s="37">
        <f t="shared" si="22"/>
        <v>940116.94</v>
      </c>
      <c r="S23" s="37">
        <f t="shared" si="22"/>
        <v>940116.94</v>
      </c>
      <c r="T23" s="37">
        <f t="shared" si="22"/>
        <v>1112116.94</v>
      </c>
      <c r="U23" s="88">
        <f t="shared" si="22"/>
        <v>935998.31</v>
      </c>
      <c r="V23" s="37">
        <f t="shared" si="7"/>
        <v>84.16365908426862</v>
      </c>
      <c r="W23" s="37">
        <f t="shared" si="8"/>
        <v>176118.6299999999</v>
      </c>
      <c r="X23" s="37">
        <f t="shared" si="1"/>
        <v>0</v>
      </c>
      <c r="Y23" s="37">
        <f t="shared" si="2"/>
        <v>0</v>
      </c>
      <c r="Z23" s="37">
        <f t="shared" si="3"/>
        <v>180016.93999999994</v>
      </c>
      <c r="AA23" s="37">
        <f t="shared" si="9"/>
        <v>0</v>
      </c>
      <c r="AB23" s="37">
        <f t="shared" si="10"/>
        <v>0</v>
      </c>
      <c r="AC23" s="37">
        <f t="shared" si="11"/>
        <v>0</v>
      </c>
      <c r="AD23" s="37">
        <f t="shared" si="12"/>
        <v>0</v>
      </c>
      <c r="AE23" s="37">
        <f t="shared" si="13"/>
        <v>0</v>
      </c>
      <c r="AF23" s="37">
        <f t="shared" si="14"/>
        <v>0</v>
      </c>
      <c r="AG23" s="37">
        <f t="shared" si="15"/>
        <v>0</v>
      </c>
      <c r="AH23" s="37">
        <f t="shared" si="16"/>
        <v>0</v>
      </c>
      <c r="AI23" s="37">
        <f t="shared" si="17"/>
        <v>172000</v>
      </c>
      <c r="AJ23" s="108">
        <f t="shared" si="5"/>
        <v>352016.93999999994</v>
      </c>
    </row>
    <row r="24" spans="1:36" s="106" customFormat="1" ht="36.75" customHeight="1">
      <c r="A24" s="30" t="s">
        <v>12</v>
      </c>
      <c r="B24" s="21" t="s">
        <v>99</v>
      </c>
      <c r="C24" s="22" t="s">
        <v>7</v>
      </c>
      <c r="D24" s="22" t="s">
        <v>17</v>
      </c>
      <c r="E24" s="22" t="s">
        <v>19</v>
      </c>
      <c r="F24" s="22" t="s">
        <v>13</v>
      </c>
      <c r="G24" s="22" t="s">
        <v>199</v>
      </c>
      <c r="H24" s="76">
        <f>H25</f>
        <v>534000</v>
      </c>
      <c r="I24" s="37">
        <f aca="true" t="shared" si="23" ref="I24:U24">I25</f>
        <v>534000</v>
      </c>
      <c r="J24" s="37">
        <f t="shared" si="23"/>
        <v>534000</v>
      </c>
      <c r="K24" s="37">
        <f t="shared" si="23"/>
        <v>604016.94</v>
      </c>
      <c r="L24" s="37">
        <f t="shared" si="23"/>
        <v>604016.94</v>
      </c>
      <c r="M24" s="37">
        <f t="shared" si="23"/>
        <v>604016.94</v>
      </c>
      <c r="N24" s="37">
        <f t="shared" si="23"/>
        <v>604016.94</v>
      </c>
      <c r="O24" s="37">
        <f t="shared" si="23"/>
        <v>604016.94</v>
      </c>
      <c r="P24" s="37">
        <f t="shared" si="23"/>
        <v>604016.94</v>
      </c>
      <c r="Q24" s="37">
        <f t="shared" si="23"/>
        <v>604016.94</v>
      </c>
      <c r="R24" s="37">
        <f t="shared" si="23"/>
        <v>604016.94</v>
      </c>
      <c r="S24" s="37">
        <f t="shared" si="23"/>
        <v>644516.94</v>
      </c>
      <c r="T24" s="37">
        <f t="shared" si="23"/>
        <v>757516.94</v>
      </c>
      <c r="U24" s="88">
        <f t="shared" si="23"/>
        <v>581793.41</v>
      </c>
      <c r="V24" s="37">
        <f t="shared" si="7"/>
        <v>76.8026930196439</v>
      </c>
      <c r="W24" s="37">
        <f t="shared" si="8"/>
        <v>175723.5299999999</v>
      </c>
      <c r="X24" s="37">
        <f t="shared" si="1"/>
        <v>0</v>
      </c>
      <c r="Y24" s="37">
        <f t="shared" si="2"/>
        <v>0</v>
      </c>
      <c r="Z24" s="37">
        <f t="shared" si="3"/>
        <v>70016.93999999994</v>
      </c>
      <c r="AA24" s="37">
        <f t="shared" si="9"/>
        <v>0</v>
      </c>
      <c r="AB24" s="37">
        <f t="shared" si="10"/>
        <v>0</v>
      </c>
      <c r="AC24" s="37">
        <f t="shared" si="11"/>
        <v>0</v>
      </c>
      <c r="AD24" s="37">
        <f t="shared" si="12"/>
        <v>0</v>
      </c>
      <c r="AE24" s="37">
        <f t="shared" si="13"/>
        <v>0</v>
      </c>
      <c r="AF24" s="37">
        <f t="shared" si="14"/>
        <v>0</v>
      </c>
      <c r="AG24" s="37">
        <f t="shared" si="15"/>
        <v>0</v>
      </c>
      <c r="AH24" s="37">
        <f t="shared" si="16"/>
        <v>40500</v>
      </c>
      <c r="AI24" s="37">
        <f t="shared" si="17"/>
        <v>113000</v>
      </c>
      <c r="AJ24" s="108">
        <f t="shared" si="5"/>
        <v>223516.93999999994</v>
      </c>
    </row>
    <row r="25" spans="1:36" s="106" customFormat="1" ht="23.25">
      <c r="A25" s="30" t="s">
        <v>14</v>
      </c>
      <c r="B25" s="21" t="s">
        <v>99</v>
      </c>
      <c r="C25" s="22" t="s">
        <v>7</v>
      </c>
      <c r="D25" s="22" t="s">
        <v>17</v>
      </c>
      <c r="E25" s="22" t="s">
        <v>19</v>
      </c>
      <c r="F25" s="22" t="s">
        <v>262</v>
      </c>
      <c r="G25" s="22" t="s">
        <v>199</v>
      </c>
      <c r="H25" s="76">
        <f>H26+H27+H28</f>
        <v>534000</v>
      </c>
      <c r="I25" s="37">
        <f aca="true" t="shared" si="24" ref="I25:U25">I26+I27+I28</f>
        <v>534000</v>
      </c>
      <c r="J25" s="37">
        <f t="shared" si="24"/>
        <v>534000</v>
      </c>
      <c r="K25" s="37">
        <f t="shared" si="24"/>
        <v>604016.94</v>
      </c>
      <c r="L25" s="37">
        <f t="shared" si="24"/>
        <v>604016.94</v>
      </c>
      <c r="M25" s="37">
        <f t="shared" si="24"/>
        <v>604016.94</v>
      </c>
      <c r="N25" s="37">
        <f t="shared" si="24"/>
        <v>604016.94</v>
      </c>
      <c r="O25" s="37">
        <f>O26+O27+O28</f>
        <v>604016.94</v>
      </c>
      <c r="P25" s="37">
        <f>P26+P27+P28</f>
        <v>604016.94</v>
      </c>
      <c r="Q25" s="37">
        <f>Q26+Q27+Q28</f>
        <v>604016.94</v>
      </c>
      <c r="R25" s="37">
        <f>R26+R27+R28</f>
        <v>604016.94</v>
      </c>
      <c r="S25" s="37">
        <f>S26+S27+S28</f>
        <v>644516.94</v>
      </c>
      <c r="T25" s="37">
        <f t="shared" si="24"/>
        <v>757516.94</v>
      </c>
      <c r="U25" s="88">
        <f t="shared" si="24"/>
        <v>581793.41</v>
      </c>
      <c r="V25" s="37">
        <f t="shared" si="7"/>
        <v>76.8026930196439</v>
      </c>
      <c r="W25" s="37">
        <f t="shared" si="8"/>
        <v>175723.5299999999</v>
      </c>
      <c r="X25" s="37">
        <f t="shared" si="1"/>
        <v>0</v>
      </c>
      <c r="Y25" s="37">
        <f t="shared" si="2"/>
        <v>0</v>
      </c>
      <c r="Z25" s="37">
        <f t="shared" si="3"/>
        <v>70016.93999999994</v>
      </c>
      <c r="AA25" s="37">
        <f t="shared" si="9"/>
        <v>0</v>
      </c>
      <c r="AB25" s="37">
        <f t="shared" si="10"/>
        <v>0</v>
      </c>
      <c r="AC25" s="37">
        <f t="shared" si="11"/>
        <v>0</v>
      </c>
      <c r="AD25" s="37">
        <f t="shared" si="12"/>
        <v>0</v>
      </c>
      <c r="AE25" s="37">
        <f t="shared" si="13"/>
        <v>0</v>
      </c>
      <c r="AF25" s="37">
        <f t="shared" si="14"/>
        <v>0</v>
      </c>
      <c r="AG25" s="37">
        <f t="shared" si="15"/>
        <v>0</v>
      </c>
      <c r="AH25" s="37">
        <f t="shared" si="16"/>
        <v>40500</v>
      </c>
      <c r="AI25" s="37">
        <f t="shared" si="17"/>
        <v>113000</v>
      </c>
      <c r="AJ25" s="108">
        <f t="shared" si="5"/>
        <v>223516.93999999994</v>
      </c>
    </row>
    <row r="26" spans="1:36" s="106" customFormat="1" ht="15">
      <c r="A26" s="30" t="s">
        <v>225</v>
      </c>
      <c r="B26" s="21" t="s">
        <v>99</v>
      </c>
      <c r="C26" s="22" t="s">
        <v>7</v>
      </c>
      <c r="D26" s="22" t="s">
        <v>17</v>
      </c>
      <c r="E26" s="22" t="s">
        <v>19</v>
      </c>
      <c r="F26" s="22" t="s">
        <v>262</v>
      </c>
      <c r="G26" s="22" t="s">
        <v>224</v>
      </c>
      <c r="H26" s="76">
        <v>380000</v>
      </c>
      <c r="I26" s="37">
        <v>380000</v>
      </c>
      <c r="J26" s="37">
        <v>380000</v>
      </c>
      <c r="K26" s="37">
        <v>430000</v>
      </c>
      <c r="L26" s="39">
        <v>430000</v>
      </c>
      <c r="M26" s="39">
        <v>430000</v>
      </c>
      <c r="N26" s="39">
        <v>430000</v>
      </c>
      <c r="O26" s="39">
        <v>430000</v>
      </c>
      <c r="P26" s="39">
        <v>430000</v>
      </c>
      <c r="Q26" s="39">
        <v>430000</v>
      </c>
      <c r="R26" s="39">
        <v>430000</v>
      </c>
      <c r="S26" s="39">
        <v>464000</v>
      </c>
      <c r="T26" s="39">
        <v>543000</v>
      </c>
      <c r="U26" s="90">
        <v>403861</v>
      </c>
      <c r="V26" s="37">
        <f t="shared" si="7"/>
        <v>74.37587476979742</v>
      </c>
      <c r="W26" s="37">
        <f t="shared" si="8"/>
        <v>139139</v>
      </c>
      <c r="X26" s="37">
        <f t="shared" si="1"/>
        <v>0</v>
      </c>
      <c r="Y26" s="37">
        <f t="shared" si="2"/>
        <v>0</v>
      </c>
      <c r="Z26" s="37">
        <f t="shared" si="3"/>
        <v>50000</v>
      </c>
      <c r="AA26" s="37">
        <f t="shared" si="9"/>
        <v>0</v>
      </c>
      <c r="AB26" s="37">
        <f t="shared" si="10"/>
        <v>0</v>
      </c>
      <c r="AC26" s="37">
        <f t="shared" si="11"/>
        <v>0</v>
      </c>
      <c r="AD26" s="37">
        <f t="shared" si="12"/>
        <v>0</v>
      </c>
      <c r="AE26" s="37">
        <f t="shared" si="13"/>
        <v>0</v>
      </c>
      <c r="AF26" s="37">
        <f t="shared" si="14"/>
        <v>0</v>
      </c>
      <c r="AG26" s="37">
        <f t="shared" si="15"/>
        <v>0</v>
      </c>
      <c r="AH26" s="37">
        <f t="shared" si="16"/>
        <v>34000</v>
      </c>
      <c r="AI26" s="37">
        <f t="shared" si="17"/>
        <v>79000</v>
      </c>
      <c r="AJ26" s="108">
        <f t="shared" si="5"/>
        <v>163000</v>
      </c>
    </row>
    <row r="27" spans="1:36" s="106" customFormat="1" ht="15">
      <c r="A27" s="30" t="s">
        <v>235</v>
      </c>
      <c r="B27" s="21" t="s">
        <v>99</v>
      </c>
      <c r="C27" s="22" t="s">
        <v>7</v>
      </c>
      <c r="D27" s="22" t="s">
        <v>17</v>
      </c>
      <c r="E27" s="22" t="s">
        <v>19</v>
      </c>
      <c r="F27" s="22" t="s">
        <v>262</v>
      </c>
      <c r="G27" s="22" t="s">
        <v>234</v>
      </c>
      <c r="H27" s="76">
        <v>40000</v>
      </c>
      <c r="I27" s="37">
        <v>40000</v>
      </c>
      <c r="J27" s="37">
        <v>40000</v>
      </c>
      <c r="K27" s="37">
        <v>40000</v>
      </c>
      <c r="L27" s="39">
        <v>40000</v>
      </c>
      <c r="M27" s="39">
        <v>40000</v>
      </c>
      <c r="N27" s="39">
        <v>40000</v>
      </c>
      <c r="O27" s="39">
        <v>40000</v>
      </c>
      <c r="P27" s="39">
        <v>40000</v>
      </c>
      <c r="Q27" s="39">
        <v>40000</v>
      </c>
      <c r="R27" s="39">
        <v>40000</v>
      </c>
      <c r="S27" s="39">
        <v>40000</v>
      </c>
      <c r="T27" s="39">
        <v>40000</v>
      </c>
      <c r="U27" s="90">
        <v>40000</v>
      </c>
      <c r="V27" s="37">
        <f t="shared" si="7"/>
        <v>100</v>
      </c>
      <c r="W27" s="37">
        <f t="shared" si="8"/>
        <v>0</v>
      </c>
      <c r="X27" s="37">
        <f t="shared" si="1"/>
        <v>0</v>
      </c>
      <c r="Y27" s="37">
        <f t="shared" si="2"/>
        <v>0</v>
      </c>
      <c r="Z27" s="37">
        <f t="shared" si="3"/>
        <v>0</v>
      </c>
      <c r="AA27" s="37">
        <f t="shared" si="9"/>
        <v>0</v>
      </c>
      <c r="AB27" s="37">
        <f t="shared" si="10"/>
        <v>0</v>
      </c>
      <c r="AC27" s="37">
        <f t="shared" si="11"/>
        <v>0</v>
      </c>
      <c r="AD27" s="37">
        <f t="shared" si="12"/>
        <v>0</v>
      </c>
      <c r="AE27" s="37">
        <f t="shared" si="13"/>
        <v>0</v>
      </c>
      <c r="AF27" s="37">
        <f t="shared" si="14"/>
        <v>0</v>
      </c>
      <c r="AG27" s="37">
        <f t="shared" si="15"/>
        <v>0</v>
      </c>
      <c r="AH27" s="37">
        <f t="shared" si="16"/>
        <v>0</v>
      </c>
      <c r="AI27" s="37">
        <f t="shared" si="17"/>
        <v>0</v>
      </c>
      <c r="AJ27" s="108">
        <f t="shared" si="5"/>
        <v>0</v>
      </c>
    </row>
    <row r="28" spans="1:36" s="106" customFormat="1" ht="15">
      <c r="A28" s="30" t="s">
        <v>226</v>
      </c>
      <c r="B28" s="21" t="s">
        <v>99</v>
      </c>
      <c r="C28" s="22" t="s">
        <v>7</v>
      </c>
      <c r="D28" s="22" t="s">
        <v>17</v>
      </c>
      <c r="E28" s="22" t="s">
        <v>19</v>
      </c>
      <c r="F28" s="22" t="s">
        <v>262</v>
      </c>
      <c r="G28" s="22" t="s">
        <v>223</v>
      </c>
      <c r="H28" s="76">
        <v>114000</v>
      </c>
      <c r="I28" s="37">
        <v>114000</v>
      </c>
      <c r="J28" s="37">
        <v>114000</v>
      </c>
      <c r="K28" s="37">
        <v>134016.94</v>
      </c>
      <c r="L28" s="39">
        <v>134016.94</v>
      </c>
      <c r="M28" s="39">
        <v>134016.94</v>
      </c>
      <c r="N28" s="39">
        <v>134016.94</v>
      </c>
      <c r="O28" s="39">
        <v>134016.94</v>
      </c>
      <c r="P28" s="39">
        <v>134016.94</v>
      </c>
      <c r="Q28" s="39">
        <v>134016.94</v>
      </c>
      <c r="R28" s="39">
        <v>134016.94</v>
      </c>
      <c r="S28" s="39">
        <v>140516.94</v>
      </c>
      <c r="T28" s="39">
        <v>174516.94</v>
      </c>
      <c r="U28" s="90">
        <v>137932.41</v>
      </c>
      <c r="V28" s="37">
        <f t="shared" si="7"/>
        <v>79.03668835816168</v>
      </c>
      <c r="W28" s="37">
        <f t="shared" si="8"/>
        <v>36584.53</v>
      </c>
      <c r="X28" s="37">
        <f t="shared" si="1"/>
        <v>0</v>
      </c>
      <c r="Y28" s="37">
        <f t="shared" si="2"/>
        <v>0</v>
      </c>
      <c r="Z28" s="37">
        <f t="shared" si="3"/>
        <v>20016.940000000002</v>
      </c>
      <c r="AA28" s="37">
        <f t="shared" si="9"/>
        <v>0</v>
      </c>
      <c r="AB28" s="37">
        <f t="shared" si="10"/>
        <v>0</v>
      </c>
      <c r="AC28" s="37">
        <f t="shared" si="11"/>
        <v>0</v>
      </c>
      <c r="AD28" s="37">
        <f t="shared" si="12"/>
        <v>0</v>
      </c>
      <c r="AE28" s="37">
        <f t="shared" si="13"/>
        <v>0</v>
      </c>
      <c r="AF28" s="37">
        <f t="shared" si="14"/>
        <v>0</v>
      </c>
      <c r="AG28" s="37">
        <f t="shared" si="15"/>
        <v>0</v>
      </c>
      <c r="AH28" s="37">
        <f t="shared" si="16"/>
        <v>6500</v>
      </c>
      <c r="AI28" s="37">
        <f t="shared" si="17"/>
        <v>34000</v>
      </c>
      <c r="AJ28" s="108">
        <f t="shared" si="5"/>
        <v>60516.94</v>
      </c>
    </row>
    <row r="29" spans="1:36" s="106" customFormat="1" ht="23.25">
      <c r="A29" s="30" t="s">
        <v>20</v>
      </c>
      <c r="B29" s="21" t="s">
        <v>99</v>
      </c>
      <c r="C29" s="22" t="s">
        <v>7</v>
      </c>
      <c r="D29" s="22" t="s">
        <v>17</v>
      </c>
      <c r="E29" s="22" t="s">
        <v>19</v>
      </c>
      <c r="F29" s="22" t="s">
        <v>21</v>
      </c>
      <c r="G29" s="22" t="s">
        <v>199</v>
      </c>
      <c r="H29" s="76">
        <f>H30+H31+H32+H33+H34+H35+H36</f>
        <v>210100</v>
      </c>
      <c r="I29" s="37">
        <f aca="true" t="shared" si="25" ref="I29:U29">I30+I31+I32+I33+I34+I35+I36</f>
        <v>210100</v>
      </c>
      <c r="J29" s="37">
        <f t="shared" si="25"/>
        <v>210100</v>
      </c>
      <c r="K29" s="37">
        <f t="shared" si="25"/>
        <v>320100</v>
      </c>
      <c r="L29" s="37">
        <f t="shared" si="25"/>
        <v>320100</v>
      </c>
      <c r="M29" s="37">
        <f t="shared" si="25"/>
        <v>320100</v>
      </c>
      <c r="N29" s="37">
        <f t="shared" si="25"/>
        <v>320100</v>
      </c>
      <c r="O29" s="37">
        <f t="shared" si="25"/>
        <v>320100</v>
      </c>
      <c r="P29" s="37">
        <f t="shared" si="25"/>
        <v>320100</v>
      </c>
      <c r="Q29" s="37">
        <f t="shared" si="25"/>
        <v>320100</v>
      </c>
      <c r="R29" s="37">
        <f t="shared" si="25"/>
        <v>320100</v>
      </c>
      <c r="S29" s="37">
        <f t="shared" si="25"/>
        <v>281100</v>
      </c>
      <c r="T29" s="37">
        <f t="shared" si="25"/>
        <v>340400</v>
      </c>
      <c r="U29" s="88">
        <f t="shared" si="25"/>
        <v>340110</v>
      </c>
      <c r="V29" s="37">
        <f t="shared" si="7"/>
        <v>99.91480611045829</v>
      </c>
      <c r="W29" s="37">
        <f t="shared" si="8"/>
        <v>290</v>
      </c>
      <c r="X29" s="37">
        <f t="shared" si="1"/>
        <v>0</v>
      </c>
      <c r="Y29" s="37">
        <f t="shared" si="2"/>
        <v>0</v>
      </c>
      <c r="Z29" s="37">
        <f t="shared" si="3"/>
        <v>110000</v>
      </c>
      <c r="AA29" s="37">
        <f t="shared" si="9"/>
        <v>0</v>
      </c>
      <c r="AB29" s="37">
        <f t="shared" si="10"/>
        <v>0</v>
      </c>
      <c r="AC29" s="37">
        <f t="shared" si="11"/>
        <v>0</v>
      </c>
      <c r="AD29" s="37">
        <f t="shared" si="12"/>
        <v>0</v>
      </c>
      <c r="AE29" s="37">
        <f t="shared" si="13"/>
        <v>0</v>
      </c>
      <c r="AF29" s="37">
        <f t="shared" si="14"/>
        <v>0</v>
      </c>
      <c r="AG29" s="37">
        <f t="shared" si="15"/>
        <v>0</v>
      </c>
      <c r="AH29" s="37">
        <f t="shared" si="16"/>
        <v>-39000</v>
      </c>
      <c r="AI29" s="37">
        <f t="shared" si="17"/>
        <v>59300</v>
      </c>
      <c r="AJ29" s="108">
        <f t="shared" si="5"/>
        <v>130300</v>
      </c>
    </row>
    <row r="30" spans="1:36" s="106" customFormat="1" ht="15">
      <c r="A30" s="30" t="s">
        <v>233</v>
      </c>
      <c r="B30" s="21" t="s">
        <v>99</v>
      </c>
      <c r="C30" s="22" t="s">
        <v>7</v>
      </c>
      <c r="D30" s="22" t="s">
        <v>17</v>
      </c>
      <c r="E30" s="22" t="s">
        <v>19</v>
      </c>
      <c r="F30" s="22" t="s">
        <v>261</v>
      </c>
      <c r="G30" s="22" t="s">
        <v>228</v>
      </c>
      <c r="H30" s="76">
        <v>10000</v>
      </c>
      <c r="I30" s="37">
        <v>10000</v>
      </c>
      <c r="J30" s="37">
        <v>10000</v>
      </c>
      <c r="K30" s="37">
        <v>40000</v>
      </c>
      <c r="L30" s="37">
        <v>40000</v>
      </c>
      <c r="M30" s="37">
        <v>40000</v>
      </c>
      <c r="N30" s="37">
        <v>40000</v>
      </c>
      <c r="O30" s="37">
        <v>40000</v>
      </c>
      <c r="P30" s="37">
        <v>40000</v>
      </c>
      <c r="Q30" s="37">
        <v>40000</v>
      </c>
      <c r="R30" s="37">
        <v>40000</v>
      </c>
      <c r="S30" s="37">
        <v>39000</v>
      </c>
      <c r="T30" s="37">
        <v>41700</v>
      </c>
      <c r="U30" s="88">
        <v>41616.43</v>
      </c>
      <c r="V30" s="37">
        <f t="shared" si="7"/>
        <v>99.79959232613909</v>
      </c>
      <c r="W30" s="37">
        <f t="shared" si="8"/>
        <v>83.56999999999971</v>
      </c>
      <c r="X30" s="37">
        <f t="shared" si="1"/>
        <v>0</v>
      </c>
      <c r="Y30" s="37">
        <f t="shared" si="2"/>
        <v>0</v>
      </c>
      <c r="Z30" s="37">
        <f t="shared" si="3"/>
        <v>30000</v>
      </c>
      <c r="AA30" s="37">
        <f t="shared" si="9"/>
        <v>0</v>
      </c>
      <c r="AB30" s="37">
        <f t="shared" si="10"/>
        <v>0</v>
      </c>
      <c r="AC30" s="37">
        <f t="shared" si="11"/>
        <v>0</v>
      </c>
      <c r="AD30" s="37">
        <f t="shared" si="12"/>
        <v>0</v>
      </c>
      <c r="AE30" s="37">
        <f t="shared" si="13"/>
        <v>0</v>
      </c>
      <c r="AF30" s="37">
        <f t="shared" si="14"/>
        <v>0</v>
      </c>
      <c r="AG30" s="37">
        <f t="shared" si="15"/>
        <v>0</v>
      </c>
      <c r="AH30" s="37">
        <f t="shared" si="16"/>
        <v>-1000</v>
      </c>
      <c r="AI30" s="37">
        <f t="shared" si="17"/>
        <v>2700</v>
      </c>
      <c r="AJ30" s="108">
        <f t="shared" si="5"/>
        <v>31700</v>
      </c>
    </row>
    <row r="31" spans="1:36" s="106" customFormat="1" ht="15">
      <c r="A31" s="30" t="s">
        <v>232</v>
      </c>
      <c r="B31" s="21" t="s">
        <v>99</v>
      </c>
      <c r="C31" s="22" t="s">
        <v>7</v>
      </c>
      <c r="D31" s="22" t="s">
        <v>17</v>
      </c>
      <c r="E31" s="22" t="s">
        <v>19</v>
      </c>
      <c r="F31" s="22" t="s">
        <v>261</v>
      </c>
      <c r="G31" s="22" t="s">
        <v>229</v>
      </c>
      <c r="H31" s="76">
        <v>1000</v>
      </c>
      <c r="I31" s="37">
        <v>1000</v>
      </c>
      <c r="J31" s="37">
        <v>1000</v>
      </c>
      <c r="K31" s="37">
        <v>1000</v>
      </c>
      <c r="L31" s="37">
        <v>1000</v>
      </c>
      <c r="M31" s="37">
        <v>1000</v>
      </c>
      <c r="N31" s="37">
        <v>1000</v>
      </c>
      <c r="O31" s="37">
        <v>1000</v>
      </c>
      <c r="P31" s="37">
        <v>1000</v>
      </c>
      <c r="Q31" s="37">
        <v>1000</v>
      </c>
      <c r="R31" s="37">
        <v>1000</v>
      </c>
      <c r="S31" s="37"/>
      <c r="T31" s="37"/>
      <c r="U31" s="88"/>
      <c r="V31" s="37"/>
      <c r="W31" s="37">
        <f t="shared" si="8"/>
        <v>0</v>
      </c>
      <c r="X31" s="37">
        <f t="shared" si="1"/>
        <v>0</v>
      </c>
      <c r="Y31" s="37">
        <f t="shared" si="2"/>
        <v>0</v>
      </c>
      <c r="Z31" s="37">
        <f t="shared" si="3"/>
        <v>0</v>
      </c>
      <c r="AA31" s="37">
        <f t="shared" si="9"/>
        <v>0</v>
      </c>
      <c r="AB31" s="37">
        <f t="shared" si="10"/>
        <v>0</v>
      </c>
      <c r="AC31" s="37">
        <f t="shared" si="11"/>
        <v>0</v>
      </c>
      <c r="AD31" s="37">
        <f t="shared" si="12"/>
        <v>0</v>
      </c>
      <c r="AE31" s="37">
        <f t="shared" si="13"/>
        <v>0</v>
      </c>
      <c r="AF31" s="37">
        <f t="shared" si="14"/>
        <v>0</v>
      </c>
      <c r="AG31" s="37">
        <f t="shared" si="15"/>
        <v>0</v>
      </c>
      <c r="AH31" s="37">
        <f t="shared" si="16"/>
        <v>-1000</v>
      </c>
      <c r="AI31" s="37">
        <f t="shared" si="17"/>
        <v>0</v>
      </c>
      <c r="AJ31" s="108">
        <f t="shared" si="5"/>
        <v>-1000</v>
      </c>
    </row>
    <row r="32" spans="1:36" s="106" customFormat="1" ht="15">
      <c r="A32" s="30" t="s">
        <v>218</v>
      </c>
      <c r="B32" s="21" t="s">
        <v>99</v>
      </c>
      <c r="C32" s="22" t="s">
        <v>7</v>
      </c>
      <c r="D32" s="22" t="s">
        <v>17</v>
      </c>
      <c r="E32" s="22" t="s">
        <v>19</v>
      </c>
      <c r="F32" s="22" t="s">
        <v>261</v>
      </c>
      <c r="G32" s="22" t="s">
        <v>216</v>
      </c>
      <c r="H32" s="76">
        <v>52300</v>
      </c>
      <c r="I32" s="37">
        <v>52300</v>
      </c>
      <c r="J32" s="37">
        <v>52300</v>
      </c>
      <c r="K32" s="37">
        <v>52300</v>
      </c>
      <c r="L32" s="37">
        <v>52300</v>
      </c>
      <c r="M32" s="37">
        <v>52300</v>
      </c>
      <c r="N32" s="37">
        <v>52300</v>
      </c>
      <c r="O32" s="37">
        <v>52300</v>
      </c>
      <c r="P32" s="37">
        <v>52300</v>
      </c>
      <c r="Q32" s="37">
        <v>52300</v>
      </c>
      <c r="R32" s="37">
        <v>52300</v>
      </c>
      <c r="S32" s="37">
        <v>33300</v>
      </c>
      <c r="T32" s="37">
        <v>28400</v>
      </c>
      <c r="U32" s="88">
        <v>28355.14</v>
      </c>
      <c r="V32" s="37">
        <f t="shared" si="7"/>
        <v>99.84204225352113</v>
      </c>
      <c r="W32" s="37">
        <f t="shared" si="8"/>
        <v>44.86000000000058</v>
      </c>
      <c r="X32" s="37">
        <f t="shared" si="1"/>
        <v>0</v>
      </c>
      <c r="Y32" s="37">
        <f t="shared" si="2"/>
        <v>0</v>
      </c>
      <c r="Z32" s="37">
        <f t="shared" si="3"/>
        <v>0</v>
      </c>
      <c r="AA32" s="37">
        <f t="shared" si="9"/>
        <v>0</v>
      </c>
      <c r="AB32" s="37">
        <f t="shared" si="10"/>
        <v>0</v>
      </c>
      <c r="AC32" s="37">
        <f t="shared" si="11"/>
        <v>0</v>
      </c>
      <c r="AD32" s="37">
        <f t="shared" si="12"/>
        <v>0</v>
      </c>
      <c r="AE32" s="37">
        <f t="shared" si="13"/>
        <v>0</v>
      </c>
      <c r="AF32" s="37">
        <f t="shared" si="14"/>
        <v>0</v>
      </c>
      <c r="AG32" s="37">
        <f t="shared" si="15"/>
        <v>0</v>
      </c>
      <c r="AH32" s="37">
        <f t="shared" si="16"/>
        <v>-19000</v>
      </c>
      <c r="AI32" s="37">
        <f t="shared" si="17"/>
        <v>-4900</v>
      </c>
      <c r="AJ32" s="108">
        <f t="shared" si="5"/>
        <v>-23900</v>
      </c>
    </row>
    <row r="33" spans="1:36" s="106" customFormat="1" ht="15">
      <c r="A33" s="30" t="s">
        <v>219</v>
      </c>
      <c r="B33" s="21" t="s">
        <v>99</v>
      </c>
      <c r="C33" s="22" t="s">
        <v>7</v>
      </c>
      <c r="D33" s="22" t="s">
        <v>17</v>
      </c>
      <c r="E33" s="22" t="s">
        <v>19</v>
      </c>
      <c r="F33" s="22" t="s">
        <v>261</v>
      </c>
      <c r="G33" s="22" t="s">
        <v>217</v>
      </c>
      <c r="H33" s="76">
        <v>3000</v>
      </c>
      <c r="I33" s="37">
        <v>3000</v>
      </c>
      <c r="J33" s="37">
        <v>3000</v>
      </c>
      <c r="K33" s="37">
        <v>8000</v>
      </c>
      <c r="L33" s="37">
        <v>8000</v>
      </c>
      <c r="M33" s="37">
        <v>8000</v>
      </c>
      <c r="N33" s="37">
        <v>8000</v>
      </c>
      <c r="O33" s="37">
        <v>8000</v>
      </c>
      <c r="P33" s="37">
        <v>8000</v>
      </c>
      <c r="Q33" s="37">
        <v>13000</v>
      </c>
      <c r="R33" s="37">
        <v>38000</v>
      </c>
      <c r="S33" s="37">
        <v>38000</v>
      </c>
      <c r="T33" s="37">
        <v>37700</v>
      </c>
      <c r="U33" s="88">
        <v>37679.4</v>
      </c>
      <c r="V33" s="37">
        <f t="shared" si="7"/>
        <v>99.94535809018568</v>
      </c>
      <c r="W33" s="37">
        <f t="shared" si="8"/>
        <v>20.599999999998545</v>
      </c>
      <c r="X33" s="37">
        <f t="shared" si="1"/>
        <v>0</v>
      </c>
      <c r="Y33" s="37">
        <f t="shared" si="2"/>
        <v>0</v>
      </c>
      <c r="Z33" s="37">
        <f t="shared" si="3"/>
        <v>5000</v>
      </c>
      <c r="AA33" s="37">
        <f t="shared" si="9"/>
        <v>0</v>
      </c>
      <c r="AB33" s="37">
        <f t="shared" si="10"/>
        <v>0</v>
      </c>
      <c r="AC33" s="37">
        <f t="shared" si="11"/>
        <v>0</v>
      </c>
      <c r="AD33" s="37">
        <f t="shared" si="12"/>
        <v>0</v>
      </c>
      <c r="AE33" s="37">
        <f t="shared" si="13"/>
        <v>0</v>
      </c>
      <c r="AF33" s="37">
        <f t="shared" si="14"/>
        <v>5000</v>
      </c>
      <c r="AG33" s="37">
        <f t="shared" si="15"/>
        <v>25000</v>
      </c>
      <c r="AH33" s="37">
        <f t="shared" si="16"/>
        <v>0</v>
      </c>
      <c r="AI33" s="37">
        <f t="shared" si="17"/>
        <v>-300</v>
      </c>
      <c r="AJ33" s="108">
        <f t="shared" si="5"/>
        <v>34700</v>
      </c>
    </row>
    <row r="34" spans="1:36" s="106" customFormat="1" ht="15">
      <c r="A34" s="30" t="s">
        <v>213</v>
      </c>
      <c r="B34" s="21" t="s">
        <v>99</v>
      </c>
      <c r="C34" s="22" t="s">
        <v>7</v>
      </c>
      <c r="D34" s="22" t="s">
        <v>17</v>
      </c>
      <c r="E34" s="22" t="s">
        <v>19</v>
      </c>
      <c r="F34" s="22" t="s">
        <v>261</v>
      </c>
      <c r="G34" s="22" t="s">
        <v>211</v>
      </c>
      <c r="H34" s="76">
        <v>20000</v>
      </c>
      <c r="I34" s="37">
        <v>20000</v>
      </c>
      <c r="J34" s="37">
        <v>20000</v>
      </c>
      <c r="K34" s="37">
        <v>70000</v>
      </c>
      <c r="L34" s="37">
        <v>70000</v>
      </c>
      <c r="M34" s="37">
        <v>70000</v>
      </c>
      <c r="N34" s="37">
        <v>70000</v>
      </c>
      <c r="O34" s="37">
        <v>70000</v>
      </c>
      <c r="P34" s="37">
        <v>70000</v>
      </c>
      <c r="Q34" s="37">
        <v>70000</v>
      </c>
      <c r="R34" s="37">
        <v>45000</v>
      </c>
      <c r="S34" s="37">
        <v>27000</v>
      </c>
      <c r="T34" s="37">
        <v>33800</v>
      </c>
      <c r="U34" s="88">
        <v>33799.55</v>
      </c>
      <c r="V34" s="37">
        <f t="shared" si="7"/>
        <v>99.99866863905326</v>
      </c>
      <c r="W34" s="37">
        <f t="shared" si="8"/>
        <v>0.4499999999970896</v>
      </c>
      <c r="X34" s="37">
        <f t="shared" si="1"/>
        <v>0</v>
      </c>
      <c r="Y34" s="37">
        <f t="shared" si="2"/>
        <v>0</v>
      </c>
      <c r="Z34" s="37">
        <f t="shared" si="3"/>
        <v>50000</v>
      </c>
      <c r="AA34" s="37">
        <f t="shared" si="9"/>
        <v>0</v>
      </c>
      <c r="AB34" s="37">
        <f t="shared" si="10"/>
        <v>0</v>
      </c>
      <c r="AC34" s="37">
        <f t="shared" si="11"/>
        <v>0</v>
      </c>
      <c r="AD34" s="37">
        <f t="shared" si="12"/>
        <v>0</v>
      </c>
      <c r="AE34" s="37">
        <f t="shared" si="13"/>
        <v>0</v>
      </c>
      <c r="AF34" s="37">
        <f t="shared" si="14"/>
        <v>0</v>
      </c>
      <c r="AG34" s="37">
        <f t="shared" si="15"/>
        <v>-25000</v>
      </c>
      <c r="AH34" s="37">
        <f t="shared" si="16"/>
        <v>-18000</v>
      </c>
      <c r="AI34" s="37">
        <f t="shared" si="17"/>
        <v>6800</v>
      </c>
      <c r="AJ34" s="108">
        <f t="shared" si="5"/>
        <v>13800</v>
      </c>
    </row>
    <row r="35" spans="1:36" s="106" customFormat="1" ht="15">
      <c r="A35" s="30" t="s">
        <v>231</v>
      </c>
      <c r="B35" s="21" t="s">
        <v>99</v>
      </c>
      <c r="C35" s="22" t="s">
        <v>7</v>
      </c>
      <c r="D35" s="22" t="s">
        <v>17</v>
      </c>
      <c r="E35" s="22" t="s">
        <v>19</v>
      </c>
      <c r="F35" s="22" t="s">
        <v>261</v>
      </c>
      <c r="G35" s="22" t="s">
        <v>230</v>
      </c>
      <c r="H35" s="76">
        <v>10000</v>
      </c>
      <c r="I35" s="37">
        <v>10000</v>
      </c>
      <c r="J35" s="37">
        <v>10000</v>
      </c>
      <c r="K35" s="37">
        <v>5000</v>
      </c>
      <c r="L35" s="37">
        <v>5000</v>
      </c>
      <c r="M35" s="37">
        <v>5000</v>
      </c>
      <c r="N35" s="37">
        <v>5000</v>
      </c>
      <c r="O35" s="37">
        <v>5000</v>
      </c>
      <c r="P35" s="37">
        <v>5000</v>
      </c>
      <c r="Q35" s="37"/>
      <c r="R35" s="37"/>
      <c r="S35" s="37"/>
      <c r="T35" s="37"/>
      <c r="U35" s="88"/>
      <c r="V35" s="37"/>
      <c r="W35" s="37">
        <f t="shared" si="8"/>
        <v>0</v>
      </c>
      <c r="X35" s="37">
        <f t="shared" si="1"/>
        <v>0</v>
      </c>
      <c r="Y35" s="37">
        <f t="shared" si="2"/>
        <v>0</v>
      </c>
      <c r="Z35" s="37">
        <f t="shared" si="3"/>
        <v>-5000</v>
      </c>
      <c r="AA35" s="37">
        <f t="shared" si="9"/>
        <v>0</v>
      </c>
      <c r="AB35" s="37">
        <f t="shared" si="10"/>
        <v>0</v>
      </c>
      <c r="AC35" s="37">
        <f t="shared" si="11"/>
        <v>0</v>
      </c>
      <c r="AD35" s="37">
        <f t="shared" si="12"/>
        <v>0</v>
      </c>
      <c r="AE35" s="37">
        <f t="shared" si="13"/>
        <v>0</v>
      </c>
      <c r="AF35" s="37">
        <f t="shared" si="14"/>
        <v>-5000</v>
      </c>
      <c r="AG35" s="37">
        <f t="shared" si="15"/>
        <v>0</v>
      </c>
      <c r="AH35" s="37">
        <f t="shared" si="16"/>
        <v>0</v>
      </c>
      <c r="AI35" s="37">
        <f t="shared" si="17"/>
        <v>0</v>
      </c>
      <c r="AJ35" s="108">
        <f t="shared" si="5"/>
        <v>-10000</v>
      </c>
    </row>
    <row r="36" spans="1:36" s="106" customFormat="1" ht="15">
      <c r="A36" s="30" t="s">
        <v>214</v>
      </c>
      <c r="B36" s="21" t="s">
        <v>99</v>
      </c>
      <c r="C36" s="22" t="s">
        <v>7</v>
      </c>
      <c r="D36" s="22" t="s">
        <v>17</v>
      </c>
      <c r="E36" s="22" t="s">
        <v>19</v>
      </c>
      <c r="F36" s="22" t="s">
        <v>261</v>
      </c>
      <c r="G36" s="22" t="s">
        <v>212</v>
      </c>
      <c r="H36" s="76">
        <v>113800</v>
      </c>
      <c r="I36" s="37">
        <v>113800</v>
      </c>
      <c r="J36" s="37">
        <v>113800</v>
      </c>
      <c r="K36" s="37">
        <v>143800</v>
      </c>
      <c r="L36" s="37">
        <v>143800</v>
      </c>
      <c r="M36" s="37">
        <v>143800</v>
      </c>
      <c r="N36" s="37">
        <v>143800</v>
      </c>
      <c r="O36" s="37">
        <v>143800</v>
      </c>
      <c r="P36" s="37">
        <v>143800</v>
      </c>
      <c r="Q36" s="37">
        <v>143800</v>
      </c>
      <c r="R36" s="37">
        <v>143800</v>
      </c>
      <c r="S36" s="37">
        <v>143800</v>
      </c>
      <c r="T36" s="37">
        <v>198800</v>
      </c>
      <c r="U36" s="88">
        <v>198659.48</v>
      </c>
      <c r="V36" s="37">
        <f t="shared" si="7"/>
        <v>99.92931589537224</v>
      </c>
      <c r="W36" s="37">
        <f t="shared" si="8"/>
        <v>140.51999999998952</v>
      </c>
      <c r="X36" s="37">
        <f t="shared" si="1"/>
        <v>0</v>
      </c>
      <c r="Y36" s="37">
        <f t="shared" si="2"/>
        <v>0</v>
      </c>
      <c r="Z36" s="37">
        <f t="shared" si="3"/>
        <v>30000</v>
      </c>
      <c r="AA36" s="37">
        <f t="shared" si="9"/>
        <v>0</v>
      </c>
      <c r="AB36" s="37">
        <f t="shared" si="10"/>
        <v>0</v>
      </c>
      <c r="AC36" s="37">
        <f t="shared" si="11"/>
        <v>0</v>
      </c>
      <c r="AD36" s="37">
        <f t="shared" si="12"/>
        <v>0</v>
      </c>
      <c r="AE36" s="37">
        <f t="shared" si="13"/>
        <v>0</v>
      </c>
      <c r="AF36" s="37">
        <f t="shared" si="14"/>
        <v>0</v>
      </c>
      <c r="AG36" s="37">
        <f t="shared" si="15"/>
        <v>0</v>
      </c>
      <c r="AH36" s="37">
        <f t="shared" si="16"/>
        <v>0</v>
      </c>
      <c r="AI36" s="37">
        <f t="shared" si="17"/>
        <v>55000</v>
      </c>
      <c r="AJ36" s="108">
        <f t="shared" si="5"/>
        <v>85000</v>
      </c>
    </row>
    <row r="37" spans="1:36" s="106" customFormat="1" ht="15">
      <c r="A37" s="30" t="s">
        <v>24</v>
      </c>
      <c r="B37" s="21" t="s">
        <v>99</v>
      </c>
      <c r="C37" s="22" t="s">
        <v>7</v>
      </c>
      <c r="D37" s="22" t="s">
        <v>17</v>
      </c>
      <c r="E37" s="22" t="s">
        <v>19</v>
      </c>
      <c r="F37" s="22" t="s">
        <v>25</v>
      </c>
      <c r="G37" s="22" t="s">
        <v>199</v>
      </c>
      <c r="H37" s="76">
        <f>H38+H40</f>
        <v>16000</v>
      </c>
      <c r="I37" s="37">
        <f aca="true" t="shared" si="26" ref="I37:U37">I38+I40</f>
        <v>16000</v>
      </c>
      <c r="J37" s="37">
        <f t="shared" si="26"/>
        <v>16000</v>
      </c>
      <c r="K37" s="37">
        <f t="shared" si="26"/>
        <v>16000</v>
      </c>
      <c r="L37" s="37">
        <f t="shared" si="26"/>
        <v>16000</v>
      </c>
      <c r="M37" s="37">
        <f t="shared" si="26"/>
        <v>16000</v>
      </c>
      <c r="N37" s="37">
        <f t="shared" si="26"/>
        <v>16000</v>
      </c>
      <c r="O37" s="37">
        <f t="shared" si="26"/>
        <v>16000</v>
      </c>
      <c r="P37" s="37">
        <f t="shared" si="26"/>
        <v>16000</v>
      </c>
      <c r="Q37" s="37">
        <f t="shared" si="26"/>
        <v>16000</v>
      </c>
      <c r="R37" s="37">
        <f t="shared" si="26"/>
        <v>16000</v>
      </c>
      <c r="S37" s="37">
        <f t="shared" si="26"/>
        <v>14500</v>
      </c>
      <c r="T37" s="37">
        <f t="shared" si="26"/>
        <v>14200</v>
      </c>
      <c r="U37" s="88">
        <f t="shared" si="26"/>
        <v>14094.9</v>
      </c>
      <c r="V37" s="37">
        <f t="shared" si="7"/>
        <v>99.25985915492957</v>
      </c>
      <c r="W37" s="37">
        <f t="shared" si="8"/>
        <v>105.10000000000036</v>
      </c>
      <c r="X37" s="37">
        <f t="shared" si="1"/>
        <v>0</v>
      </c>
      <c r="Y37" s="37">
        <f t="shared" si="2"/>
        <v>0</v>
      </c>
      <c r="Z37" s="37">
        <f t="shared" si="3"/>
        <v>0</v>
      </c>
      <c r="AA37" s="37">
        <f t="shared" si="9"/>
        <v>0</v>
      </c>
      <c r="AB37" s="37">
        <f t="shared" si="10"/>
        <v>0</v>
      </c>
      <c r="AC37" s="37">
        <f t="shared" si="11"/>
        <v>0</v>
      </c>
      <c r="AD37" s="37">
        <f t="shared" si="12"/>
        <v>0</v>
      </c>
      <c r="AE37" s="37">
        <f t="shared" si="13"/>
        <v>0</v>
      </c>
      <c r="AF37" s="37">
        <f t="shared" si="14"/>
        <v>0</v>
      </c>
      <c r="AG37" s="37">
        <f t="shared" si="15"/>
        <v>0</v>
      </c>
      <c r="AH37" s="37">
        <f t="shared" si="16"/>
        <v>-1500</v>
      </c>
      <c r="AI37" s="37">
        <f t="shared" si="17"/>
        <v>-300</v>
      </c>
      <c r="AJ37" s="108">
        <f t="shared" si="5"/>
        <v>-1800</v>
      </c>
    </row>
    <row r="38" spans="1:36" s="106" customFormat="1" ht="23.25">
      <c r="A38" s="30" t="s">
        <v>26</v>
      </c>
      <c r="B38" s="21" t="s">
        <v>99</v>
      </c>
      <c r="C38" s="22" t="s">
        <v>7</v>
      </c>
      <c r="D38" s="22" t="s">
        <v>17</v>
      </c>
      <c r="E38" s="22" t="s">
        <v>19</v>
      </c>
      <c r="F38" s="22" t="s">
        <v>27</v>
      </c>
      <c r="G38" s="22" t="s">
        <v>199</v>
      </c>
      <c r="H38" s="76">
        <f>H39</f>
        <v>6000</v>
      </c>
      <c r="I38" s="37">
        <f aca="true" t="shared" si="27" ref="I38:U38">I39</f>
        <v>6000</v>
      </c>
      <c r="J38" s="37">
        <f t="shared" si="27"/>
        <v>6000</v>
      </c>
      <c r="K38" s="37">
        <f t="shared" si="27"/>
        <v>6000</v>
      </c>
      <c r="L38" s="37">
        <f t="shared" si="27"/>
        <v>6000</v>
      </c>
      <c r="M38" s="37">
        <f t="shared" si="27"/>
        <v>6000</v>
      </c>
      <c r="N38" s="37">
        <f t="shared" si="27"/>
        <v>6000</v>
      </c>
      <c r="O38" s="37">
        <f>O39</f>
        <v>6000</v>
      </c>
      <c r="P38" s="37">
        <f>P39</f>
        <v>6000</v>
      </c>
      <c r="Q38" s="37">
        <f>Q39</f>
        <v>6000</v>
      </c>
      <c r="R38" s="37">
        <f>R39</f>
        <v>6000</v>
      </c>
      <c r="S38" s="37">
        <f>S39</f>
        <v>4800</v>
      </c>
      <c r="T38" s="37">
        <f t="shared" si="27"/>
        <v>4800</v>
      </c>
      <c r="U38" s="88">
        <f t="shared" si="27"/>
        <v>4734</v>
      </c>
      <c r="V38" s="37">
        <f t="shared" si="7"/>
        <v>98.625</v>
      </c>
      <c r="W38" s="37">
        <f t="shared" si="8"/>
        <v>66</v>
      </c>
      <c r="X38" s="37">
        <f t="shared" si="1"/>
        <v>0</v>
      </c>
      <c r="Y38" s="37">
        <f t="shared" si="2"/>
        <v>0</v>
      </c>
      <c r="Z38" s="37">
        <f t="shared" si="3"/>
        <v>0</v>
      </c>
      <c r="AA38" s="37">
        <f t="shared" si="9"/>
        <v>0</v>
      </c>
      <c r="AB38" s="37">
        <f t="shared" si="10"/>
        <v>0</v>
      </c>
      <c r="AC38" s="37">
        <f t="shared" si="11"/>
        <v>0</v>
      </c>
      <c r="AD38" s="37">
        <f t="shared" si="12"/>
        <v>0</v>
      </c>
      <c r="AE38" s="37">
        <f t="shared" si="13"/>
        <v>0</v>
      </c>
      <c r="AF38" s="37">
        <f t="shared" si="14"/>
        <v>0</v>
      </c>
      <c r="AG38" s="37">
        <f t="shared" si="15"/>
        <v>0</v>
      </c>
      <c r="AH38" s="37">
        <f t="shared" si="16"/>
        <v>-1200</v>
      </c>
      <c r="AI38" s="37">
        <f t="shared" si="17"/>
        <v>0</v>
      </c>
      <c r="AJ38" s="108">
        <f t="shared" si="5"/>
        <v>-1200</v>
      </c>
    </row>
    <row r="39" spans="1:36" s="106" customFormat="1" ht="15">
      <c r="A39" s="30" t="s">
        <v>227</v>
      </c>
      <c r="B39" s="21" t="s">
        <v>99</v>
      </c>
      <c r="C39" s="22" t="s">
        <v>7</v>
      </c>
      <c r="D39" s="22" t="s">
        <v>17</v>
      </c>
      <c r="E39" s="22" t="s">
        <v>19</v>
      </c>
      <c r="F39" s="22" t="s">
        <v>27</v>
      </c>
      <c r="G39" s="22" t="s">
        <v>215</v>
      </c>
      <c r="H39" s="76">
        <v>6000</v>
      </c>
      <c r="I39" s="39">
        <v>6000</v>
      </c>
      <c r="J39" s="39">
        <v>6000</v>
      </c>
      <c r="K39" s="39">
        <v>6000</v>
      </c>
      <c r="L39" s="39">
        <v>6000</v>
      </c>
      <c r="M39" s="39">
        <v>6000</v>
      </c>
      <c r="N39" s="39">
        <v>6000</v>
      </c>
      <c r="O39" s="39">
        <v>6000</v>
      </c>
      <c r="P39" s="39">
        <v>6000</v>
      </c>
      <c r="Q39" s="39">
        <v>6000</v>
      </c>
      <c r="R39" s="39">
        <v>6000</v>
      </c>
      <c r="S39" s="39">
        <v>4800</v>
      </c>
      <c r="T39" s="39">
        <v>4800</v>
      </c>
      <c r="U39" s="90">
        <v>4734</v>
      </c>
      <c r="V39" s="37">
        <f t="shared" si="7"/>
        <v>98.625</v>
      </c>
      <c r="W39" s="37">
        <f t="shared" si="8"/>
        <v>66</v>
      </c>
      <c r="X39" s="37">
        <f t="shared" si="1"/>
        <v>0</v>
      </c>
      <c r="Y39" s="37">
        <f t="shared" si="2"/>
        <v>0</v>
      </c>
      <c r="Z39" s="37">
        <f t="shared" si="3"/>
        <v>0</v>
      </c>
      <c r="AA39" s="37">
        <f t="shared" si="9"/>
        <v>0</v>
      </c>
      <c r="AB39" s="37">
        <f t="shared" si="10"/>
        <v>0</v>
      </c>
      <c r="AC39" s="37">
        <f t="shared" si="11"/>
        <v>0</v>
      </c>
      <c r="AD39" s="37">
        <f t="shared" si="12"/>
        <v>0</v>
      </c>
      <c r="AE39" s="37">
        <f t="shared" si="13"/>
        <v>0</v>
      </c>
      <c r="AF39" s="37">
        <f t="shared" si="14"/>
        <v>0</v>
      </c>
      <c r="AG39" s="37">
        <f t="shared" si="15"/>
        <v>0</v>
      </c>
      <c r="AH39" s="37">
        <f t="shared" si="16"/>
        <v>-1200</v>
      </c>
      <c r="AI39" s="37">
        <f t="shared" si="17"/>
        <v>0</v>
      </c>
      <c r="AJ39" s="108">
        <f t="shared" si="5"/>
        <v>-1200</v>
      </c>
    </row>
    <row r="40" spans="1:36" s="106" customFormat="1" ht="15">
      <c r="A40" s="30" t="s">
        <v>28</v>
      </c>
      <c r="B40" s="21" t="s">
        <v>99</v>
      </c>
      <c r="C40" s="22" t="s">
        <v>7</v>
      </c>
      <c r="D40" s="22" t="s">
        <v>17</v>
      </c>
      <c r="E40" s="22" t="s">
        <v>19</v>
      </c>
      <c r="F40" s="22" t="s">
        <v>29</v>
      </c>
      <c r="G40" s="22" t="s">
        <v>199</v>
      </c>
      <c r="H40" s="76">
        <f>H41</f>
        <v>10000</v>
      </c>
      <c r="I40" s="37">
        <f aca="true" t="shared" si="28" ref="I40:U40">I41</f>
        <v>10000</v>
      </c>
      <c r="J40" s="37">
        <f t="shared" si="28"/>
        <v>10000</v>
      </c>
      <c r="K40" s="37">
        <f t="shared" si="28"/>
        <v>10000</v>
      </c>
      <c r="L40" s="37">
        <f t="shared" si="28"/>
        <v>10000</v>
      </c>
      <c r="M40" s="37">
        <f t="shared" si="28"/>
        <v>10000</v>
      </c>
      <c r="N40" s="37">
        <f t="shared" si="28"/>
        <v>10000</v>
      </c>
      <c r="O40" s="37">
        <f>O41</f>
        <v>10000</v>
      </c>
      <c r="P40" s="37">
        <f>P41</f>
        <v>10000</v>
      </c>
      <c r="Q40" s="37">
        <f>Q41</f>
        <v>10000</v>
      </c>
      <c r="R40" s="37">
        <f>R41</f>
        <v>10000</v>
      </c>
      <c r="S40" s="37">
        <f>S41</f>
        <v>9700</v>
      </c>
      <c r="T40" s="37">
        <f t="shared" si="28"/>
        <v>9400</v>
      </c>
      <c r="U40" s="88">
        <f t="shared" si="28"/>
        <v>9360.9</v>
      </c>
      <c r="V40" s="37">
        <f t="shared" si="7"/>
        <v>99.5840425531915</v>
      </c>
      <c r="W40" s="37">
        <f t="shared" si="8"/>
        <v>39.100000000000364</v>
      </c>
      <c r="X40" s="37">
        <f t="shared" si="1"/>
        <v>0</v>
      </c>
      <c r="Y40" s="37">
        <f t="shared" si="2"/>
        <v>0</v>
      </c>
      <c r="Z40" s="37">
        <f t="shared" si="3"/>
        <v>0</v>
      </c>
      <c r="AA40" s="37">
        <f t="shared" si="9"/>
        <v>0</v>
      </c>
      <c r="AB40" s="37">
        <f t="shared" si="10"/>
        <v>0</v>
      </c>
      <c r="AC40" s="37">
        <f t="shared" si="11"/>
        <v>0</v>
      </c>
      <c r="AD40" s="37">
        <f t="shared" si="12"/>
        <v>0</v>
      </c>
      <c r="AE40" s="37">
        <f t="shared" si="13"/>
        <v>0</v>
      </c>
      <c r="AF40" s="37">
        <f t="shared" si="14"/>
        <v>0</v>
      </c>
      <c r="AG40" s="37">
        <f t="shared" si="15"/>
        <v>0</v>
      </c>
      <c r="AH40" s="37">
        <f t="shared" si="16"/>
        <v>-300</v>
      </c>
      <c r="AI40" s="37">
        <f t="shared" si="17"/>
        <v>-300</v>
      </c>
      <c r="AJ40" s="108">
        <f t="shared" si="5"/>
        <v>-600</v>
      </c>
    </row>
    <row r="41" spans="1:36" s="106" customFormat="1" ht="15">
      <c r="A41" s="30" t="s">
        <v>35</v>
      </c>
      <c r="B41" s="21" t="s">
        <v>99</v>
      </c>
      <c r="C41" s="22" t="s">
        <v>7</v>
      </c>
      <c r="D41" s="22" t="s">
        <v>17</v>
      </c>
      <c r="E41" s="22" t="s">
        <v>19</v>
      </c>
      <c r="F41" s="22" t="s">
        <v>29</v>
      </c>
      <c r="G41" s="22" t="s">
        <v>215</v>
      </c>
      <c r="H41" s="76">
        <v>10000</v>
      </c>
      <c r="I41" s="39">
        <v>10000</v>
      </c>
      <c r="J41" s="39">
        <v>10000</v>
      </c>
      <c r="K41" s="39">
        <v>10000</v>
      </c>
      <c r="L41" s="39">
        <v>10000</v>
      </c>
      <c r="M41" s="39">
        <v>10000</v>
      </c>
      <c r="N41" s="39">
        <v>10000</v>
      </c>
      <c r="O41" s="39">
        <v>10000</v>
      </c>
      <c r="P41" s="39">
        <v>10000</v>
      </c>
      <c r="Q41" s="39">
        <v>10000</v>
      </c>
      <c r="R41" s="39">
        <v>10000</v>
      </c>
      <c r="S41" s="39">
        <v>9700</v>
      </c>
      <c r="T41" s="39">
        <v>9400</v>
      </c>
      <c r="U41" s="90">
        <v>9360.9</v>
      </c>
      <c r="V41" s="37">
        <f t="shared" si="7"/>
        <v>99.5840425531915</v>
      </c>
      <c r="W41" s="37">
        <f t="shared" si="8"/>
        <v>39.100000000000364</v>
      </c>
      <c r="X41" s="37">
        <f t="shared" si="1"/>
        <v>0</v>
      </c>
      <c r="Y41" s="37">
        <f t="shared" si="2"/>
        <v>0</v>
      </c>
      <c r="Z41" s="37">
        <f t="shared" si="3"/>
        <v>0</v>
      </c>
      <c r="AA41" s="37">
        <f t="shared" si="9"/>
        <v>0</v>
      </c>
      <c r="AB41" s="37">
        <f t="shared" si="10"/>
        <v>0</v>
      </c>
      <c r="AC41" s="37">
        <f t="shared" si="11"/>
        <v>0</v>
      </c>
      <c r="AD41" s="37">
        <f t="shared" si="12"/>
        <v>0</v>
      </c>
      <c r="AE41" s="37">
        <f t="shared" si="13"/>
        <v>0</v>
      </c>
      <c r="AF41" s="37">
        <f t="shared" si="14"/>
        <v>0</v>
      </c>
      <c r="AG41" s="37">
        <f t="shared" si="15"/>
        <v>0</v>
      </c>
      <c r="AH41" s="37">
        <f t="shared" si="16"/>
        <v>-300</v>
      </c>
      <c r="AI41" s="37">
        <f t="shared" si="17"/>
        <v>-300</v>
      </c>
      <c r="AJ41" s="108">
        <f t="shared" si="5"/>
        <v>-600</v>
      </c>
    </row>
    <row r="42" spans="1:36" s="66" customFormat="1" ht="15">
      <c r="A42" s="29" t="s">
        <v>30</v>
      </c>
      <c r="B42" s="19" t="s">
        <v>99</v>
      </c>
      <c r="C42" s="20" t="s">
        <v>7</v>
      </c>
      <c r="D42" s="20" t="s">
        <v>31</v>
      </c>
      <c r="E42" s="20" t="s">
        <v>206</v>
      </c>
      <c r="F42" s="20" t="s">
        <v>199</v>
      </c>
      <c r="G42" s="20" t="s">
        <v>199</v>
      </c>
      <c r="H42" s="75">
        <f>H43</f>
        <v>24000</v>
      </c>
      <c r="I42" s="36">
        <f aca="true" t="shared" si="29" ref="I42:U42">I43</f>
        <v>24000</v>
      </c>
      <c r="J42" s="36">
        <f t="shared" si="29"/>
        <v>24000</v>
      </c>
      <c r="K42" s="36">
        <f t="shared" si="29"/>
        <v>17139</v>
      </c>
      <c r="L42" s="36">
        <f t="shared" si="29"/>
        <v>5525</v>
      </c>
      <c r="M42" s="36">
        <f t="shared" si="29"/>
        <v>5525</v>
      </c>
      <c r="N42" s="36">
        <f t="shared" si="29"/>
        <v>5525</v>
      </c>
      <c r="O42" s="36">
        <f t="shared" si="29"/>
        <v>4775</v>
      </c>
      <c r="P42" s="36">
        <f t="shared" si="29"/>
        <v>4775</v>
      </c>
      <c r="Q42" s="36">
        <f t="shared" si="29"/>
        <v>4775</v>
      </c>
      <c r="R42" s="36">
        <f t="shared" si="29"/>
        <v>4775</v>
      </c>
      <c r="S42" s="36">
        <f t="shared" si="29"/>
        <v>4775</v>
      </c>
      <c r="T42" s="36">
        <f t="shared" si="29"/>
        <v>0</v>
      </c>
      <c r="U42" s="87">
        <f t="shared" si="29"/>
        <v>0</v>
      </c>
      <c r="V42" s="36"/>
      <c r="W42" s="36">
        <f t="shared" si="8"/>
        <v>0</v>
      </c>
      <c r="X42" s="36">
        <f t="shared" si="1"/>
        <v>0</v>
      </c>
      <c r="Y42" s="36">
        <f t="shared" si="2"/>
        <v>0</v>
      </c>
      <c r="Z42" s="36">
        <f t="shared" si="3"/>
        <v>-6861</v>
      </c>
      <c r="AA42" s="36">
        <f t="shared" si="9"/>
        <v>-11614</v>
      </c>
      <c r="AB42" s="36">
        <f t="shared" si="10"/>
        <v>0</v>
      </c>
      <c r="AC42" s="36">
        <f t="shared" si="11"/>
        <v>0</v>
      </c>
      <c r="AD42" s="36">
        <f t="shared" si="12"/>
        <v>-750</v>
      </c>
      <c r="AE42" s="36">
        <f t="shared" si="13"/>
        <v>0</v>
      </c>
      <c r="AF42" s="36">
        <f t="shared" si="14"/>
        <v>0</v>
      </c>
      <c r="AG42" s="36">
        <f t="shared" si="15"/>
        <v>0</v>
      </c>
      <c r="AH42" s="36">
        <f t="shared" si="16"/>
        <v>0</v>
      </c>
      <c r="AI42" s="36">
        <f t="shared" si="17"/>
        <v>-4775</v>
      </c>
      <c r="AJ42" s="109">
        <f t="shared" si="5"/>
        <v>-24000</v>
      </c>
    </row>
    <row r="43" spans="1:36" s="106" customFormat="1" ht="15">
      <c r="A43" s="30" t="s">
        <v>32</v>
      </c>
      <c r="B43" s="21" t="s">
        <v>99</v>
      </c>
      <c r="C43" s="22" t="s">
        <v>7</v>
      </c>
      <c r="D43" s="22" t="s">
        <v>31</v>
      </c>
      <c r="E43" s="22" t="s">
        <v>89</v>
      </c>
      <c r="F43" s="22" t="s">
        <v>199</v>
      </c>
      <c r="G43" s="22" t="s">
        <v>199</v>
      </c>
      <c r="H43" s="76">
        <f>H44</f>
        <v>24000</v>
      </c>
      <c r="I43" s="37">
        <f aca="true" t="shared" si="30" ref="I43:U43">I44</f>
        <v>24000</v>
      </c>
      <c r="J43" s="37">
        <f t="shared" si="30"/>
        <v>24000</v>
      </c>
      <c r="K43" s="37">
        <f t="shared" si="30"/>
        <v>17139</v>
      </c>
      <c r="L43" s="37">
        <f t="shared" si="30"/>
        <v>5525</v>
      </c>
      <c r="M43" s="37">
        <f t="shared" si="30"/>
        <v>5525</v>
      </c>
      <c r="N43" s="37">
        <f t="shared" si="30"/>
        <v>5525</v>
      </c>
      <c r="O43" s="37">
        <f t="shared" si="30"/>
        <v>4775</v>
      </c>
      <c r="P43" s="37">
        <f t="shared" si="30"/>
        <v>4775</v>
      </c>
      <c r="Q43" s="37">
        <f t="shared" si="30"/>
        <v>4775</v>
      </c>
      <c r="R43" s="37">
        <f t="shared" si="30"/>
        <v>4775</v>
      </c>
      <c r="S43" s="37">
        <f t="shared" si="30"/>
        <v>4775</v>
      </c>
      <c r="T43" s="37">
        <f t="shared" si="30"/>
        <v>0</v>
      </c>
      <c r="U43" s="88">
        <f t="shared" si="30"/>
        <v>0</v>
      </c>
      <c r="V43" s="37"/>
      <c r="W43" s="37">
        <f t="shared" si="8"/>
        <v>0</v>
      </c>
      <c r="X43" s="37">
        <f t="shared" si="1"/>
        <v>0</v>
      </c>
      <c r="Y43" s="37">
        <f t="shared" si="2"/>
        <v>0</v>
      </c>
      <c r="Z43" s="37">
        <f t="shared" si="3"/>
        <v>-6861</v>
      </c>
      <c r="AA43" s="37">
        <f t="shared" si="9"/>
        <v>-11614</v>
      </c>
      <c r="AB43" s="37">
        <f t="shared" si="10"/>
        <v>0</v>
      </c>
      <c r="AC43" s="37">
        <f t="shared" si="11"/>
        <v>0</v>
      </c>
      <c r="AD43" s="37">
        <f t="shared" si="12"/>
        <v>-750</v>
      </c>
      <c r="AE43" s="37">
        <f t="shared" si="13"/>
        <v>0</v>
      </c>
      <c r="AF43" s="37">
        <f t="shared" si="14"/>
        <v>0</v>
      </c>
      <c r="AG43" s="37">
        <f t="shared" si="15"/>
        <v>0</v>
      </c>
      <c r="AH43" s="37">
        <f t="shared" si="16"/>
        <v>0</v>
      </c>
      <c r="AI43" s="37">
        <f t="shared" si="17"/>
        <v>-4775</v>
      </c>
      <c r="AJ43" s="108">
        <f t="shared" si="5"/>
        <v>-24000</v>
      </c>
    </row>
    <row r="44" spans="1:36" s="106" customFormat="1" ht="15">
      <c r="A44" s="30" t="s">
        <v>34</v>
      </c>
      <c r="B44" s="21" t="s">
        <v>99</v>
      </c>
      <c r="C44" s="22" t="s">
        <v>7</v>
      </c>
      <c r="D44" s="22" t="s">
        <v>31</v>
      </c>
      <c r="E44" s="22" t="s">
        <v>89</v>
      </c>
      <c r="F44" s="22" t="s">
        <v>25</v>
      </c>
      <c r="G44" s="22" t="s">
        <v>199</v>
      </c>
      <c r="H44" s="76">
        <f>H45</f>
        <v>24000</v>
      </c>
      <c r="I44" s="37">
        <f aca="true" t="shared" si="31" ref="I44:U45">I45</f>
        <v>24000</v>
      </c>
      <c r="J44" s="37">
        <f t="shared" si="31"/>
        <v>24000</v>
      </c>
      <c r="K44" s="37">
        <f t="shared" si="31"/>
        <v>17139</v>
      </c>
      <c r="L44" s="37">
        <f t="shared" si="31"/>
        <v>5525</v>
      </c>
      <c r="M44" s="37">
        <f t="shared" si="31"/>
        <v>5525</v>
      </c>
      <c r="N44" s="37">
        <f t="shared" si="31"/>
        <v>5525</v>
      </c>
      <c r="O44" s="37">
        <f t="shared" si="31"/>
        <v>4775</v>
      </c>
      <c r="P44" s="37">
        <f t="shared" si="31"/>
        <v>4775</v>
      </c>
      <c r="Q44" s="37">
        <f t="shared" si="31"/>
        <v>4775</v>
      </c>
      <c r="R44" s="37">
        <f t="shared" si="31"/>
        <v>4775</v>
      </c>
      <c r="S44" s="37">
        <f t="shared" si="31"/>
        <v>4775</v>
      </c>
      <c r="T44" s="37">
        <f t="shared" si="31"/>
        <v>0</v>
      </c>
      <c r="U44" s="88">
        <f t="shared" si="31"/>
        <v>0</v>
      </c>
      <c r="V44" s="37"/>
      <c r="W44" s="37">
        <f t="shared" si="8"/>
        <v>0</v>
      </c>
      <c r="X44" s="37">
        <f t="shared" si="1"/>
        <v>0</v>
      </c>
      <c r="Y44" s="37">
        <f t="shared" si="2"/>
        <v>0</v>
      </c>
      <c r="Z44" s="37">
        <f t="shared" si="3"/>
        <v>-6861</v>
      </c>
      <c r="AA44" s="37">
        <f t="shared" si="9"/>
        <v>-11614</v>
      </c>
      <c r="AB44" s="37">
        <f t="shared" si="10"/>
        <v>0</v>
      </c>
      <c r="AC44" s="37">
        <f t="shared" si="11"/>
        <v>0</v>
      </c>
      <c r="AD44" s="37">
        <f t="shared" si="12"/>
        <v>-750</v>
      </c>
      <c r="AE44" s="37">
        <f t="shared" si="13"/>
        <v>0</v>
      </c>
      <c r="AF44" s="37">
        <f t="shared" si="14"/>
        <v>0</v>
      </c>
      <c r="AG44" s="37">
        <f t="shared" si="15"/>
        <v>0</v>
      </c>
      <c r="AH44" s="37">
        <f t="shared" si="16"/>
        <v>0</v>
      </c>
      <c r="AI44" s="37">
        <f t="shared" si="17"/>
        <v>-4775</v>
      </c>
      <c r="AJ44" s="108">
        <f t="shared" si="5"/>
        <v>-24000</v>
      </c>
    </row>
    <row r="45" spans="1:36" s="106" customFormat="1" ht="15">
      <c r="A45" s="30" t="s">
        <v>200</v>
      </c>
      <c r="B45" s="21" t="s">
        <v>99</v>
      </c>
      <c r="C45" s="22" t="s">
        <v>7</v>
      </c>
      <c r="D45" s="22" t="s">
        <v>31</v>
      </c>
      <c r="E45" s="22" t="s">
        <v>89</v>
      </c>
      <c r="F45" s="22" t="s">
        <v>36</v>
      </c>
      <c r="G45" s="22" t="s">
        <v>199</v>
      </c>
      <c r="H45" s="76">
        <f>H46</f>
        <v>24000</v>
      </c>
      <c r="I45" s="37">
        <f t="shared" si="31"/>
        <v>24000</v>
      </c>
      <c r="J45" s="37">
        <f t="shared" si="31"/>
        <v>24000</v>
      </c>
      <c r="K45" s="37">
        <f t="shared" si="31"/>
        <v>17139</v>
      </c>
      <c r="L45" s="37">
        <f t="shared" si="31"/>
        <v>5525</v>
      </c>
      <c r="M45" s="37">
        <f t="shared" si="31"/>
        <v>5525</v>
      </c>
      <c r="N45" s="37">
        <f t="shared" si="31"/>
        <v>5525</v>
      </c>
      <c r="O45" s="37">
        <f t="shared" si="31"/>
        <v>4775</v>
      </c>
      <c r="P45" s="37">
        <f t="shared" si="31"/>
        <v>4775</v>
      </c>
      <c r="Q45" s="37">
        <f t="shared" si="31"/>
        <v>4775</v>
      </c>
      <c r="R45" s="37">
        <f t="shared" si="31"/>
        <v>4775</v>
      </c>
      <c r="S45" s="37">
        <f t="shared" si="31"/>
        <v>4775</v>
      </c>
      <c r="T45" s="37">
        <f t="shared" si="31"/>
        <v>0</v>
      </c>
      <c r="U45" s="88">
        <f t="shared" si="31"/>
        <v>0</v>
      </c>
      <c r="V45" s="37"/>
      <c r="W45" s="37">
        <f t="shared" si="8"/>
        <v>0</v>
      </c>
      <c r="X45" s="37">
        <f t="shared" si="1"/>
        <v>0</v>
      </c>
      <c r="Y45" s="37">
        <f t="shared" si="2"/>
        <v>0</v>
      </c>
      <c r="Z45" s="37">
        <f t="shared" si="3"/>
        <v>-6861</v>
      </c>
      <c r="AA45" s="37">
        <f t="shared" si="9"/>
        <v>-11614</v>
      </c>
      <c r="AB45" s="37">
        <f t="shared" si="10"/>
        <v>0</v>
      </c>
      <c r="AC45" s="37">
        <f t="shared" si="11"/>
        <v>0</v>
      </c>
      <c r="AD45" s="37">
        <f t="shared" si="12"/>
        <v>-750</v>
      </c>
      <c r="AE45" s="37">
        <f t="shared" si="13"/>
        <v>0</v>
      </c>
      <c r="AF45" s="37">
        <f t="shared" si="14"/>
        <v>0</v>
      </c>
      <c r="AG45" s="37">
        <f t="shared" si="15"/>
        <v>0</v>
      </c>
      <c r="AH45" s="37">
        <f t="shared" si="16"/>
        <v>0</v>
      </c>
      <c r="AI45" s="37">
        <f t="shared" si="17"/>
        <v>-4775</v>
      </c>
      <c r="AJ45" s="108">
        <f t="shared" si="5"/>
        <v>-24000</v>
      </c>
    </row>
    <row r="46" spans="1:36" s="106" customFormat="1" ht="15">
      <c r="A46" s="30" t="s">
        <v>35</v>
      </c>
      <c r="B46" s="21" t="s">
        <v>99</v>
      </c>
      <c r="C46" s="22" t="s">
        <v>7</v>
      </c>
      <c r="D46" s="22" t="s">
        <v>31</v>
      </c>
      <c r="E46" s="22" t="s">
        <v>89</v>
      </c>
      <c r="F46" s="22" t="s">
        <v>36</v>
      </c>
      <c r="G46" s="22" t="s">
        <v>215</v>
      </c>
      <c r="H46" s="76">
        <v>24000</v>
      </c>
      <c r="I46" s="39">
        <v>24000</v>
      </c>
      <c r="J46" s="39">
        <v>24000</v>
      </c>
      <c r="K46" s="39">
        <v>17139</v>
      </c>
      <c r="L46" s="39">
        <v>5525</v>
      </c>
      <c r="M46" s="39">
        <v>5525</v>
      </c>
      <c r="N46" s="39">
        <v>5525</v>
      </c>
      <c r="O46" s="39">
        <v>4775</v>
      </c>
      <c r="P46" s="39">
        <v>4775</v>
      </c>
      <c r="Q46" s="39">
        <v>4775</v>
      </c>
      <c r="R46" s="39">
        <v>4775</v>
      </c>
      <c r="S46" s="39">
        <v>4775</v>
      </c>
      <c r="T46" s="39"/>
      <c r="U46" s="90"/>
      <c r="V46" s="37"/>
      <c r="W46" s="37">
        <f t="shared" si="8"/>
        <v>0</v>
      </c>
      <c r="X46" s="37">
        <f t="shared" si="1"/>
        <v>0</v>
      </c>
      <c r="Y46" s="37">
        <f t="shared" si="2"/>
        <v>0</v>
      </c>
      <c r="Z46" s="37">
        <f t="shared" si="3"/>
        <v>-6861</v>
      </c>
      <c r="AA46" s="37">
        <f t="shared" si="9"/>
        <v>-11614</v>
      </c>
      <c r="AB46" s="37">
        <f t="shared" si="10"/>
        <v>0</v>
      </c>
      <c r="AC46" s="37">
        <f t="shared" si="11"/>
        <v>0</v>
      </c>
      <c r="AD46" s="37">
        <f t="shared" si="12"/>
        <v>-750</v>
      </c>
      <c r="AE46" s="37">
        <f t="shared" si="13"/>
        <v>0</v>
      </c>
      <c r="AF46" s="37">
        <f t="shared" si="14"/>
        <v>0</v>
      </c>
      <c r="AG46" s="37">
        <f t="shared" si="15"/>
        <v>0</v>
      </c>
      <c r="AH46" s="37">
        <f t="shared" si="16"/>
        <v>0</v>
      </c>
      <c r="AI46" s="37">
        <f t="shared" si="17"/>
        <v>-4775</v>
      </c>
      <c r="AJ46" s="108">
        <f t="shared" si="5"/>
        <v>-24000</v>
      </c>
    </row>
    <row r="47" spans="1:36" s="66" customFormat="1" ht="15">
      <c r="A47" s="29" t="s">
        <v>37</v>
      </c>
      <c r="B47" s="19" t="s">
        <v>99</v>
      </c>
      <c r="C47" s="20" t="s">
        <v>9</v>
      </c>
      <c r="D47" s="20" t="s">
        <v>207</v>
      </c>
      <c r="E47" s="20" t="s">
        <v>206</v>
      </c>
      <c r="F47" s="20" t="s">
        <v>199</v>
      </c>
      <c r="G47" s="20" t="s">
        <v>199</v>
      </c>
      <c r="H47" s="75">
        <f>H48</f>
        <v>57187</v>
      </c>
      <c r="I47" s="36">
        <f aca="true" t="shared" si="32" ref="I47:U47">I48</f>
        <v>57187</v>
      </c>
      <c r="J47" s="36">
        <f t="shared" si="32"/>
        <v>57187</v>
      </c>
      <c r="K47" s="36">
        <f t="shared" si="32"/>
        <v>51893</v>
      </c>
      <c r="L47" s="36">
        <f t="shared" si="32"/>
        <v>51893</v>
      </c>
      <c r="M47" s="36">
        <f t="shared" si="32"/>
        <v>51893</v>
      </c>
      <c r="N47" s="36">
        <f t="shared" si="32"/>
        <v>51893</v>
      </c>
      <c r="O47" s="36">
        <f t="shared" si="32"/>
        <v>51893</v>
      </c>
      <c r="P47" s="36">
        <f t="shared" si="32"/>
        <v>51893</v>
      </c>
      <c r="Q47" s="36">
        <f t="shared" si="32"/>
        <v>51893</v>
      </c>
      <c r="R47" s="36">
        <f t="shared" si="32"/>
        <v>51893</v>
      </c>
      <c r="S47" s="36">
        <f t="shared" si="32"/>
        <v>57659</v>
      </c>
      <c r="T47" s="36">
        <f t="shared" si="32"/>
        <v>57659</v>
      </c>
      <c r="U47" s="87">
        <f t="shared" si="32"/>
        <v>57659</v>
      </c>
      <c r="V47" s="36">
        <f t="shared" si="7"/>
        <v>100</v>
      </c>
      <c r="W47" s="36">
        <f t="shared" si="8"/>
        <v>0</v>
      </c>
      <c r="X47" s="36">
        <f t="shared" si="1"/>
        <v>0</v>
      </c>
      <c r="Y47" s="36">
        <f t="shared" si="2"/>
        <v>0</v>
      </c>
      <c r="Z47" s="36">
        <f t="shared" si="3"/>
        <v>-5294</v>
      </c>
      <c r="AA47" s="36">
        <f t="shared" si="9"/>
        <v>0</v>
      </c>
      <c r="AB47" s="36">
        <f t="shared" si="10"/>
        <v>0</v>
      </c>
      <c r="AC47" s="36">
        <f t="shared" si="11"/>
        <v>0</v>
      </c>
      <c r="AD47" s="36">
        <f t="shared" si="12"/>
        <v>0</v>
      </c>
      <c r="AE47" s="36">
        <f t="shared" si="13"/>
        <v>0</v>
      </c>
      <c r="AF47" s="36">
        <f t="shared" si="14"/>
        <v>0</v>
      </c>
      <c r="AG47" s="36">
        <f t="shared" si="15"/>
        <v>0</v>
      </c>
      <c r="AH47" s="36">
        <f t="shared" si="16"/>
        <v>5766</v>
      </c>
      <c r="AI47" s="36">
        <f t="shared" si="17"/>
        <v>0</v>
      </c>
      <c r="AJ47" s="109">
        <f t="shared" si="5"/>
        <v>472</v>
      </c>
    </row>
    <row r="48" spans="1:36" s="106" customFormat="1" ht="15">
      <c r="A48" s="112" t="s">
        <v>38</v>
      </c>
      <c r="B48" s="21" t="s">
        <v>99</v>
      </c>
      <c r="C48" s="22" t="s">
        <v>9</v>
      </c>
      <c r="D48" s="22" t="s">
        <v>39</v>
      </c>
      <c r="E48" s="22" t="s">
        <v>206</v>
      </c>
      <c r="F48" s="22" t="s">
        <v>199</v>
      </c>
      <c r="G48" s="22" t="s">
        <v>199</v>
      </c>
      <c r="H48" s="76">
        <f>H49</f>
        <v>57187</v>
      </c>
      <c r="I48" s="37">
        <f aca="true" t="shared" si="33" ref="I48:U48">I49</f>
        <v>57187</v>
      </c>
      <c r="J48" s="37">
        <f t="shared" si="33"/>
        <v>57187</v>
      </c>
      <c r="K48" s="37">
        <f t="shared" si="33"/>
        <v>51893</v>
      </c>
      <c r="L48" s="37">
        <f t="shared" si="33"/>
        <v>51893</v>
      </c>
      <c r="M48" s="37">
        <f t="shared" si="33"/>
        <v>51893</v>
      </c>
      <c r="N48" s="37">
        <f t="shared" si="33"/>
        <v>51893</v>
      </c>
      <c r="O48" s="37">
        <f t="shared" si="33"/>
        <v>51893</v>
      </c>
      <c r="P48" s="37">
        <f t="shared" si="33"/>
        <v>51893</v>
      </c>
      <c r="Q48" s="37">
        <f t="shared" si="33"/>
        <v>51893</v>
      </c>
      <c r="R48" s="37">
        <f t="shared" si="33"/>
        <v>51893</v>
      </c>
      <c r="S48" s="37">
        <f t="shared" si="33"/>
        <v>57659</v>
      </c>
      <c r="T48" s="37">
        <f t="shared" si="33"/>
        <v>57659</v>
      </c>
      <c r="U48" s="88">
        <f t="shared" si="33"/>
        <v>57659</v>
      </c>
      <c r="V48" s="37">
        <f t="shared" si="7"/>
        <v>100</v>
      </c>
      <c r="W48" s="37">
        <f t="shared" si="8"/>
        <v>0</v>
      </c>
      <c r="X48" s="37">
        <f t="shared" si="1"/>
        <v>0</v>
      </c>
      <c r="Y48" s="37">
        <f t="shared" si="2"/>
        <v>0</v>
      </c>
      <c r="Z48" s="37">
        <f t="shared" si="3"/>
        <v>-5294</v>
      </c>
      <c r="AA48" s="37">
        <f t="shared" si="9"/>
        <v>0</v>
      </c>
      <c r="AB48" s="37">
        <f t="shared" si="10"/>
        <v>0</v>
      </c>
      <c r="AC48" s="37">
        <f t="shared" si="11"/>
        <v>0</v>
      </c>
      <c r="AD48" s="37">
        <f t="shared" si="12"/>
        <v>0</v>
      </c>
      <c r="AE48" s="37">
        <f t="shared" si="13"/>
        <v>0</v>
      </c>
      <c r="AF48" s="37">
        <f t="shared" si="14"/>
        <v>0</v>
      </c>
      <c r="AG48" s="37">
        <f t="shared" si="15"/>
        <v>0</v>
      </c>
      <c r="AH48" s="37">
        <f t="shared" si="16"/>
        <v>5766</v>
      </c>
      <c r="AI48" s="37">
        <f t="shared" si="17"/>
        <v>0</v>
      </c>
      <c r="AJ48" s="108">
        <f t="shared" si="5"/>
        <v>472</v>
      </c>
    </row>
    <row r="49" spans="1:36" s="106" customFormat="1" ht="45.75">
      <c r="A49" s="30" t="s">
        <v>40</v>
      </c>
      <c r="B49" s="21" t="s">
        <v>99</v>
      </c>
      <c r="C49" s="22" t="s">
        <v>9</v>
      </c>
      <c r="D49" s="22" t="s">
        <v>39</v>
      </c>
      <c r="E49" s="22" t="s">
        <v>90</v>
      </c>
      <c r="F49" s="22" t="s">
        <v>199</v>
      </c>
      <c r="G49" s="22" t="s">
        <v>199</v>
      </c>
      <c r="H49" s="76">
        <f>H50+H54</f>
        <v>57187</v>
      </c>
      <c r="I49" s="37">
        <f aca="true" t="shared" si="34" ref="I49:U49">I50+I54</f>
        <v>57187</v>
      </c>
      <c r="J49" s="37">
        <f t="shared" si="34"/>
        <v>57187</v>
      </c>
      <c r="K49" s="37">
        <f t="shared" si="34"/>
        <v>51893</v>
      </c>
      <c r="L49" s="37">
        <f t="shared" si="34"/>
        <v>51893</v>
      </c>
      <c r="M49" s="37">
        <f t="shared" si="34"/>
        <v>51893</v>
      </c>
      <c r="N49" s="37">
        <f t="shared" si="34"/>
        <v>51893</v>
      </c>
      <c r="O49" s="37">
        <f t="shared" si="34"/>
        <v>51893</v>
      </c>
      <c r="P49" s="37">
        <f t="shared" si="34"/>
        <v>51893</v>
      </c>
      <c r="Q49" s="37">
        <f t="shared" si="34"/>
        <v>51893</v>
      </c>
      <c r="R49" s="37">
        <f t="shared" si="34"/>
        <v>51893</v>
      </c>
      <c r="S49" s="37">
        <f t="shared" si="34"/>
        <v>57659</v>
      </c>
      <c r="T49" s="37">
        <f t="shared" si="34"/>
        <v>57659</v>
      </c>
      <c r="U49" s="88">
        <f t="shared" si="34"/>
        <v>57659</v>
      </c>
      <c r="V49" s="37">
        <f t="shared" si="7"/>
        <v>100</v>
      </c>
      <c r="W49" s="37">
        <f t="shared" si="8"/>
        <v>0</v>
      </c>
      <c r="X49" s="37">
        <f t="shared" si="1"/>
        <v>0</v>
      </c>
      <c r="Y49" s="37">
        <f t="shared" si="2"/>
        <v>0</v>
      </c>
      <c r="Z49" s="37">
        <f t="shared" si="3"/>
        <v>-5294</v>
      </c>
      <c r="AA49" s="37">
        <f t="shared" si="9"/>
        <v>0</v>
      </c>
      <c r="AB49" s="37">
        <f t="shared" si="10"/>
        <v>0</v>
      </c>
      <c r="AC49" s="37">
        <f t="shared" si="11"/>
        <v>0</v>
      </c>
      <c r="AD49" s="37">
        <f t="shared" si="12"/>
        <v>0</v>
      </c>
      <c r="AE49" s="37">
        <f t="shared" si="13"/>
        <v>0</v>
      </c>
      <c r="AF49" s="37">
        <f t="shared" si="14"/>
        <v>0</v>
      </c>
      <c r="AG49" s="37">
        <f t="shared" si="15"/>
        <v>0</v>
      </c>
      <c r="AH49" s="37">
        <f t="shared" si="16"/>
        <v>5766</v>
      </c>
      <c r="AI49" s="37">
        <f t="shared" si="17"/>
        <v>0</v>
      </c>
      <c r="AJ49" s="108">
        <f t="shared" si="5"/>
        <v>472</v>
      </c>
    </row>
    <row r="50" spans="1:36" s="106" customFormat="1" ht="33.75" customHeight="1">
      <c r="A50" s="30" t="s">
        <v>12</v>
      </c>
      <c r="B50" s="21" t="s">
        <v>99</v>
      </c>
      <c r="C50" s="22" t="s">
        <v>9</v>
      </c>
      <c r="D50" s="22" t="s">
        <v>39</v>
      </c>
      <c r="E50" s="22" t="s">
        <v>90</v>
      </c>
      <c r="F50" s="22" t="s">
        <v>13</v>
      </c>
      <c r="G50" s="22" t="s">
        <v>199</v>
      </c>
      <c r="H50" s="76">
        <f>H51</f>
        <v>54600</v>
      </c>
      <c r="I50" s="37">
        <f aca="true" t="shared" si="35" ref="I50:U50">I51</f>
        <v>54600</v>
      </c>
      <c r="J50" s="37">
        <f t="shared" si="35"/>
        <v>54600</v>
      </c>
      <c r="K50" s="37">
        <f t="shared" si="35"/>
        <v>51893</v>
      </c>
      <c r="L50" s="37">
        <f t="shared" si="35"/>
        <v>51893</v>
      </c>
      <c r="M50" s="37">
        <f t="shared" si="35"/>
        <v>51893</v>
      </c>
      <c r="N50" s="37">
        <f t="shared" si="35"/>
        <v>51893</v>
      </c>
      <c r="O50" s="37">
        <f t="shared" si="35"/>
        <v>51893</v>
      </c>
      <c r="P50" s="37">
        <f t="shared" si="35"/>
        <v>51893</v>
      </c>
      <c r="Q50" s="37">
        <f t="shared" si="35"/>
        <v>51893</v>
      </c>
      <c r="R50" s="37">
        <f t="shared" si="35"/>
        <v>51893</v>
      </c>
      <c r="S50" s="37">
        <f t="shared" si="35"/>
        <v>53769</v>
      </c>
      <c r="T50" s="37">
        <f t="shared" si="35"/>
        <v>51967</v>
      </c>
      <c r="U50" s="88">
        <f t="shared" si="35"/>
        <v>51967</v>
      </c>
      <c r="V50" s="37">
        <f t="shared" si="7"/>
        <v>100</v>
      </c>
      <c r="W50" s="37">
        <f t="shared" si="8"/>
        <v>0</v>
      </c>
      <c r="X50" s="37">
        <f t="shared" si="1"/>
        <v>0</v>
      </c>
      <c r="Y50" s="37">
        <f t="shared" si="2"/>
        <v>0</v>
      </c>
      <c r="Z50" s="37">
        <f t="shared" si="3"/>
        <v>-2707</v>
      </c>
      <c r="AA50" s="37">
        <f t="shared" si="9"/>
        <v>0</v>
      </c>
      <c r="AB50" s="37">
        <f t="shared" si="10"/>
        <v>0</v>
      </c>
      <c r="AC50" s="37">
        <f t="shared" si="11"/>
        <v>0</v>
      </c>
      <c r="AD50" s="37">
        <f t="shared" si="12"/>
        <v>0</v>
      </c>
      <c r="AE50" s="37">
        <f t="shared" si="13"/>
        <v>0</v>
      </c>
      <c r="AF50" s="37">
        <f t="shared" si="14"/>
        <v>0</v>
      </c>
      <c r="AG50" s="37">
        <f t="shared" si="15"/>
        <v>0</v>
      </c>
      <c r="AH50" s="37">
        <f t="shared" si="16"/>
        <v>1876</v>
      </c>
      <c r="AI50" s="37">
        <f t="shared" si="17"/>
        <v>-1802</v>
      </c>
      <c r="AJ50" s="108">
        <f t="shared" si="5"/>
        <v>-2633</v>
      </c>
    </row>
    <row r="51" spans="1:36" s="106" customFormat="1" ht="43.5" customHeight="1">
      <c r="A51" s="31" t="s">
        <v>42</v>
      </c>
      <c r="B51" s="21" t="s">
        <v>99</v>
      </c>
      <c r="C51" s="22" t="s">
        <v>9</v>
      </c>
      <c r="D51" s="22" t="s">
        <v>39</v>
      </c>
      <c r="E51" s="22" t="s">
        <v>90</v>
      </c>
      <c r="F51" s="22" t="s">
        <v>15</v>
      </c>
      <c r="G51" s="22" t="s">
        <v>199</v>
      </c>
      <c r="H51" s="76">
        <f>H52+H53</f>
        <v>54600</v>
      </c>
      <c r="I51" s="37">
        <f aca="true" t="shared" si="36" ref="I51:U51">I52+I53</f>
        <v>54600</v>
      </c>
      <c r="J51" s="37">
        <f t="shared" si="36"/>
        <v>54600</v>
      </c>
      <c r="K51" s="37">
        <f t="shared" si="36"/>
        <v>51893</v>
      </c>
      <c r="L51" s="37">
        <f t="shared" si="36"/>
        <v>51893</v>
      </c>
      <c r="M51" s="37">
        <f t="shared" si="36"/>
        <v>51893</v>
      </c>
      <c r="N51" s="37">
        <f t="shared" si="36"/>
        <v>51893</v>
      </c>
      <c r="O51" s="37">
        <f>O52+O53</f>
        <v>51893</v>
      </c>
      <c r="P51" s="37">
        <f>P52+P53</f>
        <v>51893</v>
      </c>
      <c r="Q51" s="37">
        <f>Q52+Q53</f>
        <v>51893</v>
      </c>
      <c r="R51" s="37">
        <f>R52+R53</f>
        <v>51893</v>
      </c>
      <c r="S51" s="37">
        <f>S52+S53</f>
        <v>53769</v>
      </c>
      <c r="T51" s="37">
        <f t="shared" si="36"/>
        <v>51967</v>
      </c>
      <c r="U51" s="88">
        <f t="shared" si="36"/>
        <v>51967</v>
      </c>
      <c r="V51" s="37">
        <f t="shared" si="7"/>
        <v>100</v>
      </c>
      <c r="W51" s="37">
        <f t="shared" si="8"/>
        <v>0</v>
      </c>
      <c r="X51" s="37">
        <f t="shared" si="1"/>
        <v>0</v>
      </c>
      <c r="Y51" s="37">
        <f t="shared" si="2"/>
        <v>0</v>
      </c>
      <c r="Z51" s="37">
        <f t="shared" si="3"/>
        <v>-2707</v>
      </c>
      <c r="AA51" s="37">
        <f t="shared" si="9"/>
        <v>0</v>
      </c>
      <c r="AB51" s="37">
        <f t="shared" si="10"/>
        <v>0</v>
      </c>
      <c r="AC51" s="37">
        <f t="shared" si="11"/>
        <v>0</v>
      </c>
      <c r="AD51" s="37">
        <f t="shared" si="12"/>
        <v>0</v>
      </c>
      <c r="AE51" s="37">
        <f t="shared" si="13"/>
        <v>0</v>
      </c>
      <c r="AF51" s="37">
        <f t="shared" si="14"/>
        <v>0</v>
      </c>
      <c r="AG51" s="37">
        <f t="shared" si="15"/>
        <v>0</v>
      </c>
      <c r="AH51" s="37">
        <f t="shared" si="16"/>
        <v>1876</v>
      </c>
      <c r="AI51" s="37">
        <f t="shared" si="17"/>
        <v>-1802</v>
      </c>
      <c r="AJ51" s="108">
        <f t="shared" si="5"/>
        <v>-2633</v>
      </c>
    </row>
    <row r="52" spans="1:36" s="106" customFormat="1" ht="15">
      <c r="A52" s="31" t="s">
        <v>225</v>
      </c>
      <c r="B52" s="21" t="s">
        <v>99</v>
      </c>
      <c r="C52" s="22" t="s">
        <v>9</v>
      </c>
      <c r="D52" s="22" t="s">
        <v>39</v>
      </c>
      <c r="E52" s="22" t="s">
        <v>90</v>
      </c>
      <c r="F52" s="22" t="s">
        <v>262</v>
      </c>
      <c r="G52" s="22" t="s">
        <v>224</v>
      </c>
      <c r="H52" s="76">
        <v>42000</v>
      </c>
      <c r="I52" s="39">
        <v>42000</v>
      </c>
      <c r="J52" s="39">
        <v>42000</v>
      </c>
      <c r="K52" s="39">
        <v>40000</v>
      </c>
      <c r="L52" s="39">
        <v>40000</v>
      </c>
      <c r="M52" s="39">
        <v>40000</v>
      </c>
      <c r="N52" s="39">
        <v>40000</v>
      </c>
      <c r="O52" s="39">
        <v>40000</v>
      </c>
      <c r="P52" s="39">
        <v>40000</v>
      </c>
      <c r="Q52" s="39">
        <v>40000</v>
      </c>
      <c r="R52" s="39">
        <v>40000</v>
      </c>
      <c r="S52" s="39">
        <v>41297</v>
      </c>
      <c r="T52" s="39">
        <v>39913</v>
      </c>
      <c r="U52" s="90">
        <v>39913</v>
      </c>
      <c r="V52" s="37">
        <f t="shared" si="7"/>
        <v>100</v>
      </c>
      <c r="W52" s="37">
        <f t="shared" si="8"/>
        <v>0</v>
      </c>
      <c r="X52" s="37">
        <f t="shared" si="1"/>
        <v>0</v>
      </c>
      <c r="Y52" s="37">
        <f t="shared" si="2"/>
        <v>0</v>
      </c>
      <c r="Z52" s="37">
        <f t="shared" si="3"/>
        <v>-2000</v>
      </c>
      <c r="AA52" s="37">
        <f t="shared" si="9"/>
        <v>0</v>
      </c>
      <c r="AB52" s="37">
        <f t="shared" si="10"/>
        <v>0</v>
      </c>
      <c r="AC52" s="37">
        <f t="shared" si="11"/>
        <v>0</v>
      </c>
      <c r="AD52" s="37">
        <f t="shared" si="12"/>
        <v>0</v>
      </c>
      <c r="AE52" s="37">
        <f t="shared" si="13"/>
        <v>0</v>
      </c>
      <c r="AF52" s="37">
        <f t="shared" si="14"/>
        <v>0</v>
      </c>
      <c r="AG52" s="37">
        <f t="shared" si="15"/>
        <v>0</v>
      </c>
      <c r="AH52" s="37">
        <f t="shared" si="16"/>
        <v>1297</v>
      </c>
      <c r="AI52" s="37">
        <f t="shared" si="17"/>
        <v>-1384</v>
      </c>
      <c r="AJ52" s="108">
        <f t="shared" si="5"/>
        <v>-2087</v>
      </c>
    </row>
    <row r="53" spans="1:36" s="106" customFormat="1" ht="15">
      <c r="A53" s="31" t="s">
        <v>226</v>
      </c>
      <c r="B53" s="21" t="s">
        <v>99</v>
      </c>
      <c r="C53" s="22" t="s">
        <v>9</v>
      </c>
      <c r="D53" s="22" t="s">
        <v>39</v>
      </c>
      <c r="E53" s="22" t="s">
        <v>90</v>
      </c>
      <c r="F53" s="22" t="s">
        <v>262</v>
      </c>
      <c r="G53" s="22" t="s">
        <v>223</v>
      </c>
      <c r="H53" s="76">
        <v>12600</v>
      </c>
      <c r="I53" s="39">
        <v>12600</v>
      </c>
      <c r="J53" s="39">
        <v>12600</v>
      </c>
      <c r="K53" s="39">
        <v>11893</v>
      </c>
      <c r="L53" s="39">
        <v>11893</v>
      </c>
      <c r="M53" s="39">
        <v>11893</v>
      </c>
      <c r="N53" s="39">
        <v>11893</v>
      </c>
      <c r="O53" s="39">
        <v>11893</v>
      </c>
      <c r="P53" s="39">
        <v>11893</v>
      </c>
      <c r="Q53" s="39">
        <v>11893</v>
      </c>
      <c r="R53" s="39">
        <v>11893</v>
      </c>
      <c r="S53" s="39">
        <v>12472</v>
      </c>
      <c r="T53" s="39">
        <v>12054</v>
      </c>
      <c r="U53" s="90">
        <v>12054</v>
      </c>
      <c r="V53" s="37">
        <f t="shared" si="7"/>
        <v>100</v>
      </c>
      <c r="W53" s="37">
        <f t="shared" si="8"/>
        <v>0</v>
      </c>
      <c r="X53" s="37">
        <f t="shared" si="1"/>
        <v>0</v>
      </c>
      <c r="Y53" s="37">
        <f t="shared" si="2"/>
        <v>0</v>
      </c>
      <c r="Z53" s="37">
        <f t="shared" si="3"/>
        <v>-707</v>
      </c>
      <c r="AA53" s="37">
        <f t="shared" si="9"/>
        <v>0</v>
      </c>
      <c r="AB53" s="37">
        <f t="shared" si="10"/>
        <v>0</v>
      </c>
      <c r="AC53" s="37">
        <f t="shared" si="11"/>
        <v>0</v>
      </c>
      <c r="AD53" s="37">
        <f t="shared" si="12"/>
        <v>0</v>
      </c>
      <c r="AE53" s="37">
        <f t="shared" si="13"/>
        <v>0</v>
      </c>
      <c r="AF53" s="37">
        <f t="shared" si="14"/>
        <v>0</v>
      </c>
      <c r="AG53" s="37">
        <f t="shared" si="15"/>
        <v>0</v>
      </c>
      <c r="AH53" s="37">
        <f t="shared" si="16"/>
        <v>579</v>
      </c>
      <c r="AI53" s="37">
        <f t="shared" si="17"/>
        <v>-418</v>
      </c>
      <c r="AJ53" s="108">
        <f t="shared" si="5"/>
        <v>-546</v>
      </c>
    </row>
    <row r="54" spans="1:36" s="106" customFormat="1" ht="23.25">
      <c r="A54" s="30" t="s">
        <v>20</v>
      </c>
      <c r="B54" s="21" t="s">
        <v>99</v>
      </c>
      <c r="C54" s="22" t="s">
        <v>9</v>
      </c>
      <c r="D54" s="22" t="s">
        <v>39</v>
      </c>
      <c r="E54" s="22" t="s">
        <v>90</v>
      </c>
      <c r="F54" s="22" t="s">
        <v>21</v>
      </c>
      <c r="G54" s="22" t="s">
        <v>199</v>
      </c>
      <c r="H54" s="76">
        <f>H55</f>
        <v>2587</v>
      </c>
      <c r="I54" s="37">
        <f aca="true" t="shared" si="37" ref="I54:U55">I55</f>
        <v>2587</v>
      </c>
      <c r="J54" s="37">
        <f t="shared" si="37"/>
        <v>2587</v>
      </c>
      <c r="K54" s="37">
        <f t="shared" si="37"/>
        <v>0</v>
      </c>
      <c r="L54" s="37">
        <f t="shared" si="37"/>
        <v>0</v>
      </c>
      <c r="M54" s="37">
        <f t="shared" si="37"/>
        <v>0</v>
      </c>
      <c r="N54" s="37">
        <f t="shared" si="37"/>
        <v>0</v>
      </c>
      <c r="O54" s="37">
        <f t="shared" si="37"/>
        <v>0</v>
      </c>
      <c r="P54" s="37">
        <f t="shared" si="37"/>
        <v>0</v>
      </c>
      <c r="Q54" s="37">
        <f t="shared" si="37"/>
        <v>0</v>
      </c>
      <c r="R54" s="37">
        <f t="shared" si="37"/>
        <v>0</v>
      </c>
      <c r="S54" s="37">
        <f t="shared" si="37"/>
        <v>3890</v>
      </c>
      <c r="T54" s="37">
        <f t="shared" si="37"/>
        <v>5692</v>
      </c>
      <c r="U54" s="88">
        <f t="shared" si="37"/>
        <v>5692</v>
      </c>
      <c r="V54" s="37">
        <f t="shared" si="7"/>
        <v>100</v>
      </c>
      <c r="W54" s="37">
        <f t="shared" si="8"/>
        <v>0</v>
      </c>
      <c r="X54" s="37">
        <f t="shared" si="1"/>
        <v>0</v>
      </c>
      <c r="Y54" s="37">
        <f t="shared" si="2"/>
        <v>0</v>
      </c>
      <c r="Z54" s="37">
        <f t="shared" si="3"/>
        <v>-2587</v>
      </c>
      <c r="AA54" s="37">
        <f t="shared" si="9"/>
        <v>0</v>
      </c>
      <c r="AB54" s="37">
        <f t="shared" si="10"/>
        <v>0</v>
      </c>
      <c r="AC54" s="37">
        <f t="shared" si="11"/>
        <v>0</v>
      </c>
      <c r="AD54" s="37">
        <f t="shared" si="12"/>
        <v>0</v>
      </c>
      <c r="AE54" s="37">
        <f t="shared" si="13"/>
        <v>0</v>
      </c>
      <c r="AF54" s="37">
        <f t="shared" si="14"/>
        <v>0</v>
      </c>
      <c r="AG54" s="37">
        <f t="shared" si="15"/>
        <v>0</v>
      </c>
      <c r="AH54" s="37">
        <f t="shared" si="16"/>
        <v>3890</v>
      </c>
      <c r="AI54" s="37">
        <f t="shared" si="17"/>
        <v>1802</v>
      </c>
      <c r="AJ54" s="108">
        <f t="shared" si="5"/>
        <v>3105</v>
      </c>
    </row>
    <row r="55" spans="1:36" s="106" customFormat="1" ht="23.25">
      <c r="A55" s="30" t="s">
        <v>22</v>
      </c>
      <c r="B55" s="21" t="s">
        <v>99</v>
      </c>
      <c r="C55" s="22" t="s">
        <v>9</v>
      </c>
      <c r="D55" s="22" t="s">
        <v>39</v>
      </c>
      <c r="E55" s="22" t="s">
        <v>90</v>
      </c>
      <c r="F55" s="22" t="s">
        <v>23</v>
      </c>
      <c r="G55" s="22" t="s">
        <v>199</v>
      </c>
      <c r="H55" s="76">
        <f>H56</f>
        <v>2587</v>
      </c>
      <c r="I55" s="37">
        <f t="shared" si="37"/>
        <v>2587</v>
      </c>
      <c r="J55" s="37">
        <f t="shared" si="37"/>
        <v>2587</v>
      </c>
      <c r="K55" s="37">
        <f t="shared" si="37"/>
        <v>0</v>
      </c>
      <c r="L55" s="37">
        <f t="shared" si="37"/>
        <v>0</v>
      </c>
      <c r="M55" s="37">
        <f t="shared" si="37"/>
        <v>0</v>
      </c>
      <c r="N55" s="37">
        <f t="shared" si="37"/>
        <v>0</v>
      </c>
      <c r="O55" s="37">
        <f t="shared" si="37"/>
        <v>0</v>
      </c>
      <c r="P55" s="37">
        <f t="shared" si="37"/>
        <v>0</v>
      </c>
      <c r="Q55" s="37">
        <f t="shared" si="37"/>
        <v>0</v>
      </c>
      <c r="R55" s="37">
        <f t="shared" si="37"/>
        <v>0</v>
      </c>
      <c r="S55" s="37">
        <f t="shared" si="37"/>
        <v>3890</v>
      </c>
      <c r="T55" s="37">
        <f t="shared" si="37"/>
        <v>5692</v>
      </c>
      <c r="U55" s="88">
        <f t="shared" si="37"/>
        <v>5692</v>
      </c>
      <c r="V55" s="37">
        <f t="shared" si="7"/>
        <v>100</v>
      </c>
      <c r="W55" s="37">
        <f t="shared" si="8"/>
        <v>0</v>
      </c>
      <c r="X55" s="37">
        <f t="shared" si="1"/>
        <v>0</v>
      </c>
      <c r="Y55" s="37">
        <f t="shared" si="2"/>
        <v>0</v>
      </c>
      <c r="Z55" s="37">
        <f t="shared" si="3"/>
        <v>-2587</v>
      </c>
      <c r="AA55" s="37">
        <f t="shared" si="9"/>
        <v>0</v>
      </c>
      <c r="AB55" s="37">
        <f t="shared" si="10"/>
        <v>0</v>
      </c>
      <c r="AC55" s="37">
        <f t="shared" si="11"/>
        <v>0</v>
      </c>
      <c r="AD55" s="37">
        <f t="shared" si="12"/>
        <v>0</v>
      </c>
      <c r="AE55" s="37">
        <f t="shared" si="13"/>
        <v>0</v>
      </c>
      <c r="AF55" s="37">
        <f t="shared" si="14"/>
        <v>0</v>
      </c>
      <c r="AG55" s="37">
        <f t="shared" si="15"/>
        <v>0</v>
      </c>
      <c r="AH55" s="37">
        <f t="shared" si="16"/>
        <v>3890</v>
      </c>
      <c r="AI55" s="37">
        <f t="shared" si="17"/>
        <v>1802</v>
      </c>
      <c r="AJ55" s="108">
        <f t="shared" si="5"/>
        <v>3105</v>
      </c>
    </row>
    <row r="56" spans="1:36" s="106" customFormat="1" ht="15">
      <c r="A56" s="30" t="s">
        <v>214</v>
      </c>
      <c r="B56" s="21" t="s">
        <v>99</v>
      </c>
      <c r="C56" s="22" t="s">
        <v>9</v>
      </c>
      <c r="D56" s="22" t="s">
        <v>39</v>
      </c>
      <c r="E56" s="22" t="s">
        <v>90</v>
      </c>
      <c r="F56" s="22" t="s">
        <v>261</v>
      </c>
      <c r="G56" s="22" t="s">
        <v>212</v>
      </c>
      <c r="H56" s="76">
        <v>2587</v>
      </c>
      <c r="I56" s="39">
        <v>2587</v>
      </c>
      <c r="J56" s="39">
        <v>2587</v>
      </c>
      <c r="K56" s="39"/>
      <c r="L56" s="39"/>
      <c r="M56" s="39"/>
      <c r="N56" s="39"/>
      <c r="O56" s="39"/>
      <c r="P56" s="39"/>
      <c r="Q56" s="39"/>
      <c r="R56" s="39"/>
      <c r="S56" s="39">
        <v>3890</v>
      </c>
      <c r="T56" s="39">
        <v>5692</v>
      </c>
      <c r="U56" s="90">
        <v>5692</v>
      </c>
      <c r="V56" s="37">
        <f t="shared" si="7"/>
        <v>100</v>
      </c>
      <c r="W56" s="37">
        <f t="shared" si="8"/>
        <v>0</v>
      </c>
      <c r="X56" s="37">
        <f t="shared" si="1"/>
        <v>0</v>
      </c>
      <c r="Y56" s="37">
        <f t="shared" si="2"/>
        <v>0</v>
      </c>
      <c r="Z56" s="37">
        <f t="shared" si="3"/>
        <v>-2587</v>
      </c>
      <c r="AA56" s="37">
        <f t="shared" si="9"/>
        <v>0</v>
      </c>
      <c r="AB56" s="37">
        <f t="shared" si="10"/>
        <v>0</v>
      </c>
      <c r="AC56" s="37">
        <f t="shared" si="11"/>
        <v>0</v>
      </c>
      <c r="AD56" s="37">
        <f t="shared" si="12"/>
        <v>0</v>
      </c>
      <c r="AE56" s="37">
        <f t="shared" si="13"/>
        <v>0</v>
      </c>
      <c r="AF56" s="37">
        <f t="shared" si="14"/>
        <v>0</v>
      </c>
      <c r="AG56" s="37">
        <f t="shared" si="15"/>
        <v>0</v>
      </c>
      <c r="AH56" s="37">
        <f t="shared" si="16"/>
        <v>3890</v>
      </c>
      <c r="AI56" s="37">
        <f t="shared" si="17"/>
        <v>1802</v>
      </c>
      <c r="AJ56" s="108">
        <f t="shared" si="5"/>
        <v>3105</v>
      </c>
    </row>
    <row r="57" spans="1:36" s="66" customFormat="1" ht="30.75" customHeight="1">
      <c r="A57" s="29" t="s">
        <v>44</v>
      </c>
      <c r="B57" s="19" t="s">
        <v>99</v>
      </c>
      <c r="C57" s="20" t="s">
        <v>39</v>
      </c>
      <c r="D57" s="20" t="s">
        <v>207</v>
      </c>
      <c r="E57" s="20" t="s">
        <v>206</v>
      </c>
      <c r="F57" s="20" t="s">
        <v>199</v>
      </c>
      <c r="G57" s="20" t="s">
        <v>199</v>
      </c>
      <c r="H57" s="75">
        <f>H58</f>
        <v>111000</v>
      </c>
      <c r="I57" s="36">
        <f aca="true" t="shared" si="38" ref="I57:U57">I58</f>
        <v>111000</v>
      </c>
      <c r="J57" s="36">
        <f t="shared" si="38"/>
        <v>111000</v>
      </c>
      <c r="K57" s="36">
        <f t="shared" si="38"/>
        <v>111000</v>
      </c>
      <c r="L57" s="36">
        <f t="shared" si="38"/>
        <v>112500</v>
      </c>
      <c r="M57" s="36">
        <f t="shared" si="38"/>
        <v>112500</v>
      </c>
      <c r="N57" s="36">
        <f t="shared" si="38"/>
        <v>112500</v>
      </c>
      <c r="O57" s="36">
        <f t="shared" si="38"/>
        <v>112500</v>
      </c>
      <c r="P57" s="36">
        <f t="shared" si="38"/>
        <v>112500</v>
      </c>
      <c r="Q57" s="36">
        <f t="shared" si="38"/>
        <v>112500</v>
      </c>
      <c r="R57" s="36">
        <f t="shared" si="38"/>
        <v>112500</v>
      </c>
      <c r="S57" s="36">
        <f t="shared" si="38"/>
        <v>112500</v>
      </c>
      <c r="T57" s="36">
        <f t="shared" si="38"/>
        <v>6500</v>
      </c>
      <c r="U57" s="87">
        <f t="shared" si="38"/>
        <v>6475.06</v>
      </c>
      <c r="V57" s="36"/>
      <c r="W57" s="36">
        <f t="shared" si="8"/>
        <v>24.9399999999996</v>
      </c>
      <c r="X57" s="36">
        <f t="shared" si="1"/>
        <v>0</v>
      </c>
      <c r="Y57" s="36">
        <f t="shared" si="2"/>
        <v>0</v>
      </c>
      <c r="Z57" s="36">
        <f t="shared" si="3"/>
        <v>0</v>
      </c>
      <c r="AA57" s="36">
        <f t="shared" si="9"/>
        <v>1500</v>
      </c>
      <c r="AB57" s="36">
        <f t="shared" si="10"/>
        <v>0</v>
      </c>
      <c r="AC57" s="36">
        <f t="shared" si="11"/>
        <v>0</v>
      </c>
      <c r="AD57" s="36">
        <f t="shared" si="12"/>
        <v>0</v>
      </c>
      <c r="AE57" s="36">
        <f t="shared" si="13"/>
        <v>0</v>
      </c>
      <c r="AF57" s="36">
        <f t="shared" si="14"/>
        <v>0</v>
      </c>
      <c r="AG57" s="36">
        <f t="shared" si="15"/>
        <v>0</v>
      </c>
      <c r="AH57" s="36">
        <f t="shared" si="16"/>
        <v>0</v>
      </c>
      <c r="AI57" s="36">
        <f t="shared" si="17"/>
        <v>-106000</v>
      </c>
      <c r="AJ57" s="109">
        <f t="shared" si="5"/>
        <v>-104500</v>
      </c>
    </row>
    <row r="58" spans="1:36" s="106" customFormat="1" ht="15">
      <c r="A58" s="113" t="s">
        <v>45</v>
      </c>
      <c r="B58" s="21" t="s">
        <v>99</v>
      </c>
      <c r="C58" s="22" t="s">
        <v>39</v>
      </c>
      <c r="D58" s="22" t="s">
        <v>46</v>
      </c>
      <c r="E58" s="22" t="s">
        <v>206</v>
      </c>
      <c r="F58" s="22" t="s">
        <v>199</v>
      </c>
      <c r="G58" s="22" t="s">
        <v>199</v>
      </c>
      <c r="H58" s="76">
        <f aca="true" t="shared" si="39" ref="H58:U58">H63+H59</f>
        <v>111000</v>
      </c>
      <c r="I58" s="82">
        <f t="shared" si="39"/>
        <v>111000</v>
      </c>
      <c r="J58" s="82">
        <f t="shared" si="39"/>
        <v>111000</v>
      </c>
      <c r="K58" s="82">
        <f t="shared" si="39"/>
        <v>111000</v>
      </c>
      <c r="L58" s="82">
        <f t="shared" si="39"/>
        <v>112500</v>
      </c>
      <c r="M58" s="82">
        <f t="shared" si="39"/>
        <v>112500</v>
      </c>
      <c r="N58" s="82">
        <f t="shared" si="39"/>
        <v>112500</v>
      </c>
      <c r="O58" s="82">
        <f t="shared" si="39"/>
        <v>112500</v>
      </c>
      <c r="P58" s="82">
        <f t="shared" si="39"/>
        <v>112500</v>
      </c>
      <c r="Q58" s="82">
        <f t="shared" si="39"/>
        <v>112500</v>
      </c>
      <c r="R58" s="82">
        <f t="shared" si="39"/>
        <v>112500</v>
      </c>
      <c r="S58" s="82">
        <f t="shared" si="39"/>
        <v>112500</v>
      </c>
      <c r="T58" s="82">
        <f t="shared" si="39"/>
        <v>6500</v>
      </c>
      <c r="U58" s="88">
        <f t="shared" si="39"/>
        <v>6475.06</v>
      </c>
      <c r="V58" s="37"/>
      <c r="W58" s="37">
        <f t="shared" si="8"/>
        <v>24.9399999999996</v>
      </c>
      <c r="X58" s="37">
        <f t="shared" si="1"/>
        <v>0</v>
      </c>
      <c r="Y58" s="37">
        <f t="shared" si="2"/>
        <v>0</v>
      </c>
      <c r="Z58" s="37">
        <f t="shared" si="3"/>
        <v>0</v>
      </c>
      <c r="AA58" s="37">
        <f t="shared" si="9"/>
        <v>1500</v>
      </c>
      <c r="AB58" s="37">
        <f t="shared" si="10"/>
        <v>0</v>
      </c>
      <c r="AC58" s="37">
        <f t="shared" si="11"/>
        <v>0</v>
      </c>
      <c r="AD58" s="37">
        <f t="shared" si="12"/>
        <v>0</v>
      </c>
      <c r="AE58" s="37">
        <f t="shared" si="13"/>
        <v>0</v>
      </c>
      <c r="AF58" s="37">
        <f t="shared" si="14"/>
        <v>0</v>
      </c>
      <c r="AG58" s="37">
        <f t="shared" si="15"/>
        <v>0</v>
      </c>
      <c r="AH58" s="37">
        <f t="shared" si="16"/>
        <v>0</v>
      </c>
      <c r="AI58" s="37">
        <f t="shared" si="17"/>
        <v>-106000</v>
      </c>
      <c r="AJ58" s="108">
        <f t="shared" si="5"/>
        <v>-104500</v>
      </c>
    </row>
    <row r="59" spans="1:36" s="106" customFormat="1" ht="15" hidden="1">
      <c r="A59" s="113"/>
      <c r="B59" s="21" t="s">
        <v>99</v>
      </c>
      <c r="C59" s="22" t="s">
        <v>39</v>
      </c>
      <c r="D59" s="22" t="s">
        <v>46</v>
      </c>
      <c r="E59" s="22" t="s">
        <v>89</v>
      </c>
      <c r="F59" s="22" t="s">
        <v>199</v>
      </c>
      <c r="G59" s="22" t="s">
        <v>199</v>
      </c>
      <c r="H59" s="76">
        <f>H60</f>
        <v>0</v>
      </c>
      <c r="I59" s="82">
        <f aca="true" t="shared" si="40" ref="I59:U59">I60</f>
        <v>0</v>
      </c>
      <c r="J59" s="82">
        <f t="shared" si="40"/>
        <v>0</v>
      </c>
      <c r="K59" s="82">
        <f t="shared" si="40"/>
        <v>0</v>
      </c>
      <c r="L59" s="82">
        <f t="shared" si="40"/>
        <v>1500</v>
      </c>
      <c r="M59" s="82">
        <f t="shared" si="40"/>
        <v>1500</v>
      </c>
      <c r="N59" s="82">
        <f t="shared" si="40"/>
        <v>1500</v>
      </c>
      <c r="O59" s="82">
        <f t="shared" si="40"/>
        <v>1500</v>
      </c>
      <c r="P59" s="82">
        <f t="shared" si="40"/>
        <v>1500</v>
      </c>
      <c r="Q59" s="82">
        <f t="shared" si="40"/>
        <v>1500</v>
      </c>
      <c r="R59" s="82">
        <f t="shared" si="40"/>
        <v>1500</v>
      </c>
      <c r="S59" s="82">
        <f t="shared" si="40"/>
        <v>1500</v>
      </c>
      <c r="T59" s="82">
        <f t="shared" si="40"/>
        <v>1500</v>
      </c>
      <c r="U59" s="88">
        <f t="shared" si="40"/>
        <v>1500</v>
      </c>
      <c r="V59" s="37"/>
      <c r="W59" s="37">
        <f t="shared" si="8"/>
        <v>0</v>
      </c>
      <c r="X59" s="37">
        <f t="shared" si="1"/>
        <v>0</v>
      </c>
      <c r="Y59" s="37">
        <f t="shared" si="2"/>
        <v>0</v>
      </c>
      <c r="Z59" s="37">
        <f t="shared" si="3"/>
        <v>0</v>
      </c>
      <c r="AA59" s="37">
        <f t="shared" si="9"/>
        <v>1500</v>
      </c>
      <c r="AB59" s="37">
        <f t="shared" si="10"/>
        <v>0</v>
      </c>
      <c r="AC59" s="37">
        <f t="shared" si="11"/>
        <v>0</v>
      </c>
      <c r="AD59" s="37">
        <f t="shared" si="12"/>
        <v>0</v>
      </c>
      <c r="AE59" s="37">
        <f t="shared" si="13"/>
        <v>0</v>
      </c>
      <c r="AF59" s="37">
        <f t="shared" si="14"/>
        <v>0</v>
      </c>
      <c r="AG59" s="37">
        <f t="shared" si="15"/>
        <v>0</v>
      </c>
      <c r="AH59" s="37">
        <f t="shared" si="16"/>
        <v>0</v>
      </c>
      <c r="AI59" s="37">
        <f t="shared" si="17"/>
        <v>0</v>
      </c>
      <c r="AJ59" s="108">
        <f t="shared" si="5"/>
        <v>1500</v>
      </c>
    </row>
    <row r="60" spans="1:36" s="106" customFormat="1" ht="15" hidden="1">
      <c r="A60" s="113" t="s">
        <v>20</v>
      </c>
      <c r="B60" s="21" t="s">
        <v>99</v>
      </c>
      <c r="C60" s="22" t="s">
        <v>39</v>
      </c>
      <c r="D60" s="22" t="s">
        <v>46</v>
      </c>
      <c r="E60" s="22" t="s">
        <v>89</v>
      </c>
      <c r="F60" s="22" t="s">
        <v>21</v>
      </c>
      <c r="G60" s="22" t="s">
        <v>199</v>
      </c>
      <c r="H60" s="76">
        <f>H61</f>
        <v>0</v>
      </c>
      <c r="I60" s="82">
        <f aca="true" t="shared" si="41" ref="I60:U60">I61</f>
        <v>0</v>
      </c>
      <c r="J60" s="82">
        <f t="shared" si="41"/>
        <v>0</v>
      </c>
      <c r="K60" s="82">
        <f t="shared" si="41"/>
        <v>0</v>
      </c>
      <c r="L60" s="82">
        <f t="shared" si="41"/>
        <v>1500</v>
      </c>
      <c r="M60" s="82">
        <f t="shared" si="41"/>
        <v>1500</v>
      </c>
      <c r="N60" s="82">
        <f t="shared" si="41"/>
        <v>1500</v>
      </c>
      <c r="O60" s="82">
        <f t="shared" si="41"/>
        <v>1500</v>
      </c>
      <c r="P60" s="82">
        <f t="shared" si="41"/>
        <v>1500</v>
      </c>
      <c r="Q60" s="82">
        <f t="shared" si="41"/>
        <v>1500</v>
      </c>
      <c r="R60" s="82">
        <f t="shared" si="41"/>
        <v>1500</v>
      </c>
      <c r="S60" s="82">
        <f t="shared" si="41"/>
        <v>1500</v>
      </c>
      <c r="T60" s="82">
        <f t="shared" si="41"/>
        <v>1500</v>
      </c>
      <c r="U60" s="88">
        <f t="shared" si="41"/>
        <v>1500</v>
      </c>
      <c r="V60" s="37"/>
      <c r="W60" s="37">
        <f t="shared" si="8"/>
        <v>0</v>
      </c>
      <c r="X60" s="37">
        <f t="shared" si="1"/>
        <v>0</v>
      </c>
      <c r="Y60" s="37">
        <f t="shared" si="2"/>
        <v>0</v>
      </c>
      <c r="Z60" s="37">
        <f t="shared" si="3"/>
        <v>0</v>
      </c>
      <c r="AA60" s="37">
        <f t="shared" si="9"/>
        <v>1500</v>
      </c>
      <c r="AB60" s="37">
        <f t="shared" si="10"/>
        <v>0</v>
      </c>
      <c r="AC60" s="37">
        <f t="shared" si="11"/>
        <v>0</v>
      </c>
      <c r="AD60" s="37">
        <f t="shared" si="12"/>
        <v>0</v>
      </c>
      <c r="AE60" s="37">
        <f t="shared" si="13"/>
        <v>0</v>
      </c>
      <c r="AF60" s="37">
        <f t="shared" si="14"/>
        <v>0</v>
      </c>
      <c r="AG60" s="37">
        <f t="shared" si="15"/>
        <v>0</v>
      </c>
      <c r="AH60" s="37">
        <f t="shared" si="16"/>
        <v>0</v>
      </c>
      <c r="AI60" s="37">
        <f t="shared" si="17"/>
        <v>0</v>
      </c>
      <c r="AJ60" s="108">
        <f t="shared" si="5"/>
        <v>1500</v>
      </c>
    </row>
    <row r="61" spans="1:36" s="106" customFormat="1" ht="15" hidden="1">
      <c r="A61" s="113" t="s">
        <v>22</v>
      </c>
      <c r="B61" s="21" t="s">
        <v>99</v>
      </c>
      <c r="C61" s="22" t="s">
        <v>39</v>
      </c>
      <c r="D61" s="22" t="s">
        <v>46</v>
      </c>
      <c r="E61" s="22" t="s">
        <v>89</v>
      </c>
      <c r="F61" s="22" t="s">
        <v>23</v>
      </c>
      <c r="G61" s="22" t="s">
        <v>199</v>
      </c>
      <c r="H61" s="76">
        <f>H62</f>
        <v>0</v>
      </c>
      <c r="I61" s="82">
        <f aca="true" t="shared" si="42" ref="I61:U61">I62</f>
        <v>0</v>
      </c>
      <c r="J61" s="82">
        <f t="shared" si="42"/>
        <v>0</v>
      </c>
      <c r="K61" s="82">
        <f t="shared" si="42"/>
        <v>0</v>
      </c>
      <c r="L61" s="82">
        <f t="shared" si="42"/>
        <v>1500</v>
      </c>
      <c r="M61" s="82">
        <f t="shared" si="42"/>
        <v>1500</v>
      </c>
      <c r="N61" s="82">
        <f t="shared" si="42"/>
        <v>1500</v>
      </c>
      <c r="O61" s="82">
        <f t="shared" si="42"/>
        <v>1500</v>
      </c>
      <c r="P61" s="82">
        <f t="shared" si="42"/>
        <v>1500</v>
      </c>
      <c r="Q61" s="82">
        <f t="shared" si="42"/>
        <v>1500</v>
      </c>
      <c r="R61" s="82">
        <f t="shared" si="42"/>
        <v>1500</v>
      </c>
      <c r="S61" s="82">
        <f t="shared" si="42"/>
        <v>1500</v>
      </c>
      <c r="T61" s="82">
        <f t="shared" si="42"/>
        <v>1500</v>
      </c>
      <c r="U61" s="88">
        <f t="shared" si="42"/>
        <v>1500</v>
      </c>
      <c r="V61" s="37"/>
      <c r="W61" s="37">
        <f t="shared" si="8"/>
        <v>0</v>
      </c>
      <c r="X61" s="37">
        <f t="shared" si="1"/>
        <v>0</v>
      </c>
      <c r="Y61" s="37">
        <f t="shared" si="2"/>
        <v>0</v>
      </c>
      <c r="Z61" s="37">
        <f t="shared" si="3"/>
        <v>0</v>
      </c>
      <c r="AA61" s="37">
        <f t="shared" si="9"/>
        <v>1500</v>
      </c>
      <c r="AB61" s="37">
        <f t="shared" si="10"/>
        <v>0</v>
      </c>
      <c r="AC61" s="37">
        <f t="shared" si="11"/>
        <v>0</v>
      </c>
      <c r="AD61" s="37">
        <f t="shared" si="12"/>
        <v>0</v>
      </c>
      <c r="AE61" s="37">
        <f t="shared" si="13"/>
        <v>0</v>
      </c>
      <c r="AF61" s="37">
        <f t="shared" si="14"/>
        <v>0</v>
      </c>
      <c r="AG61" s="37">
        <f t="shared" si="15"/>
        <v>0</v>
      </c>
      <c r="AH61" s="37">
        <f t="shared" si="16"/>
        <v>0</v>
      </c>
      <c r="AI61" s="37">
        <f t="shared" si="17"/>
        <v>0</v>
      </c>
      <c r="AJ61" s="108">
        <f t="shared" si="5"/>
        <v>1500</v>
      </c>
    </row>
    <row r="62" spans="1:36" s="106" customFormat="1" ht="15" hidden="1">
      <c r="A62" s="113" t="s">
        <v>214</v>
      </c>
      <c r="B62" s="21" t="s">
        <v>99</v>
      </c>
      <c r="C62" s="22" t="s">
        <v>39</v>
      </c>
      <c r="D62" s="22" t="s">
        <v>46</v>
      </c>
      <c r="E62" s="22" t="s">
        <v>89</v>
      </c>
      <c r="F62" s="22" t="s">
        <v>261</v>
      </c>
      <c r="G62" s="22" t="s">
        <v>212</v>
      </c>
      <c r="H62" s="76"/>
      <c r="I62" s="37"/>
      <c r="J62" s="37"/>
      <c r="K62" s="37"/>
      <c r="L62" s="37">
        <v>1500</v>
      </c>
      <c r="M62" s="37">
        <v>1500</v>
      </c>
      <c r="N62" s="37">
        <v>1500</v>
      </c>
      <c r="O62" s="37">
        <v>1500</v>
      </c>
      <c r="P62" s="37">
        <v>1500</v>
      </c>
      <c r="Q62" s="37">
        <v>1500</v>
      </c>
      <c r="R62" s="37">
        <v>1500</v>
      </c>
      <c r="S62" s="37">
        <v>1500</v>
      </c>
      <c r="T62" s="37">
        <v>1500</v>
      </c>
      <c r="U62" s="88">
        <v>1500</v>
      </c>
      <c r="V62" s="37"/>
      <c r="W62" s="37">
        <f t="shared" si="8"/>
        <v>0</v>
      </c>
      <c r="X62" s="37">
        <f t="shared" si="1"/>
        <v>0</v>
      </c>
      <c r="Y62" s="37">
        <f t="shared" si="2"/>
        <v>0</v>
      </c>
      <c r="Z62" s="37">
        <f t="shared" si="3"/>
        <v>0</v>
      </c>
      <c r="AA62" s="37">
        <f t="shared" si="9"/>
        <v>1500</v>
      </c>
      <c r="AB62" s="37">
        <f t="shared" si="10"/>
        <v>0</v>
      </c>
      <c r="AC62" s="37">
        <f t="shared" si="11"/>
        <v>0</v>
      </c>
      <c r="AD62" s="37">
        <f t="shared" si="12"/>
        <v>0</v>
      </c>
      <c r="AE62" s="37">
        <f t="shared" si="13"/>
        <v>0</v>
      </c>
      <c r="AF62" s="37">
        <f t="shared" si="14"/>
        <v>0</v>
      </c>
      <c r="AG62" s="37">
        <f t="shared" si="15"/>
        <v>0</v>
      </c>
      <c r="AH62" s="37">
        <f t="shared" si="16"/>
        <v>0</v>
      </c>
      <c r="AI62" s="37">
        <f t="shared" si="17"/>
        <v>0</v>
      </c>
      <c r="AJ62" s="108">
        <f t="shared" si="5"/>
        <v>1500</v>
      </c>
    </row>
    <row r="63" spans="1:36" s="106" customFormat="1" ht="15">
      <c r="A63" s="30" t="s">
        <v>47</v>
      </c>
      <c r="B63" s="21" t="s">
        <v>99</v>
      </c>
      <c r="C63" s="22" t="s">
        <v>39</v>
      </c>
      <c r="D63" s="22" t="s">
        <v>46</v>
      </c>
      <c r="E63" s="22" t="s">
        <v>91</v>
      </c>
      <c r="F63" s="22" t="s">
        <v>199</v>
      </c>
      <c r="G63" s="22" t="s">
        <v>199</v>
      </c>
      <c r="H63" s="76">
        <f>H64</f>
        <v>111000</v>
      </c>
      <c r="I63" s="76">
        <f aca="true" t="shared" si="43" ref="I63:U63">I64</f>
        <v>111000</v>
      </c>
      <c r="J63" s="76">
        <f t="shared" si="43"/>
        <v>111000</v>
      </c>
      <c r="K63" s="76">
        <f t="shared" si="43"/>
        <v>111000</v>
      </c>
      <c r="L63" s="76">
        <f t="shared" si="43"/>
        <v>111000</v>
      </c>
      <c r="M63" s="76">
        <f t="shared" si="43"/>
        <v>111000</v>
      </c>
      <c r="N63" s="76">
        <f t="shared" si="43"/>
        <v>111000</v>
      </c>
      <c r="O63" s="76">
        <f t="shared" si="43"/>
        <v>111000</v>
      </c>
      <c r="P63" s="76">
        <f t="shared" si="43"/>
        <v>111000</v>
      </c>
      <c r="Q63" s="76">
        <f t="shared" si="43"/>
        <v>111000</v>
      </c>
      <c r="R63" s="76">
        <f t="shared" si="43"/>
        <v>111000</v>
      </c>
      <c r="S63" s="76">
        <f t="shared" si="43"/>
        <v>111000</v>
      </c>
      <c r="T63" s="76">
        <f t="shared" si="43"/>
        <v>5000</v>
      </c>
      <c r="U63" s="76">
        <f t="shared" si="43"/>
        <v>4975.06</v>
      </c>
      <c r="V63" s="37"/>
      <c r="W63" s="37">
        <f t="shared" si="8"/>
        <v>24.9399999999996</v>
      </c>
      <c r="X63" s="37">
        <f t="shared" si="1"/>
        <v>0</v>
      </c>
      <c r="Y63" s="37">
        <f t="shared" si="2"/>
        <v>0</v>
      </c>
      <c r="Z63" s="37">
        <f t="shared" si="3"/>
        <v>0</v>
      </c>
      <c r="AA63" s="37">
        <f t="shared" si="9"/>
        <v>0</v>
      </c>
      <c r="AB63" s="37">
        <f t="shared" si="10"/>
        <v>0</v>
      </c>
      <c r="AC63" s="37">
        <f t="shared" si="11"/>
        <v>0</v>
      </c>
      <c r="AD63" s="37">
        <f t="shared" si="12"/>
        <v>0</v>
      </c>
      <c r="AE63" s="37">
        <f t="shared" si="13"/>
        <v>0</v>
      </c>
      <c r="AF63" s="37">
        <f t="shared" si="14"/>
        <v>0</v>
      </c>
      <c r="AG63" s="37">
        <f t="shared" si="15"/>
        <v>0</v>
      </c>
      <c r="AH63" s="37">
        <f t="shared" si="16"/>
        <v>0</v>
      </c>
      <c r="AI63" s="37">
        <f t="shared" si="17"/>
        <v>-106000</v>
      </c>
      <c r="AJ63" s="108">
        <f t="shared" si="5"/>
        <v>-106000</v>
      </c>
    </row>
    <row r="64" spans="1:36" s="106" customFormat="1" ht="23.25">
      <c r="A64" s="30" t="s">
        <v>20</v>
      </c>
      <c r="B64" s="21" t="s">
        <v>99</v>
      </c>
      <c r="C64" s="22" t="s">
        <v>39</v>
      </c>
      <c r="D64" s="22" t="s">
        <v>46</v>
      </c>
      <c r="E64" s="22" t="s">
        <v>91</v>
      </c>
      <c r="F64" s="22" t="s">
        <v>21</v>
      </c>
      <c r="G64" s="22" t="s">
        <v>199</v>
      </c>
      <c r="H64" s="76">
        <f>H65</f>
        <v>111000</v>
      </c>
      <c r="I64" s="37">
        <f aca="true" t="shared" si="44" ref="I64:U64">I65</f>
        <v>111000</v>
      </c>
      <c r="J64" s="37">
        <f t="shared" si="44"/>
        <v>111000</v>
      </c>
      <c r="K64" s="37">
        <f t="shared" si="44"/>
        <v>111000</v>
      </c>
      <c r="L64" s="37">
        <f t="shared" si="44"/>
        <v>111000</v>
      </c>
      <c r="M64" s="37">
        <f t="shared" si="44"/>
        <v>111000</v>
      </c>
      <c r="N64" s="37">
        <f t="shared" si="44"/>
        <v>111000</v>
      </c>
      <c r="O64" s="37">
        <f t="shared" si="44"/>
        <v>111000</v>
      </c>
      <c r="P64" s="37">
        <f t="shared" si="44"/>
        <v>111000</v>
      </c>
      <c r="Q64" s="37">
        <f t="shared" si="44"/>
        <v>111000</v>
      </c>
      <c r="R64" s="37">
        <f t="shared" si="44"/>
        <v>111000</v>
      </c>
      <c r="S64" s="37">
        <f t="shared" si="44"/>
        <v>111000</v>
      </c>
      <c r="T64" s="37">
        <f t="shared" si="44"/>
        <v>5000</v>
      </c>
      <c r="U64" s="88">
        <f t="shared" si="44"/>
        <v>4975.06</v>
      </c>
      <c r="V64" s="37"/>
      <c r="W64" s="37">
        <f t="shared" si="8"/>
        <v>24.9399999999996</v>
      </c>
      <c r="X64" s="37">
        <f t="shared" si="1"/>
        <v>0</v>
      </c>
      <c r="Y64" s="37">
        <f t="shared" si="2"/>
        <v>0</v>
      </c>
      <c r="Z64" s="37">
        <f t="shared" si="3"/>
        <v>0</v>
      </c>
      <c r="AA64" s="37">
        <f t="shared" si="9"/>
        <v>0</v>
      </c>
      <c r="AB64" s="37">
        <f t="shared" si="10"/>
        <v>0</v>
      </c>
      <c r="AC64" s="37">
        <f t="shared" si="11"/>
        <v>0</v>
      </c>
      <c r="AD64" s="37">
        <f t="shared" si="12"/>
        <v>0</v>
      </c>
      <c r="AE64" s="37">
        <f t="shared" si="13"/>
        <v>0</v>
      </c>
      <c r="AF64" s="37">
        <f t="shared" si="14"/>
        <v>0</v>
      </c>
      <c r="AG64" s="37">
        <f t="shared" si="15"/>
        <v>0</v>
      </c>
      <c r="AH64" s="37">
        <f t="shared" si="16"/>
        <v>0</v>
      </c>
      <c r="AI64" s="37">
        <f t="shared" si="17"/>
        <v>-106000</v>
      </c>
      <c r="AJ64" s="108">
        <f t="shared" si="5"/>
        <v>-106000</v>
      </c>
    </row>
    <row r="65" spans="1:36" s="106" customFormat="1" ht="23.25">
      <c r="A65" s="30" t="s">
        <v>22</v>
      </c>
      <c r="B65" s="21" t="s">
        <v>99</v>
      </c>
      <c r="C65" s="22" t="s">
        <v>39</v>
      </c>
      <c r="D65" s="22" t="s">
        <v>46</v>
      </c>
      <c r="E65" s="22" t="s">
        <v>91</v>
      </c>
      <c r="F65" s="22" t="s">
        <v>23</v>
      </c>
      <c r="G65" s="22" t="s">
        <v>199</v>
      </c>
      <c r="H65" s="76">
        <f>H66+H67+H68</f>
        <v>111000</v>
      </c>
      <c r="I65" s="37">
        <f aca="true" t="shared" si="45" ref="I65:U65">I66+I67+I68</f>
        <v>111000</v>
      </c>
      <c r="J65" s="37">
        <f t="shared" si="45"/>
        <v>111000</v>
      </c>
      <c r="K65" s="37">
        <f t="shared" si="45"/>
        <v>111000</v>
      </c>
      <c r="L65" s="37">
        <f t="shared" si="45"/>
        <v>111000</v>
      </c>
      <c r="M65" s="37">
        <f t="shared" si="45"/>
        <v>111000</v>
      </c>
      <c r="N65" s="37">
        <f t="shared" si="45"/>
        <v>111000</v>
      </c>
      <c r="O65" s="37">
        <f t="shared" si="45"/>
        <v>111000</v>
      </c>
      <c r="P65" s="37">
        <f t="shared" si="45"/>
        <v>111000</v>
      </c>
      <c r="Q65" s="37">
        <f t="shared" si="45"/>
        <v>111000</v>
      </c>
      <c r="R65" s="37">
        <f t="shared" si="45"/>
        <v>111000</v>
      </c>
      <c r="S65" s="37">
        <f t="shared" si="45"/>
        <v>111000</v>
      </c>
      <c r="T65" s="37">
        <f t="shared" si="45"/>
        <v>5000</v>
      </c>
      <c r="U65" s="88">
        <f t="shared" si="45"/>
        <v>4975.06</v>
      </c>
      <c r="V65" s="37"/>
      <c r="W65" s="37">
        <f t="shared" si="8"/>
        <v>24.9399999999996</v>
      </c>
      <c r="X65" s="37">
        <f t="shared" si="1"/>
        <v>0</v>
      </c>
      <c r="Y65" s="37">
        <f t="shared" si="2"/>
        <v>0</v>
      </c>
      <c r="Z65" s="37">
        <f t="shared" si="3"/>
        <v>0</v>
      </c>
      <c r="AA65" s="37">
        <f t="shared" si="9"/>
        <v>0</v>
      </c>
      <c r="AB65" s="37">
        <f t="shared" si="10"/>
        <v>0</v>
      </c>
      <c r="AC65" s="37">
        <f t="shared" si="11"/>
        <v>0</v>
      </c>
      <c r="AD65" s="37">
        <f t="shared" si="12"/>
        <v>0</v>
      </c>
      <c r="AE65" s="37">
        <f t="shared" si="13"/>
        <v>0</v>
      </c>
      <c r="AF65" s="37">
        <f t="shared" si="14"/>
        <v>0</v>
      </c>
      <c r="AG65" s="37">
        <f t="shared" si="15"/>
        <v>0</v>
      </c>
      <c r="AH65" s="37">
        <f t="shared" si="16"/>
        <v>0</v>
      </c>
      <c r="AI65" s="37">
        <f t="shared" si="17"/>
        <v>-106000</v>
      </c>
      <c r="AJ65" s="108">
        <f t="shared" si="5"/>
        <v>-106000</v>
      </c>
    </row>
    <row r="66" spans="1:36" s="106" customFormat="1" ht="15">
      <c r="A66" s="32" t="s">
        <v>214</v>
      </c>
      <c r="B66" s="21" t="s">
        <v>99</v>
      </c>
      <c r="C66" s="22" t="s">
        <v>39</v>
      </c>
      <c r="D66" s="22" t="s">
        <v>46</v>
      </c>
      <c r="E66" s="22" t="s">
        <v>91</v>
      </c>
      <c r="F66" s="22" t="s">
        <v>261</v>
      </c>
      <c r="G66" s="22" t="s">
        <v>211</v>
      </c>
      <c r="H66" s="76">
        <v>50000</v>
      </c>
      <c r="I66" s="37">
        <v>50000</v>
      </c>
      <c r="J66" s="37">
        <v>50000</v>
      </c>
      <c r="K66" s="37">
        <v>50000</v>
      </c>
      <c r="L66" s="39">
        <v>50000</v>
      </c>
      <c r="M66" s="39">
        <v>50000</v>
      </c>
      <c r="N66" s="39">
        <v>50000</v>
      </c>
      <c r="O66" s="39">
        <v>50000</v>
      </c>
      <c r="P66" s="39">
        <v>50000</v>
      </c>
      <c r="Q66" s="39">
        <v>50000</v>
      </c>
      <c r="R66" s="39">
        <v>50000</v>
      </c>
      <c r="S66" s="39">
        <v>50000</v>
      </c>
      <c r="T66" s="39"/>
      <c r="U66" s="90"/>
      <c r="V66" s="37"/>
      <c r="W66" s="37">
        <f t="shared" si="8"/>
        <v>0</v>
      </c>
      <c r="X66" s="37">
        <f t="shared" si="1"/>
        <v>0</v>
      </c>
      <c r="Y66" s="37">
        <f t="shared" si="2"/>
        <v>0</v>
      </c>
      <c r="Z66" s="37">
        <f t="shared" si="3"/>
        <v>0</v>
      </c>
      <c r="AA66" s="37">
        <f t="shared" si="9"/>
        <v>0</v>
      </c>
      <c r="AB66" s="37">
        <f t="shared" si="10"/>
        <v>0</v>
      </c>
      <c r="AC66" s="37">
        <f t="shared" si="11"/>
        <v>0</v>
      </c>
      <c r="AD66" s="37">
        <f t="shared" si="12"/>
        <v>0</v>
      </c>
      <c r="AE66" s="37">
        <f t="shared" si="13"/>
        <v>0</v>
      </c>
      <c r="AF66" s="37">
        <f t="shared" si="14"/>
        <v>0</v>
      </c>
      <c r="AG66" s="37">
        <f t="shared" si="15"/>
        <v>0</v>
      </c>
      <c r="AH66" s="37">
        <f t="shared" si="16"/>
        <v>0</v>
      </c>
      <c r="AI66" s="37">
        <f t="shared" si="17"/>
        <v>-50000</v>
      </c>
      <c r="AJ66" s="108">
        <f t="shared" si="5"/>
        <v>-50000</v>
      </c>
    </row>
    <row r="67" spans="1:36" s="106" customFormat="1" ht="15">
      <c r="A67" s="32" t="s">
        <v>231</v>
      </c>
      <c r="B67" s="21" t="s">
        <v>99</v>
      </c>
      <c r="C67" s="22" t="s">
        <v>39</v>
      </c>
      <c r="D67" s="22" t="s">
        <v>46</v>
      </c>
      <c r="E67" s="22" t="s">
        <v>91</v>
      </c>
      <c r="F67" s="22" t="s">
        <v>261</v>
      </c>
      <c r="G67" s="22" t="s">
        <v>230</v>
      </c>
      <c r="H67" s="76">
        <v>50000</v>
      </c>
      <c r="I67" s="37">
        <v>50000</v>
      </c>
      <c r="J67" s="37">
        <v>50000</v>
      </c>
      <c r="K67" s="37">
        <v>50000</v>
      </c>
      <c r="L67" s="39">
        <v>50000</v>
      </c>
      <c r="M67" s="39">
        <v>50000</v>
      </c>
      <c r="N67" s="39">
        <v>50000</v>
      </c>
      <c r="O67" s="39">
        <v>50000</v>
      </c>
      <c r="P67" s="39">
        <v>50000</v>
      </c>
      <c r="Q67" s="39">
        <v>50000</v>
      </c>
      <c r="R67" s="39">
        <v>50000</v>
      </c>
      <c r="S67" s="39">
        <v>50000</v>
      </c>
      <c r="T67" s="39"/>
      <c r="U67" s="90"/>
      <c r="V67" s="37"/>
      <c r="W67" s="37">
        <f t="shared" si="8"/>
        <v>0</v>
      </c>
      <c r="X67" s="37">
        <f t="shared" si="1"/>
        <v>0</v>
      </c>
      <c r="Y67" s="37">
        <f t="shared" si="2"/>
        <v>0</v>
      </c>
      <c r="Z67" s="37">
        <f t="shared" si="3"/>
        <v>0</v>
      </c>
      <c r="AA67" s="37">
        <f t="shared" si="9"/>
        <v>0</v>
      </c>
      <c r="AB67" s="37">
        <f t="shared" si="10"/>
        <v>0</v>
      </c>
      <c r="AC67" s="37">
        <f t="shared" si="11"/>
        <v>0</v>
      </c>
      <c r="AD67" s="37">
        <f t="shared" si="12"/>
        <v>0</v>
      </c>
      <c r="AE67" s="37">
        <f t="shared" si="13"/>
        <v>0</v>
      </c>
      <c r="AF67" s="37">
        <f t="shared" si="14"/>
        <v>0</v>
      </c>
      <c r="AG67" s="37">
        <f t="shared" si="15"/>
        <v>0</v>
      </c>
      <c r="AH67" s="37">
        <f t="shared" si="16"/>
        <v>0</v>
      </c>
      <c r="AI67" s="37">
        <f t="shared" si="17"/>
        <v>-50000</v>
      </c>
      <c r="AJ67" s="108">
        <f t="shared" si="5"/>
        <v>-50000</v>
      </c>
    </row>
    <row r="68" spans="1:36" s="106" customFormat="1" ht="15">
      <c r="A68" s="32" t="s">
        <v>214</v>
      </c>
      <c r="B68" s="21" t="s">
        <v>99</v>
      </c>
      <c r="C68" s="22" t="s">
        <v>39</v>
      </c>
      <c r="D68" s="22" t="s">
        <v>46</v>
      </c>
      <c r="E68" s="22" t="s">
        <v>91</v>
      </c>
      <c r="F68" s="22" t="s">
        <v>261</v>
      </c>
      <c r="G68" s="22" t="s">
        <v>212</v>
      </c>
      <c r="H68" s="76">
        <v>11000</v>
      </c>
      <c r="I68" s="37">
        <v>11000</v>
      </c>
      <c r="J68" s="37">
        <v>11000</v>
      </c>
      <c r="K68" s="37">
        <v>11000</v>
      </c>
      <c r="L68" s="39">
        <v>11000</v>
      </c>
      <c r="M68" s="39">
        <v>11000</v>
      </c>
      <c r="N68" s="39">
        <v>11000</v>
      </c>
      <c r="O68" s="39">
        <v>11000</v>
      </c>
      <c r="P68" s="39">
        <v>11000</v>
      </c>
      <c r="Q68" s="39">
        <v>11000</v>
      </c>
      <c r="R68" s="39">
        <v>11000</v>
      </c>
      <c r="S68" s="39">
        <v>11000</v>
      </c>
      <c r="T68" s="39">
        <v>5000</v>
      </c>
      <c r="U68" s="90">
        <v>4975.06</v>
      </c>
      <c r="V68" s="37"/>
      <c r="W68" s="37">
        <f t="shared" si="8"/>
        <v>24.9399999999996</v>
      </c>
      <c r="X68" s="37">
        <f t="shared" si="1"/>
        <v>0</v>
      </c>
      <c r="Y68" s="37">
        <f t="shared" si="2"/>
        <v>0</v>
      </c>
      <c r="Z68" s="37">
        <f t="shared" si="3"/>
        <v>0</v>
      </c>
      <c r="AA68" s="37">
        <f t="shared" si="9"/>
        <v>0</v>
      </c>
      <c r="AB68" s="37">
        <f t="shared" si="10"/>
        <v>0</v>
      </c>
      <c r="AC68" s="37">
        <f t="shared" si="11"/>
        <v>0</v>
      </c>
      <c r="AD68" s="37">
        <f t="shared" si="12"/>
        <v>0</v>
      </c>
      <c r="AE68" s="37">
        <f t="shared" si="13"/>
        <v>0</v>
      </c>
      <c r="AF68" s="37">
        <f t="shared" si="14"/>
        <v>0</v>
      </c>
      <c r="AG68" s="37">
        <f t="shared" si="15"/>
        <v>0</v>
      </c>
      <c r="AH68" s="37">
        <f t="shared" si="16"/>
        <v>0</v>
      </c>
      <c r="AI68" s="37">
        <f t="shared" si="17"/>
        <v>-6000</v>
      </c>
      <c r="AJ68" s="108">
        <f t="shared" si="5"/>
        <v>-6000</v>
      </c>
    </row>
    <row r="69" spans="1:36" s="66" customFormat="1" ht="15" hidden="1">
      <c r="A69" s="83" t="s">
        <v>222</v>
      </c>
      <c r="B69" s="19" t="s">
        <v>99</v>
      </c>
      <c r="C69" s="20" t="s">
        <v>17</v>
      </c>
      <c r="D69" s="20" t="s">
        <v>207</v>
      </c>
      <c r="E69" s="116" t="s">
        <v>206</v>
      </c>
      <c r="F69" s="20" t="s">
        <v>199</v>
      </c>
      <c r="G69" s="20" t="s">
        <v>199</v>
      </c>
      <c r="H69" s="75">
        <f>H70</f>
        <v>0</v>
      </c>
      <c r="I69" s="81">
        <f aca="true" t="shared" si="46" ref="I69:U73">I70</f>
        <v>0</v>
      </c>
      <c r="J69" s="81">
        <f t="shared" si="46"/>
        <v>0</v>
      </c>
      <c r="K69" s="81">
        <f t="shared" si="46"/>
        <v>0</v>
      </c>
      <c r="L69" s="81">
        <f t="shared" si="46"/>
        <v>0</v>
      </c>
      <c r="M69" s="81">
        <f t="shared" si="46"/>
        <v>736700</v>
      </c>
      <c r="N69" s="81">
        <f t="shared" si="46"/>
        <v>736700</v>
      </c>
      <c r="O69" s="81">
        <f t="shared" si="46"/>
        <v>736700</v>
      </c>
      <c r="P69" s="81">
        <f t="shared" si="46"/>
        <v>736700</v>
      </c>
      <c r="Q69" s="81">
        <f t="shared" si="46"/>
        <v>736700</v>
      </c>
      <c r="R69" s="81">
        <f t="shared" si="46"/>
        <v>736700</v>
      </c>
      <c r="S69" s="81">
        <f t="shared" si="46"/>
        <v>736700</v>
      </c>
      <c r="T69" s="81">
        <f t="shared" si="46"/>
        <v>0</v>
      </c>
      <c r="U69" s="87">
        <f t="shared" si="46"/>
        <v>0</v>
      </c>
      <c r="V69" s="36"/>
      <c r="W69" s="36">
        <f aca="true" t="shared" si="47" ref="W69:W125">T69-U69</f>
        <v>0</v>
      </c>
      <c r="X69" s="36">
        <f aca="true" t="shared" si="48" ref="X69:Z124">I69-H69</f>
        <v>0</v>
      </c>
      <c r="Y69" s="36">
        <f t="shared" si="48"/>
        <v>0</v>
      </c>
      <c r="Z69" s="36">
        <f t="shared" si="48"/>
        <v>0</v>
      </c>
      <c r="AA69" s="36">
        <f aca="true" t="shared" si="49" ref="AA69:AA125">L69-K69</f>
        <v>0</v>
      </c>
      <c r="AB69" s="36">
        <f aca="true" t="shared" si="50" ref="AB69:AB125">M69-L69</f>
        <v>736700</v>
      </c>
      <c r="AC69" s="36">
        <f aca="true" t="shared" si="51" ref="AC69:AC125">N69-M69</f>
        <v>0</v>
      </c>
      <c r="AD69" s="36">
        <f aca="true" t="shared" si="52" ref="AD69:AD125">O69-N69</f>
        <v>0</v>
      </c>
      <c r="AE69" s="36">
        <f aca="true" t="shared" si="53" ref="AE69:AE125">P69-O69</f>
        <v>0</v>
      </c>
      <c r="AF69" s="36">
        <f aca="true" t="shared" si="54" ref="AF69:AF125">Q69-P69</f>
        <v>0</v>
      </c>
      <c r="AG69" s="36">
        <f aca="true" t="shared" si="55" ref="AG69:AG125">R69-Q69</f>
        <v>0</v>
      </c>
      <c r="AH69" s="36">
        <f aca="true" t="shared" si="56" ref="AH69:AH125">S69-R69</f>
        <v>0</v>
      </c>
      <c r="AI69" s="36">
        <f aca="true" t="shared" si="57" ref="AI69:AI125">T69-S69</f>
        <v>-736700</v>
      </c>
      <c r="AJ69" s="109">
        <f aca="true" t="shared" si="58" ref="AJ69:AJ124">Y69+Z69+AA69+AB69+AC69+AD69+AE69+AF69+AG69+AH69+AI69</f>
        <v>0</v>
      </c>
    </row>
    <row r="70" spans="1:36" s="106" customFormat="1" ht="15" hidden="1">
      <c r="A70" s="114" t="s">
        <v>222</v>
      </c>
      <c r="B70" s="21" t="s">
        <v>99</v>
      </c>
      <c r="C70" s="22" t="s">
        <v>17</v>
      </c>
      <c r="D70" s="22" t="s">
        <v>49</v>
      </c>
      <c r="E70" s="28" t="s">
        <v>206</v>
      </c>
      <c r="F70" s="22" t="s">
        <v>199</v>
      </c>
      <c r="G70" s="22" t="s">
        <v>199</v>
      </c>
      <c r="H70" s="76">
        <f>H71</f>
        <v>0</v>
      </c>
      <c r="I70" s="82">
        <f t="shared" si="46"/>
        <v>0</v>
      </c>
      <c r="J70" s="82">
        <f t="shared" si="46"/>
        <v>0</v>
      </c>
      <c r="K70" s="82">
        <f t="shared" si="46"/>
        <v>0</v>
      </c>
      <c r="L70" s="82">
        <f t="shared" si="46"/>
        <v>0</v>
      </c>
      <c r="M70" s="82">
        <f t="shared" si="46"/>
        <v>736700</v>
      </c>
      <c r="N70" s="82">
        <f t="shared" si="46"/>
        <v>736700</v>
      </c>
      <c r="O70" s="82">
        <f t="shared" si="46"/>
        <v>736700</v>
      </c>
      <c r="P70" s="82">
        <f t="shared" si="46"/>
        <v>736700</v>
      </c>
      <c r="Q70" s="82">
        <f t="shared" si="46"/>
        <v>736700</v>
      </c>
      <c r="R70" s="82">
        <f t="shared" si="46"/>
        <v>736700</v>
      </c>
      <c r="S70" s="82">
        <f t="shared" si="46"/>
        <v>736700</v>
      </c>
      <c r="T70" s="82">
        <f t="shared" si="46"/>
        <v>0</v>
      </c>
      <c r="U70" s="88">
        <f t="shared" si="46"/>
        <v>0</v>
      </c>
      <c r="V70" s="37"/>
      <c r="W70" s="37">
        <f t="shared" si="47"/>
        <v>0</v>
      </c>
      <c r="X70" s="37">
        <f t="shared" si="48"/>
        <v>0</v>
      </c>
      <c r="Y70" s="37">
        <f t="shared" si="48"/>
        <v>0</v>
      </c>
      <c r="Z70" s="37">
        <f t="shared" si="48"/>
        <v>0</v>
      </c>
      <c r="AA70" s="37">
        <f t="shared" si="49"/>
        <v>0</v>
      </c>
      <c r="AB70" s="37">
        <f t="shared" si="50"/>
        <v>736700</v>
      </c>
      <c r="AC70" s="37">
        <f t="shared" si="51"/>
        <v>0</v>
      </c>
      <c r="AD70" s="37">
        <f t="shared" si="52"/>
        <v>0</v>
      </c>
      <c r="AE70" s="37">
        <f t="shared" si="53"/>
        <v>0</v>
      </c>
      <c r="AF70" s="37">
        <f t="shared" si="54"/>
        <v>0</v>
      </c>
      <c r="AG70" s="37">
        <f t="shared" si="55"/>
        <v>0</v>
      </c>
      <c r="AH70" s="37">
        <f t="shared" si="56"/>
        <v>0</v>
      </c>
      <c r="AI70" s="37">
        <f t="shared" si="57"/>
        <v>-736700</v>
      </c>
      <c r="AJ70" s="108">
        <f t="shared" si="58"/>
        <v>0</v>
      </c>
    </row>
    <row r="71" spans="1:36" s="106" customFormat="1" ht="15" hidden="1">
      <c r="A71" s="114" t="s">
        <v>222</v>
      </c>
      <c r="B71" s="21" t="s">
        <v>99</v>
      </c>
      <c r="C71" s="22" t="s">
        <v>17</v>
      </c>
      <c r="D71" s="22" t="s">
        <v>49</v>
      </c>
      <c r="E71" s="28" t="s">
        <v>291</v>
      </c>
      <c r="F71" s="22" t="s">
        <v>199</v>
      </c>
      <c r="G71" s="22" t="s">
        <v>199</v>
      </c>
      <c r="H71" s="76">
        <f>H72</f>
        <v>0</v>
      </c>
      <c r="I71" s="82">
        <f t="shared" si="46"/>
        <v>0</v>
      </c>
      <c r="J71" s="82">
        <f t="shared" si="46"/>
        <v>0</v>
      </c>
      <c r="K71" s="82">
        <f t="shared" si="46"/>
        <v>0</v>
      </c>
      <c r="L71" s="82">
        <f t="shared" si="46"/>
        <v>0</v>
      </c>
      <c r="M71" s="82">
        <f t="shared" si="46"/>
        <v>736700</v>
      </c>
      <c r="N71" s="82">
        <f t="shared" si="46"/>
        <v>736700</v>
      </c>
      <c r="O71" s="82">
        <f t="shared" si="46"/>
        <v>736700</v>
      </c>
      <c r="P71" s="82">
        <f t="shared" si="46"/>
        <v>736700</v>
      </c>
      <c r="Q71" s="82">
        <f t="shared" si="46"/>
        <v>736700</v>
      </c>
      <c r="R71" s="82">
        <f t="shared" si="46"/>
        <v>736700</v>
      </c>
      <c r="S71" s="82">
        <f t="shared" si="46"/>
        <v>736700</v>
      </c>
      <c r="T71" s="82">
        <f t="shared" si="46"/>
        <v>0</v>
      </c>
      <c r="U71" s="88">
        <f t="shared" si="46"/>
        <v>0</v>
      </c>
      <c r="V71" s="37"/>
      <c r="W71" s="37">
        <f t="shared" si="47"/>
        <v>0</v>
      </c>
      <c r="X71" s="37">
        <f t="shared" si="48"/>
        <v>0</v>
      </c>
      <c r="Y71" s="37">
        <f t="shared" si="48"/>
        <v>0</v>
      </c>
      <c r="Z71" s="37">
        <f t="shared" si="48"/>
        <v>0</v>
      </c>
      <c r="AA71" s="37">
        <f t="shared" si="49"/>
        <v>0</v>
      </c>
      <c r="AB71" s="37">
        <f t="shared" si="50"/>
        <v>736700</v>
      </c>
      <c r="AC71" s="37">
        <f t="shared" si="51"/>
        <v>0</v>
      </c>
      <c r="AD71" s="37">
        <f t="shared" si="52"/>
        <v>0</v>
      </c>
      <c r="AE71" s="37">
        <f t="shared" si="53"/>
        <v>0</v>
      </c>
      <c r="AF71" s="37">
        <f t="shared" si="54"/>
        <v>0</v>
      </c>
      <c r="AG71" s="37">
        <f t="shared" si="55"/>
        <v>0</v>
      </c>
      <c r="AH71" s="37">
        <f t="shared" si="56"/>
        <v>0</v>
      </c>
      <c r="AI71" s="37">
        <f t="shared" si="57"/>
        <v>-736700</v>
      </c>
      <c r="AJ71" s="108">
        <f t="shared" si="58"/>
        <v>0</v>
      </c>
    </row>
    <row r="72" spans="1:36" s="106" customFormat="1" ht="23.25" hidden="1">
      <c r="A72" s="30" t="s">
        <v>20</v>
      </c>
      <c r="B72" s="21" t="s">
        <v>99</v>
      </c>
      <c r="C72" s="22" t="s">
        <v>17</v>
      </c>
      <c r="D72" s="22" t="s">
        <v>49</v>
      </c>
      <c r="E72" s="28" t="s">
        <v>291</v>
      </c>
      <c r="F72" s="22" t="s">
        <v>21</v>
      </c>
      <c r="G72" s="22" t="s">
        <v>199</v>
      </c>
      <c r="H72" s="76">
        <f>H73</f>
        <v>0</v>
      </c>
      <c r="I72" s="82">
        <f t="shared" si="46"/>
        <v>0</v>
      </c>
      <c r="J72" s="82">
        <f t="shared" si="46"/>
        <v>0</v>
      </c>
      <c r="K72" s="82">
        <f t="shared" si="46"/>
        <v>0</v>
      </c>
      <c r="L72" s="82">
        <f t="shared" si="46"/>
        <v>0</v>
      </c>
      <c r="M72" s="82">
        <f t="shared" si="46"/>
        <v>736700</v>
      </c>
      <c r="N72" s="82">
        <f t="shared" si="46"/>
        <v>736700</v>
      </c>
      <c r="O72" s="82">
        <f t="shared" si="46"/>
        <v>736700</v>
      </c>
      <c r="P72" s="82">
        <f t="shared" si="46"/>
        <v>736700</v>
      </c>
      <c r="Q72" s="82">
        <f t="shared" si="46"/>
        <v>736700</v>
      </c>
      <c r="R72" s="82">
        <f t="shared" si="46"/>
        <v>736700</v>
      </c>
      <c r="S72" s="82">
        <f t="shared" si="46"/>
        <v>736700</v>
      </c>
      <c r="T72" s="82">
        <f t="shared" si="46"/>
        <v>0</v>
      </c>
      <c r="U72" s="88">
        <f t="shared" si="46"/>
        <v>0</v>
      </c>
      <c r="V72" s="37"/>
      <c r="W72" s="37">
        <f t="shared" si="47"/>
        <v>0</v>
      </c>
      <c r="X72" s="37">
        <f t="shared" si="48"/>
        <v>0</v>
      </c>
      <c r="Y72" s="37">
        <f t="shared" si="48"/>
        <v>0</v>
      </c>
      <c r="Z72" s="37">
        <f t="shared" si="48"/>
        <v>0</v>
      </c>
      <c r="AA72" s="37">
        <f t="shared" si="49"/>
        <v>0</v>
      </c>
      <c r="AB72" s="37">
        <f t="shared" si="50"/>
        <v>736700</v>
      </c>
      <c r="AC72" s="37">
        <f t="shared" si="51"/>
        <v>0</v>
      </c>
      <c r="AD72" s="37">
        <f t="shared" si="52"/>
        <v>0</v>
      </c>
      <c r="AE72" s="37">
        <f t="shared" si="53"/>
        <v>0</v>
      </c>
      <c r="AF72" s="37">
        <f t="shared" si="54"/>
        <v>0</v>
      </c>
      <c r="AG72" s="37">
        <f t="shared" si="55"/>
        <v>0</v>
      </c>
      <c r="AH72" s="37">
        <f t="shared" si="56"/>
        <v>0</v>
      </c>
      <c r="AI72" s="37">
        <f t="shared" si="57"/>
        <v>-736700</v>
      </c>
      <c r="AJ72" s="108">
        <f t="shared" si="58"/>
        <v>0</v>
      </c>
    </row>
    <row r="73" spans="1:36" s="106" customFormat="1" ht="23.25" hidden="1">
      <c r="A73" s="30" t="s">
        <v>22</v>
      </c>
      <c r="B73" s="21" t="s">
        <v>99</v>
      </c>
      <c r="C73" s="22" t="s">
        <v>17</v>
      </c>
      <c r="D73" s="22" t="s">
        <v>49</v>
      </c>
      <c r="E73" s="28" t="s">
        <v>291</v>
      </c>
      <c r="F73" s="22" t="s">
        <v>23</v>
      </c>
      <c r="G73" s="22" t="s">
        <v>199</v>
      </c>
      <c r="H73" s="76">
        <f>H74</f>
        <v>0</v>
      </c>
      <c r="I73" s="82">
        <f t="shared" si="46"/>
        <v>0</v>
      </c>
      <c r="J73" s="82">
        <f t="shared" si="46"/>
        <v>0</v>
      </c>
      <c r="K73" s="82">
        <f t="shared" si="46"/>
        <v>0</v>
      </c>
      <c r="L73" s="82">
        <f t="shared" si="46"/>
        <v>0</v>
      </c>
      <c r="M73" s="82">
        <f t="shared" si="46"/>
        <v>736700</v>
      </c>
      <c r="N73" s="82">
        <f t="shared" si="46"/>
        <v>736700</v>
      </c>
      <c r="O73" s="82">
        <f t="shared" si="46"/>
        <v>736700</v>
      </c>
      <c r="P73" s="82">
        <f t="shared" si="46"/>
        <v>736700</v>
      </c>
      <c r="Q73" s="82">
        <f t="shared" si="46"/>
        <v>736700</v>
      </c>
      <c r="R73" s="82">
        <f t="shared" si="46"/>
        <v>736700</v>
      </c>
      <c r="S73" s="82">
        <f t="shared" si="46"/>
        <v>736700</v>
      </c>
      <c r="T73" s="82">
        <f t="shared" si="46"/>
        <v>0</v>
      </c>
      <c r="U73" s="88">
        <f t="shared" si="46"/>
        <v>0</v>
      </c>
      <c r="V73" s="37"/>
      <c r="W73" s="37">
        <f t="shared" si="47"/>
        <v>0</v>
      </c>
      <c r="X73" s="37">
        <f t="shared" si="48"/>
        <v>0</v>
      </c>
      <c r="Y73" s="37">
        <f t="shared" si="48"/>
        <v>0</v>
      </c>
      <c r="Z73" s="37">
        <f t="shared" si="48"/>
        <v>0</v>
      </c>
      <c r="AA73" s="37">
        <f t="shared" si="49"/>
        <v>0</v>
      </c>
      <c r="AB73" s="37">
        <f t="shared" si="50"/>
        <v>736700</v>
      </c>
      <c r="AC73" s="37">
        <f t="shared" si="51"/>
        <v>0</v>
      </c>
      <c r="AD73" s="37">
        <f t="shared" si="52"/>
        <v>0</v>
      </c>
      <c r="AE73" s="37">
        <f t="shared" si="53"/>
        <v>0</v>
      </c>
      <c r="AF73" s="37">
        <f t="shared" si="54"/>
        <v>0</v>
      </c>
      <c r="AG73" s="37">
        <f t="shared" si="55"/>
        <v>0</v>
      </c>
      <c r="AH73" s="37">
        <f t="shared" si="56"/>
        <v>0</v>
      </c>
      <c r="AI73" s="37">
        <f t="shared" si="57"/>
        <v>-736700</v>
      </c>
      <c r="AJ73" s="108">
        <f t="shared" si="58"/>
        <v>0</v>
      </c>
    </row>
    <row r="74" spans="1:36" s="106" customFormat="1" ht="15" hidden="1">
      <c r="A74" s="30" t="s">
        <v>219</v>
      </c>
      <c r="B74" s="21" t="s">
        <v>99</v>
      </c>
      <c r="C74" s="22" t="s">
        <v>17</v>
      </c>
      <c r="D74" s="22" t="s">
        <v>49</v>
      </c>
      <c r="E74" s="28" t="s">
        <v>291</v>
      </c>
      <c r="F74" s="22" t="s">
        <v>261</v>
      </c>
      <c r="G74" s="22" t="s">
        <v>217</v>
      </c>
      <c r="H74" s="76"/>
      <c r="I74" s="39"/>
      <c r="J74" s="39"/>
      <c r="K74" s="39"/>
      <c r="L74" s="39"/>
      <c r="M74" s="39">
        <v>736700</v>
      </c>
      <c r="N74" s="39">
        <v>736700</v>
      </c>
      <c r="O74" s="39">
        <v>736700</v>
      </c>
      <c r="P74" s="39">
        <v>736700</v>
      </c>
      <c r="Q74" s="39">
        <v>736700</v>
      </c>
      <c r="R74" s="39">
        <v>736700</v>
      </c>
      <c r="S74" s="39">
        <v>736700</v>
      </c>
      <c r="T74" s="39"/>
      <c r="U74" s="90"/>
      <c r="V74" s="37"/>
      <c r="W74" s="37">
        <f t="shared" si="47"/>
        <v>0</v>
      </c>
      <c r="X74" s="37">
        <f t="shared" si="48"/>
        <v>0</v>
      </c>
      <c r="Y74" s="37">
        <f t="shared" si="48"/>
        <v>0</v>
      </c>
      <c r="Z74" s="37">
        <f t="shared" si="48"/>
        <v>0</v>
      </c>
      <c r="AA74" s="37">
        <f t="shared" si="49"/>
        <v>0</v>
      </c>
      <c r="AB74" s="37">
        <f t="shared" si="50"/>
        <v>736700</v>
      </c>
      <c r="AC74" s="37">
        <f t="shared" si="51"/>
        <v>0</v>
      </c>
      <c r="AD74" s="37">
        <f t="shared" si="52"/>
        <v>0</v>
      </c>
      <c r="AE74" s="37">
        <f t="shared" si="53"/>
        <v>0</v>
      </c>
      <c r="AF74" s="37">
        <f t="shared" si="54"/>
        <v>0</v>
      </c>
      <c r="AG74" s="37">
        <f t="shared" si="55"/>
        <v>0</v>
      </c>
      <c r="AH74" s="37">
        <f t="shared" si="56"/>
        <v>0</v>
      </c>
      <c r="AI74" s="37">
        <f t="shared" si="57"/>
        <v>-736700</v>
      </c>
      <c r="AJ74" s="108">
        <f t="shared" si="58"/>
        <v>0</v>
      </c>
    </row>
    <row r="75" spans="1:36" s="66" customFormat="1" ht="15">
      <c r="A75" s="29" t="s">
        <v>51</v>
      </c>
      <c r="B75" s="19" t="s">
        <v>99</v>
      </c>
      <c r="C75" s="20" t="s">
        <v>52</v>
      </c>
      <c r="D75" s="20" t="s">
        <v>199</v>
      </c>
      <c r="E75" s="20" t="s">
        <v>206</v>
      </c>
      <c r="F75" s="20" t="s">
        <v>199</v>
      </c>
      <c r="G75" s="20" t="s">
        <v>199</v>
      </c>
      <c r="H75" s="75">
        <f>H76</f>
        <v>298200</v>
      </c>
      <c r="I75" s="36">
        <f aca="true" t="shared" si="59" ref="I75:U75">I76</f>
        <v>298200</v>
      </c>
      <c r="J75" s="36">
        <f t="shared" si="59"/>
        <v>298200</v>
      </c>
      <c r="K75" s="36">
        <f t="shared" si="59"/>
        <v>329700</v>
      </c>
      <c r="L75" s="36">
        <f t="shared" si="59"/>
        <v>329700</v>
      </c>
      <c r="M75" s="36">
        <f t="shared" si="59"/>
        <v>339700</v>
      </c>
      <c r="N75" s="36">
        <f t="shared" si="59"/>
        <v>339700</v>
      </c>
      <c r="O75" s="36">
        <f t="shared" si="59"/>
        <v>339700</v>
      </c>
      <c r="P75" s="36">
        <f t="shared" si="59"/>
        <v>339700</v>
      </c>
      <c r="Q75" s="36">
        <f t="shared" si="59"/>
        <v>339700</v>
      </c>
      <c r="R75" s="36">
        <f t="shared" si="59"/>
        <v>339700</v>
      </c>
      <c r="S75" s="36">
        <f t="shared" si="59"/>
        <v>339700</v>
      </c>
      <c r="T75" s="36">
        <f t="shared" si="59"/>
        <v>92220</v>
      </c>
      <c r="U75" s="87">
        <f t="shared" si="59"/>
        <v>86320.11</v>
      </c>
      <c r="V75" s="36">
        <f t="shared" si="7"/>
        <v>93.60237475601821</v>
      </c>
      <c r="W75" s="36">
        <f t="shared" si="47"/>
        <v>5899.889999999999</v>
      </c>
      <c r="X75" s="36">
        <f t="shared" si="48"/>
        <v>0</v>
      </c>
      <c r="Y75" s="36">
        <f t="shared" si="48"/>
        <v>0</v>
      </c>
      <c r="Z75" s="36">
        <f t="shared" si="48"/>
        <v>31500</v>
      </c>
      <c r="AA75" s="36">
        <f t="shared" si="49"/>
        <v>0</v>
      </c>
      <c r="AB75" s="36">
        <f t="shared" si="50"/>
        <v>10000</v>
      </c>
      <c r="AC75" s="36">
        <f t="shared" si="51"/>
        <v>0</v>
      </c>
      <c r="AD75" s="36">
        <f t="shared" si="52"/>
        <v>0</v>
      </c>
      <c r="AE75" s="36">
        <f t="shared" si="53"/>
        <v>0</v>
      </c>
      <c r="AF75" s="36">
        <f t="shared" si="54"/>
        <v>0</v>
      </c>
      <c r="AG75" s="36">
        <f t="shared" si="55"/>
        <v>0</v>
      </c>
      <c r="AH75" s="36">
        <f t="shared" si="56"/>
        <v>0</v>
      </c>
      <c r="AI75" s="36">
        <f t="shared" si="57"/>
        <v>-247480</v>
      </c>
      <c r="AJ75" s="109">
        <f t="shared" si="58"/>
        <v>-205980</v>
      </c>
    </row>
    <row r="76" spans="1:36" s="106" customFormat="1" ht="15">
      <c r="A76" s="30" t="s">
        <v>53</v>
      </c>
      <c r="B76" s="21" t="s">
        <v>99</v>
      </c>
      <c r="C76" s="22" t="s">
        <v>52</v>
      </c>
      <c r="D76" s="22" t="s">
        <v>39</v>
      </c>
      <c r="E76" s="22" t="s">
        <v>206</v>
      </c>
      <c r="F76" s="22" t="s">
        <v>199</v>
      </c>
      <c r="G76" s="22" t="s">
        <v>199</v>
      </c>
      <c r="H76" s="76">
        <f>H77+H84+H88+H94+H100</f>
        <v>298200</v>
      </c>
      <c r="I76" s="82">
        <f aca="true" t="shared" si="60" ref="I76:U76">I77+I84+I88+I94+I100</f>
        <v>298200</v>
      </c>
      <c r="J76" s="82">
        <f t="shared" si="60"/>
        <v>298200</v>
      </c>
      <c r="K76" s="82">
        <f t="shared" si="60"/>
        <v>329700</v>
      </c>
      <c r="L76" s="82">
        <f t="shared" si="60"/>
        <v>329700</v>
      </c>
      <c r="M76" s="82">
        <f t="shared" si="60"/>
        <v>339700</v>
      </c>
      <c r="N76" s="82">
        <f t="shared" si="60"/>
        <v>339700</v>
      </c>
      <c r="O76" s="82">
        <f t="shared" si="60"/>
        <v>339700</v>
      </c>
      <c r="P76" s="82">
        <f t="shared" si="60"/>
        <v>339700</v>
      </c>
      <c r="Q76" s="82">
        <f t="shared" si="60"/>
        <v>339700</v>
      </c>
      <c r="R76" s="82">
        <f t="shared" si="60"/>
        <v>339700</v>
      </c>
      <c r="S76" s="82">
        <f t="shared" si="60"/>
        <v>339700</v>
      </c>
      <c r="T76" s="82">
        <f t="shared" si="60"/>
        <v>92220</v>
      </c>
      <c r="U76" s="88">
        <f t="shared" si="60"/>
        <v>86320.11</v>
      </c>
      <c r="V76" s="37">
        <f aca="true" t="shared" si="61" ref="V76:V140">U76/T76*100</f>
        <v>93.60237475601821</v>
      </c>
      <c r="W76" s="37">
        <f t="shared" si="47"/>
        <v>5899.889999999999</v>
      </c>
      <c r="X76" s="37">
        <f t="shared" si="48"/>
        <v>0</v>
      </c>
      <c r="Y76" s="37">
        <f t="shared" si="48"/>
        <v>0</v>
      </c>
      <c r="Z76" s="37">
        <f t="shared" si="48"/>
        <v>31500</v>
      </c>
      <c r="AA76" s="37">
        <f t="shared" si="49"/>
        <v>0</v>
      </c>
      <c r="AB76" s="37">
        <f t="shared" si="50"/>
        <v>10000</v>
      </c>
      <c r="AC76" s="37">
        <f t="shared" si="51"/>
        <v>0</v>
      </c>
      <c r="AD76" s="37">
        <f t="shared" si="52"/>
        <v>0</v>
      </c>
      <c r="AE76" s="37">
        <f t="shared" si="53"/>
        <v>0</v>
      </c>
      <c r="AF76" s="37">
        <f t="shared" si="54"/>
        <v>0</v>
      </c>
      <c r="AG76" s="37">
        <f t="shared" si="55"/>
        <v>0</v>
      </c>
      <c r="AH76" s="37">
        <f t="shared" si="56"/>
        <v>0</v>
      </c>
      <c r="AI76" s="37">
        <f t="shared" si="57"/>
        <v>-247480</v>
      </c>
      <c r="AJ76" s="108">
        <f t="shared" si="58"/>
        <v>-205980</v>
      </c>
    </row>
    <row r="77" spans="1:36" s="106" customFormat="1" ht="15">
      <c r="A77" s="30" t="s">
        <v>54</v>
      </c>
      <c r="B77" s="21" t="s">
        <v>99</v>
      </c>
      <c r="C77" s="22" t="s">
        <v>52</v>
      </c>
      <c r="D77" s="22" t="s">
        <v>39</v>
      </c>
      <c r="E77" s="28" t="s">
        <v>92</v>
      </c>
      <c r="F77" s="22" t="s">
        <v>199</v>
      </c>
      <c r="G77" s="22" t="s">
        <v>199</v>
      </c>
      <c r="H77" s="76">
        <f>H78</f>
        <v>262200</v>
      </c>
      <c r="I77" s="37">
        <f aca="true" t="shared" si="62" ref="I77:U77">I78</f>
        <v>262200</v>
      </c>
      <c r="J77" s="37">
        <f t="shared" si="62"/>
        <v>262200</v>
      </c>
      <c r="K77" s="37">
        <f t="shared" si="62"/>
        <v>292200</v>
      </c>
      <c r="L77" s="37">
        <f t="shared" si="62"/>
        <v>292200</v>
      </c>
      <c r="M77" s="37">
        <f t="shared" si="62"/>
        <v>292200</v>
      </c>
      <c r="N77" s="37">
        <f t="shared" si="62"/>
        <v>292200</v>
      </c>
      <c r="O77" s="37">
        <f t="shared" si="62"/>
        <v>292200</v>
      </c>
      <c r="P77" s="37">
        <f t="shared" si="62"/>
        <v>292200</v>
      </c>
      <c r="Q77" s="37">
        <f t="shared" si="62"/>
        <v>292200</v>
      </c>
      <c r="R77" s="37">
        <f t="shared" si="62"/>
        <v>292200</v>
      </c>
      <c r="S77" s="37">
        <f t="shared" si="62"/>
        <v>292200</v>
      </c>
      <c r="T77" s="37">
        <f t="shared" si="62"/>
        <v>71200</v>
      </c>
      <c r="U77" s="88">
        <f t="shared" si="62"/>
        <v>70970.11</v>
      </c>
      <c r="V77" s="37">
        <f t="shared" si="61"/>
        <v>99.67712078651687</v>
      </c>
      <c r="W77" s="37">
        <f t="shared" si="47"/>
        <v>229.88999999999942</v>
      </c>
      <c r="X77" s="37">
        <f t="shared" si="48"/>
        <v>0</v>
      </c>
      <c r="Y77" s="37">
        <f t="shared" si="48"/>
        <v>0</v>
      </c>
      <c r="Z77" s="37">
        <f t="shared" si="48"/>
        <v>30000</v>
      </c>
      <c r="AA77" s="37">
        <f t="shared" si="49"/>
        <v>0</v>
      </c>
      <c r="AB77" s="37">
        <f t="shared" si="50"/>
        <v>0</v>
      </c>
      <c r="AC77" s="37">
        <f t="shared" si="51"/>
        <v>0</v>
      </c>
      <c r="AD77" s="37">
        <f t="shared" si="52"/>
        <v>0</v>
      </c>
      <c r="AE77" s="37">
        <f t="shared" si="53"/>
        <v>0</v>
      </c>
      <c r="AF77" s="37">
        <f t="shared" si="54"/>
        <v>0</v>
      </c>
      <c r="AG77" s="37">
        <f t="shared" si="55"/>
        <v>0</v>
      </c>
      <c r="AH77" s="37">
        <f t="shared" si="56"/>
        <v>0</v>
      </c>
      <c r="AI77" s="37">
        <f t="shared" si="57"/>
        <v>-221000</v>
      </c>
      <c r="AJ77" s="108">
        <f t="shared" si="58"/>
        <v>-191000</v>
      </c>
    </row>
    <row r="78" spans="1:36" s="106" customFormat="1" ht="15">
      <c r="A78" s="30" t="s">
        <v>237</v>
      </c>
      <c r="B78" s="21" t="s">
        <v>99</v>
      </c>
      <c r="C78" s="22" t="s">
        <v>52</v>
      </c>
      <c r="D78" s="22" t="s">
        <v>39</v>
      </c>
      <c r="E78" s="28" t="s">
        <v>92</v>
      </c>
      <c r="F78" s="22" t="s">
        <v>21</v>
      </c>
      <c r="G78" s="22" t="s">
        <v>199</v>
      </c>
      <c r="H78" s="76">
        <f>H79</f>
        <v>262200</v>
      </c>
      <c r="I78" s="37">
        <f aca="true" t="shared" si="63" ref="I78:U78">I79</f>
        <v>262200</v>
      </c>
      <c r="J78" s="37">
        <f t="shared" si="63"/>
        <v>262200</v>
      </c>
      <c r="K78" s="37">
        <f t="shared" si="63"/>
        <v>292200</v>
      </c>
      <c r="L78" s="37">
        <f t="shared" si="63"/>
        <v>292200</v>
      </c>
      <c r="M78" s="37">
        <f t="shared" si="63"/>
        <v>292200</v>
      </c>
      <c r="N78" s="37">
        <f t="shared" si="63"/>
        <v>292200</v>
      </c>
      <c r="O78" s="37">
        <f t="shared" si="63"/>
        <v>292200</v>
      </c>
      <c r="P78" s="37">
        <f t="shared" si="63"/>
        <v>292200</v>
      </c>
      <c r="Q78" s="37">
        <f t="shared" si="63"/>
        <v>292200</v>
      </c>
      <c r="R78" s="37">
        <f t="shared" si="63"/>
        <v>292200</v>
      </c>
      <c r="S78" s="37">
        <f t="shared" si="63"/>
        <v>292200</v>
      </c>
      <c r="T78" s="37">
        <f t="shared" si="63"/>
        <v>71200</v>
      </c>
      <c r="U78" s="88">
        <f t="shared" si="63"/>
        <v>70970.11</v>
      </c>
      <c r="V78" s="37">
        <f t="shared" si="61"/>
        <v>99.67712078651687</v>
      </c>
      <c r="W78" s="37">
        <f t="shared" si="47"/>
        <v>229.88999999999942</v>
      </c>
      <c r="X78" s="37">
        <f t="shared" si="48"/>
        <v>0</v>
      </c>
      <c r="Y78" s="37">
        <f t="shared" si="48"/>
        <v>0</v>
      </c>
      <c r="Z78" s="37">
        <f t="shared" si="48"/>
        <v>30000</v>
      </c>
      <c r="AA78" s="37">
        <f t="shared" si="49"/>
        <v>0</v>
      </c>
      <c r="AB78" s="37">
        <f t="shared" si="50"/>
        <v>0</v>
      </c>
      <c r="AC78" s="37">
        <f t="shared" si="51"/>
        <v>0</v>
      </c>
      <c r="AD78" s="37">
        <f t="shared" si="52"/>
        <v>0</v>
      </c>
      <c r="AE78" s="37">
        <f t="shared" si="53"/>
        <v>0</v>
      </c>
      <c r="AF78" s="37">
        <f t="shared" si="54"/>
        <v>0</v>
      </c>
      <c r="AG78" s="37">
        <f t="shared" si="55"/>
        <v>0</v>
      </c>
      <c r="AH78" s="37">
        <f t="shared" si="56"/>
        <v>0</v>
      </c>
      <c r="AI78" s="37">
        <f t="shared" si="57"/>
        <v>-221000</v>
      </c>
      <c r="AJ78" s="108">
        <f t="shared" si="58"/>
        <v>-191000</v>
      </c>
    </row>
    <row r="79" spans="1:36" s="106" customFormat="1" ht="23.25">
      <c r="A79" s="30" t="s">
        <v>22</v>
      </c>
      <c r="B79" s="21" t="s">
        <v>99</v>
      </c>
      <c r="C79" s="22" t="s">
        <v>52</v>
      </c>
      <c r="D79" s="22" t="s">
        <v>39</v>
      </c>
      <c r="E79" s="28" t="s">
        <v>92</v>
      </c>
      <c r="F79" s="22" t="s">
        <v>23</v>
      </c>
      <c r="G79" s="22" t="s">
        <v>199</v>
      </c>
      <c r="H79" s="76">
        <f>H80+H81+H83+H82</f>
        <v>262200</v>
      </c>
      <c r="I79" s="37">
        <f aca="true" t="shared" si="64" ref="I79:U79">I80+I81+I83+I82</f>
        <v>262200</v>
      </c>
      <c r="J79" s="37">
        <f t="shared" si="64"/>
        <v>262200</v>
      </c>
      <c r="K79" s="37">
        <f t="shared" si="64"/>
        <v>292200</v>
      </c>
      <c r="L79" s="37">
        <f t="shared" si="64"/>
        <v>292200</v>
      </c>
      <c r="M79" s="37">
        <f t="shared" si="64"/>
        <v>292200</v>
      </c>
      <c r="N79" s="37">
        <f t="shared" si="64"/>
        <v>292200</v>
      </c>
      <c r="O79" s="37">
        <f t="shared" si="64"/>
        <v>292200</v>
      </c>
      <c r="P79" s="37">
        <f t="shared" si="64"/>
        <v>292200</v>
      </c>
      <c r="Q79" s="37">
        <f t="shared" si="64"/>
        <v>292200</v>
      </c>
      <c r="R79" s="37">
        <f t="shared" si="64"/>
        <v>292200</v>
      </c>
      <c r="S79" s="37">
        <f t="shared" si="64"/>
        <v>292200</v>
      </c>
      <c r="T79" s="37">
        <f t="shared" si="64"/>
        <v>71200</v>
      </c>
      <c r="U79" s="88">
        <f t="shared" si="64"/>
        <v>70970.11</v>
      </c>
      <c r="V79" s="37">
        <f t="shared" si="61"/>
        <v>99.67712078651687</v>
      </c>
      <c r="W79" s="37">
        <f t="shared" si="47"/>
        <v>229.88999999999942</v>
      </c>
      <c r="X79" s="37">
        <f t="shared" si="48"/>
        <v>0</v>
      </c>
      <c r="Y79" s="37">
        <f t="shared" si="48"/>
        <v>0</v>
      </c>
      <c r="Z79" s="37">
        <f t="shared" si="48"/>
        <v>30000</v>
      </c>
      <c r="AA79" s="37">
        <f t="shared" si="49"/>
        <v>0</v>
      </c>
      <c r="AB79" s="37">
        <f t="shared" si="50"/>
        <v>0</v>
      </c>
      <c r="AC79" s="37">
        <f t="shared" si="51"/>
        <v>0</v>
      </c>
      <c r="AD79" s="37">
        <f t="shared" si="52"/>
        <v>0</v>
      </c>
      <c r="AE79" s="37">
        <f t="shared" si="53"/>
        <v>0</v>
      </c>
      <c r="AF79" s="37">
        <f t="shared" si="54"/>
        <v>0</v>
      </c>
      <c r="AG79" s="37">
        <f t="shared" si="55"/>
        <v>0</v>
      </c>
      <c r="AH79" s="37">
        <f t="shared" si="56"/>
        <v>0</v>
      </c>
      <c r="AI79" s="37">
        <f t="shared" si="57"/>
        <v>-221000</v>
      </c>
      <c r="AJ79" s="108">
        <f t="shared" si="58"/>
        <v>-191000</v>
      </c>
    </row>
    <row r="80" spans="1:36" s="106" customFormat="1" ht="15">
      <c r="A80" s="30" t="s">
        <v>218</v>
      </c>
      <c r="B80" s="21" t="s">
        <v>99</v>
      </c>
      <c r="C80" s="22" t="s">
        <v>52</v>
      </c>
      <c r="D80" s="22" t="s">
        <v>39</v>
      </c>
      <c r="E80" s="28" t="s">
        <v>92</v>
      </c>
      <c r="F80" s="22" t="s">
        <v>261</v>
      </c>
      <c r="G80" s="22" t="s">
        <v>216</v>
      </c>
      <c r="H80" s="76">
        <v>180200</v>
      </c>
      <c r="I80" s="37">
        <v>180200</v>
      </c>
      <c r="J80" s="37">
        <v>180200</v>
      </c>
      <c r="K80" s="37">
        <v>210200</v>
      </c>
      <c r="L80" s="39">
        <v>210200</v>
      </c>
      <c r="M80" s="39">
        <v>210200</v>
      </c>
      <c r="N80" s="39">
        <v>210200</v>
      </c>
      <c r="O80" s="39">
        <v>210200</v>
      </c>
      <c r="P80" s="39">
        <v>210200</v>
      </c>
      <c r="Q80" s="39">
        <v>210200</v>
      </c>
      <c r="R80" s="39">
        <v>210200</v>
      </c>
      <c r="S80" s="39">
        <v>210200</v>
      </c>
      <c r="T80" s="39">
        <v>53800</v>
      </c>
      <c r="U80" s="90">
        <v>53738.91</v>
      </c>
      <c r="V80" s="37">
        <f t="shared" si="61"/>
        <v>99.8864498141264</v>
      </c>
      <c r="W80" s="37">
        <f t="shared" si="47"/>
        <v>61.08999999999651</v>
      </c>
      <c r="X80" s="37">
        <f t="shared" si="48"/>
        <v>0</v>
      </c>
      <c r="Y80" s="37">
        <f t="shared" si="48"/>
        <v>0</v>
      </c>
      <c r="Z80" s="37">
        <f t="shared" si="48"/>
        <v>30000</v>
      </c>
      <c r="AA80" s="37">
        <f t="shared" si="49"/>
        <v>0</v>
      </c>
      <c r="AB80" s="37">
        <f t="shared" si="50"/>
        <v>0</v>
      </c>
      <c r="AC80" s="37">
        <f t="shared" si="51"/>
        <v>0</v>
      </c>
      <c r="AD80" s="37">
        <f t="shared" si="52"/>
        <v>0</v>
      </c>
      <c r="AE80" s="37">
        <f t="shared" si="53"/>
        <v>0</v>
      </c>
      <c r="AF80" s="37">
        <f t="shared" si="54"/>
        <v>0</v>
      </c>
      <c r="AG80" s="37">
        <f t="shared" si="55"/>
        <v>0</v>
      </c>
      <c r="AH80" s="37">
        <f t="shared" si="56"/>
        <v>0</v>
      </c>
      <c r="AI80" s="37">
        <f t="shared" si="57"/>
        <v>-156400</v>
      </c>
      <c r="AJ80" s="108">
        <f t="shared" si="58"/>
        <v>-126400</v>
      </c>
    </row>
    <row r="81" spans="1:36" s="106" customFormat="1" ht="15">
      <c r="A81" s="30" t="s">
        <v>219</v>
      </c>
      <c r="B81" s="21" t="s">
        <v>99</v>
      </c>
      <c r="C81" s="22" t="s">
        <v>52</v>
      </c>
      <c r="D81" s="22" t="s">
        <v>39</v>
      </c>
      <c r="E81" s="28" t="s">
        <v>92</v>
      </c>
      <c r="F81" s="22" t="s">
        <v>261</v>
      </c>
      <c r="G81" s="22" t="s">
        <v>217</v>
      </c>
      <c r="H81" s="76">
        <v>30000</v>
      </c>
      <c r="I81" s="37">
        <v>30000</v>
      </c>
      <c r="J81" s="37">
        <v>30000</v>
      </c>
      <c r="K81" s="37">
        <v>30000</v>
      </c>
      <c r="L81" s="39">
        <v>30000</v>
      </c>
      <c r="M81" s="39">
        <v>30000</v>
      </c>
      <c r="N81" s="39">
        <v>30000</v>
      </c>
      <c r="O81" s="39">
        <v>30000</v>
      </c>
      <c r="P81" s="39">
        <v>30000</v>
      </c>
      <c r="Q81" s="39">
        <v>30000</v>
      </c>
      <c r="R81" s="39">
        <v>30000</v>
      </c>
      <c r="S81" s="39">
        <v>30000</v>
      </c>
      <c r="T81" s="39"/>
      <c r="U81" s="90"/>
      <c r="V81" s="37"/>
      <c r="W81" s="37">
        <f t="shared" si="47"/>
        <v>0</v>
      </c>
      <c r="X81" s="37">
        <f t="shared" si="48"/>
        <v>0</v>
      </c>
      <c r="Y81" s="37">
        <f t="shared" si="48"/>
        <v>0</v>
      </c>
      <c r="Z81" s="37">
        <f t="shared" si="48"/>
        <v>0</v>
      </c>
      <c r="AA81" s="37">
        <f t="shared" si="49"/>
        <v>0</v>
      </c>
      <c r="AB81" s="37">
        <f t="shared" si="50"/>
        <v>0</v>
      </c>
      <c r="AC81" s="37">
        <f t="shared" si="51"/>
        <v>0</v>
      </c>
      <c r="AD81" s="37">
        <f t="shared" si="52"/>
        <v>0</v>
      </c>
      <c r="AE81" s="37">
        <f t="shared" si="53"/>
        <v>0</v>
      </c>
      <c r="AF81" s="37">
        <f t="shared" si="54"/>
        <v>0</v>
      </c>
      <c r="AG81" s="37">
        <f t="shared" si="55"/>
        <v>0</v>
      </c>
      <c r="AH81" s="37">
        <f t="shared" si="56"/>
        <v>0</v>
      </c>
      <c r="AI81" s="37">
        <f t="shared" si="57"/>
        <v>-30000</v>
      </c>
      <c r="AJ81" s="108">
        <f t="shared" si="58"/>
        <v>-30000</v>
      </c>
    </row>
    <row r="82" spans="1:36" s="106" customFormat="1" ht="15" hidden="1">
      <c r="A82" s="30" t="s">
        <v>213</v>
      </c>
      <c r="B82" s="21" t="s">
        <v>99</v>
      </c>
      <c r="C82" s="22" t="s">
        <v>52</v>
      </c>
      <c r="D82" s="22" t="s">
        <v>39</v>
      </c>
      <c r="E82" s="28" t="s">
        <v>92</v>
      </c>
      <c r="F82" s="22" t="s">
        <v>261</v>
      </c>
      <c r="G82" s="22" t="s">
        <v>211</v>
      </c>
      <c r="H82" s="76"/>
      <c r="I82" s="37"/>
      <c r="J82" s="37"/>
      <c r="K82" s="37"/>
      <c r="L82" s="39"/>
      <c r="M82" s="39"/>
      <c r="N82" s="39"/>
      <c r="O82" s="39"/>
      <c r="P82" s="39"/>
      <c r="Q82" s="39"/>
      <c r="R82" s="39"/>
      <c r="S82" s="39"/>
      <c r="T82" s="39"/>
      <c r="U82" s="90"/>
      <c r="V82" s="37"/>
      <c r="W82" s="37">
        <f t="shared" si="47"/>
        <v>0</v>
      </c>
      <c r="X82" s="37">
        <f t="shared" si="48"/>
        <v>0</v>
      </c>
      <c r="Y82" s="37">
        <f t="shared" si="48"/>
        <v>0</v>
      </c>
      <c r="Z82" s="37">
        <f t="shared" si="48"/>
        <v>0</v>
      </c>
      <c r="AA82" s="37">
        <f t="shared" si="49"/>
        <v>0</v>
      </c>
      <c r="AB82" s="37">
        <f t="shared" si="50"/>
        <v>0</v>
      </c>
      <c r="AC82" s="37">
        <f t="shared" si="51"/>
        <v>0</v>
      </c>
      <c r="AD82" s="37">
        <f t="shared" si="52"/>
        <v>0</v>
      </c>
      <c r="AE82" s="37">
        <f t="shared" si="53"/>
        <v>0</v>
      </c>
      <c r="AF82" s="37">
        <f t="shared" si="54"/>
        <v>0</v>
      </c>
      <c r="AG82" s="37">
        <f t="shared" si="55"/>
        <v>0</v>
      </c>
      <c r="AH82" s="37">
        <f t="shared" si="56"/>
        <v>0</v>
      </c>
      <c r="AI82" s="37">
        <f t="shared" si="57"/>
        <v>0</v>
      </c>
      <c r="AJ82" s="108">
        <f t="shared" si="58"/>
        <v>0</v>
      </c>
    </row>
    <row r="83" spans="1:36" s="106" customFormat="1" ht="15">
      <c r="A83" s="30" t="s">
        <v>214</v>
      </c>
      <c r="B83" s="21" t="s">
        <v>99</v>
      </c>
      <c r="C83" s="22" t="s">
        <v>52</v>
      </c>
      <c r="D83" s="22" t="s">
        <v>39</v>
      </c>
      <c r="E83" s="28" t="s">
        <v>92</v>
      </c>
      <c r="F83" s="22" t="s">
        <v>261</v>
      </c>
      <c r="G83" s="22" t="s">
        <v>212</v>
      </c>
      <c r="H83" s="76">
        <v>52000</v>
      </c>
      <c r="I83" s="37">
        <v>52000</v>
      </c>
      <c r="J83" s="37">
        <v>52000</v>
      </c>
      <c r="K83" s="37">
        <v>52000</v>
      </c>
      <c r="L83" s="39">
        <v>52000</v>
      </c>
      <c r="M83" s="39">
        <v>52000</v>
      </c>
      <c r="N83" s="39">
        <v>52000</v>
      </c>
      <c r="O83" s="39">
        <v>52000</v>
      </c>
      <c r="P83" s="39">
        <v>52000</v>
      </c>
      <c r="Q83" s="39">
        <v>52000</v>
      </c>
      <c r="R83" s="39">
        <v>52000</v>
      </c>
      <c r="S83" s="39">
        <v>52000</v>
      </c>
      <c r="T83" s="39">
        <v>17400</v>
      </c>
      <c r="U83" s="90">
        <v>17231.2</v>
      </c>
      <c r="V83" s="37">
        <f t="shared" si="61"/>
        <v>99.02988505747126</v>
      </c>
      <c r="W83" s="37">
        <f t="shared" si="47"/>
        <v>168.79999999999927</v>
      </c>
      <c r="X83" s="37">
        <f t="shared" si="48"/>
        <v>0</v>
      </c>
      <c r="Y83" s="37">
        <f t="shared" si="48"/>
        <v>0</v>
      </c>
      <c r="Z83" s="37">
        <f t="shared" si="48"/>
        <v>0</v>
      </c>
      <c r="AA83" s="37">
        <f t="shared" si="49"/>
        <v>0</v>
      </c>
      <c r="AB83" s="37">
        <f t="shared" si="50"/>
        <v>0</v>
      </c>
      <c r="AC83" s="37">
        <f t="shared" si="51"/>
        <v>0</v>
      </c>
      <c r="AD83" s="37">
        <f t="shared" si="52"/>
        <v>0</v>
      </c>
      <c r="AE83" s="37">
        <f t="shared" si="53"/>
        <v>0</v>
      </c>
      <c r="AF83" s="37">
        <f t="shared" si="54"/>
        <v>0</v>
      </c>
      <c r="AG83" s="37">
        <f t="shared" si="55"/>
        <v>0</v>
      </c>
      <c r="AH83" s="37">
        <f t="shared" si="56"/>
        <v>0</v>
      </c>
      <c r="AI83" s="37">
        <f t="shared" si="57"/>
        <v>-34600</v>
      </c>
      <c r="AJ83" s="108">
        <f t="shared" si="58"/>
        <v>-34600</v>
      </c>
    </row>
    <row r="84" spans="1:36" s="106" customFormat="1" ht="15" hidden="1">
      <c r="A84" s="33" t="s">
        <v>55</v>
      </c>
      <c r="B84" s="21" t="s">
        <v>99</v>
      </c>
      <c r="C84" s="22" t="s">
        <v>52</v>
      </c>
      <c r="D84" s="22" t="s">
        <v>39</v>
      </c>
      <c r="E84" s="28" t="s">
        <v>93</v>
      </c>
      <c r="F84" s="22" t="s">
        <v>199</v>
      </c>
      <c r="G84" s="22" t="s">
        <v>199</v>
      </c>
      <c r="H84" s="76">
        <f aca="true" t="shared" si="65" ref="H84:U84">H85</f>
        <v>0</v>
      </c>
      <c r="I84" s="37">
        <f t="shared" si="65"/>
        <v>0</v>
      </c>
      <c r="J84" s="37">
        <f t="shared" si="65"/>
        <v>0</v>
      </c>
      <c r="K84" s="37">
        <f t="shared" si="65"/>
        <v>0</v>
      </c>
      <c r="L84" s="37">
        <f t="shared" si="65"/>
        <v>0</v>
      </c>
      <c r="M84" s="37">
        <f t="shared" si="65"/>
        <v>0</v>
      </c>
      <c r="N84" s="37">
        <f t="shared" si="65"/>
        <v>0</v>
      </c>
      <c r="O84" s="37">
        <f t="shared" si="65"/>
        <v>0</v>
      </c>
      <c r="P84" s="37">
        <f t="shared" si="65"/>
        <v>0</v>
      </c>
      <c r="Q84" s="37">
        <f t="shared" si="65"/>
        <v>0</v>
      </c>
      <c r="R84" s="37">
        <f t="shared" si="65"/>
        <v>0</v>
      </c>
      <c r="S84" s="37">
        <f t="shared" si="65"/>
        <v>0</v>
      </c>
      <c r="T84" s="37">
        <f t="shared" si="65"/>
        <v>0</v>
      </c>
      <c r="U84" s="88">
        <f t="shared" si="65"/>
        <v>0</v>
      </c>
      <c r="V84" s="37"/>
      <c r="W84" s="37">
        <f t="shared" si="47"/>
        <v>0</v>
      </c>
      <c r="X84" s="37">
        <f t="shared" si="48"/>
        <v>0</v>
      </c>
      <c r="Y84" s="37">
        <f t="shared" si="48"/>
        <v>0</v>
      </c>
      <c r="Z84" s="37">
        <f t="shared" si="48"/>
        <v>0</v>
      </c>
      <c r="AA84" s="37">
        <f t="shared" si="49"/>
        <v>0</v>
      </c>
      <c r="AB84" s="37">
        <f t="shared" si="50"/>
        <v>0</v>
      </c>
      <c r="AC84" s="37">
        <f t="shared" si="51"/>
        <v>0</v>
      </c>
      <c r="AD84" s="37">
        <f t="shared" si="52"/>
        <v>0</v>
      </c>
      <c r="AE84" s="37">
        <f t="shared" si="53"/>
        <v>0</v>
      </c>
      <c r="AF84" s="37">
        <f t="shared" si="54"/>
        <v>0</v>
      </c>
      <c r="AG84" s="37">
        <f t="shared" si="55"/>
        <v>0</v>
      </c>
      <c r="AH84" s="37">
        <f t="shared" si="56"/>
        <v>0</v>
      </c>
      <c r="AI84" s="37">
        <f t="shared" si="57"/>
        <v>0</v>
      </c>
      <c r="AJ84" s="108">
        <f t="shared" si="58"/>
        <v>0</v>
      </c>
    </row>
    <row r="85" spans="1:36" s="106" customFormat="1" ht="15" hidden="1">
      <c r="A85" s="30" t="s">
        <v>237</v>
      </c>
      <c r="B85" s="21" t="s">
        <v>99</v>
      </c>
      <c r="C85" s="22" t="s">
        <v>52</v>
      </c>
      <c r="D85" s="22" t="s">
        <v>39</v>
      </c>
      <c r="E85" s="28" t="s">
        <v>93</v>
      </c>
      <c r="F85" s="22" t="s">
        <v>21</v>
      </c>
      <c r="G85" s="22" t="s">
        <v>199</v>
      </c>
      <c r="H85" s="76">
        <f>H86</f>
        <v>0</v>
      </c>
      <c r="I85" s="37">
        <f aca="true" t="shared" si="66" ref="I85:U86">I86</f>
        <v>0</v>
      </c>
      <c r="J85" s="37">
        <f t="shared" si="66"/>
        <v>0</v>
      </c>
      <c r="K85" s="37">
        <f t="shared" si="66"/>
        <v>0</v>
      </c>
      <c r="L85" s="37">
        <f t="shared" si="66"/>
        <v>0</v>
      </c>
      <c r="M85" s="37">
        <f t="shared" si="66"/>
        <v>0</v>
      </c>
      <c r="N85" s="37">
        <f t="shared" si="66"/>
        <v>0</v>
      </c>
      <c r="O85" s="37">
        <f t="shared" si="66"/>
        <v>0</v>
      </c>
      <c r="P85" s="37">
        <f t="shared" si="66"/>
        <v>0</v>
      </c>
      <c r="Q85" s="37">
        <f t="shared" si="66"/>
        <v>0</v>
      </c>
      <c r="R85" s="37">
        <f t="shared" si="66"/>
        <v>0</v>
      </c>
      <c r="S85" s="37">
        <f t="shared" si="66"/>
        <v>0</v>
      </c>
      <c r="T85" s="37">
        <f t="shared" si="66"/>
        <v>0</v>
      </c>
      <c r="U85" s="88">
        <f t="shared" si="66"/>
        <v>0</v>
      </c>
      <c r="V85" s="37"/>
      <c r="W85" s="37">
        <f t="shared" si="47"/>
        <v>0</v>
      </c>
      <c r="X85" s="37">
        <f t="shared" si="48"/>
        <v>0</v>
      </c>
      <c r="Y85" s="37">
        <f t="shared" si="48"/>
        <v>0</v>
      </c>
      <c r="Z85" s="37">
        <f t="shared" si="48"/>
        <v>0</v>
      </c>
      <c r="AA85" s="37">
        <f t="shared" si="49"/>
        <v>0</v>
      </c>
      <c r="AB85" s="37">
        <f t="shared" si="50"/>
        <v>0</v>
      </c>
      <c r="AC85" s="37">
        <f t="shared" si="51"/>
        <v>0</v>
      </c>
      <c r="AD85" s="37">
        <f t="shared" si="52"/>
        <v>0</v>
      </c>
      <c r="AE85" s="37">
        <f t="shared" si="53"/>
        <v>0</v>
      </c>
      <c r="AF85" s="37">
        <f t="shared" si="54"/>
        <v>0</v>
      </c>
      <c r="AG85" s="37">
        <f t="shared" si="55"/>
        <v>0</v>
      </c>
      <c r="AH85" s="37">
        <f t="shared" si="56"/>
        <v>0</v>
      </c>
      <c r="AI85" s="37">
        <f t="shared" si="57"/>
        <v>0</v>
      </c>
      <c r="AJ85" s="108">
        <f t="shared" si="58"/>
        <v>0</v>
      </c>
    </row>
    <row r="86" spans="1:36" s="106" customFormat="1" ht="23.25" hidden="1">
      <c r="A86" s="30" t="s">
        <v>22</v>
      </c>
      <c r="B86" s="21" t="s">
        <v>99</v>
      </c>
      <c r="C86" s="22" t="s">
        <v>52</v>
      </c>
      <c r="D86" s="22" t="s">
        <v>39</v>
      </c>
      <c r="E86" s="28" t="s">
        <v>93</v>
      </c>
      <c r="F86" s="22" t="s">
        <v>261</v>
      </c>
      <c r="G86" s="22" t="s">
        <v>199</v>
      </c>
      <c r="H86" s="76">
        <f>H87</f>
        <v>0</v>
      </c>
      <c r="I86" s="37">
        <f t="shared" si="66"/>
        <v>0</v>
      </c>
      <c r="J86" s="37">
        <f t="shared" si="66"/>
        <v>0</v>
      </c>
      <c r="K86" s="37">
        <f t="shared" si="66"/>
        <v>0</v>
      </c>
      <c r="L86" s="37">
        <f t="shared" si="66"/>
        <v>0</v>
      </c>
      <c r="M86" s="37">
        <f t="shared" si="66"/>
        <v>0</v>
      </c>
      <c r="N86" s="37">
        <f t="shared" si="66"/>
        <v>0</v>
      </c>
      <c r="O86" s="37">
        <f t="shared" si="66"/>
        <v>0</v>
      </c>
      <c r="P86" s="37">
        <f t="shared" si="66"/>
        <v>0</v>
      </c>
      <c r="Q86" s="37">
        <f t="shared" si="66"/>
        <v>0</v>
      </c>
      <c r="R86" s="37">
        <f t="shared" si="66"/>
        <v>0</v>
      </c>
      <c r="S86" s="37">
        <f t="shared" si="66"/>
        <v>0</v>
      </c>
      <c r="T86" s="37">
        <f t="shared" si="66"/>
        <v>0</v>
      </c>
      <c r="U86" s="88">
        <f t="shared" si="66"/>
        <v>0</v>
      </c>
      <c r="V86" s="37"/>
      <c r="W86" s="37">
        <f t="shared" si="47"/>
        <v>0</v>
      </c>
      <c r="X86" s="37">
        <f t="shared" si="48"/>
        <v>0</v>
      </c>
      <c r="Y86" s="37">
        <f t="shared" si="48"/>
        <v>0</v>
      </c>
      <c r="Z86" s="37">
        <f t="shared" si="48"/>
        <v>0</v>
      </c>
      <c r="AA86" s="37">
        <f t="shared" si="49"/>
        <v>0</v>
      </c>
      <c r="AB86" s="37">
        <f t="shared" si="50"/>
        <v>0</v>
      </c>
      <c r="AC86" s="37">
        <f t="shared" si="51"/>
        <v>0</v>
      </c>
      <c r="AD86" s="37">
        <f t="shared" si="52"/>
        <v>0</v>
      </c>
      <c r="AE86" s="37">
        <f t="shared" si="53"/>
        <v>0</v>
      </c>
      <c r="AF86" s="37">
        <f t="shared" si="54"/>
        <v>0</v>
      </c>
      <c r="AG86" s="37">
        <f t="shared" si="55"/>
        <v>0</v>
      </c>
      <c r="AH86" s="37">
        <f t="shared" si="56"/>
        <v>0</v>
      </c>
      <c r="AI86" s="37">
        <f t="shared" si="57"/>
        <v>0</v>
      </c>
      <c r="AJ86" s="108">
        <f t="shared" si="58"/>
        <v>0</v>
      </c>
    </row>
    <row r="87" spans="1:36" s="106" customFormat="1" ht="15" hidden="1">
      <c r="A87" s="30" t="s">
        <v>214</v>
      </c>
      <c r="B87" s="21" t="s">
        <v>99</v>
      </c>
      <c r="C87" s="22" t="s">
        <v>52</v>
      </c>
      <c r="D87" s="22" t="s">
        <v>39</v>
      </c>
      <c r="E87" s="28" t="s">
        <v>93</v>
      </c>
      <c r="F87" s="22" t="s">
        <v>261</v>
      </c>
      <c r="G87" s="22" t="s">
        <v>212</v>
      </c>
      <c r="H87" s="76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90"/>
      <c r="V87" s="37"/>
      <c r="W87" s="37">
        <f t="shared" si="47"/>
        <v>0</v>
      </c>
      <c r="X87" s="37">
        <f t="shared" si="48"/>
        <v>0</v>
      </c>
      <c r="Y87" s="37">
        <f t="shared" si="48"/>
        <v>0</v>
      </c>
      <c r="Z87" s="37">
        <f t="shared" si="48"/>
        <v>0</v>
      </c>
      <c r="AA87" s="37">
        <f t="shared" si="49"/>
        <v>0</v>
      </c>
      <c r="AB87" s="37">
        <f t="shared" si="50"/>
        <v>0</v>
      </c>
      <c r="AC87" s="37">
        <f t="shared" si="51"/>
        <v>0</v>
      </c>
      <c r="AD87" s="37">
        <f t="shared" si="52"/>
        <v>0</v>
      </c>
      <c r="AE87" s="37">
        <f t="shared" si="53"/>
        <v>0</v>
      </c>
      <c r="AF87" s="37">
        <f t="shared" si="54"/>
        <v>0</v>
      </c>
      <c r="AG87" s="37">
        <f t="shared" si="55"/>
        <v>0</v>
      </c>
      <c r="AH87" s="37">
        <f t="shared" si="56"/>
        <v>0</v>
      </c>
      <c r="AI87" s="37">
        <f t="shared" si="57"/>
        <v>0</v>
      </c>
      <c r="AJ87" s="108">
        <f t="shared" si="58"/>
        <v>0</v>
      </c>
    </row>
    <row r="88" spans="1:36" s="106" customFormat="1" ht="23.25">
      <c r="A88" s="30" t="s">
        <v>56</v>
      </c>
      <c r="B88" s="21" t="s">
        <v>99</v>
      </c>
      <c r="C88" s="22" t="s">
        <v>52</v>
      </c>
      <c r="D88" s="22" t="s">
        <v>39</v>
      </c>
      <c r="E88" s="28" t="s">
        <v>94</v>
      </c>
      <c r="F88" s="22" t="s">
        <v>199</v>
      </c>
      <c r="G88" s="22" t="s">
        <v>199</v>
      </c>
      <c r="H88" s="76">
        <f>H89</f>
        <v>18000</v>
      </c>
      <c r="I88" s="37">
        <f aca="true" t="shared" si="67" ref="I88:U88">I89</f>
        <v>18000</v>
      </c>
      <c r="J88" s="37">
        <f t="shared" si="67"/>
        <v>18000</v>
      </c>
      <c r="K88" s="37">
        <f t="shared" si="67"/>
        <v>19500</v>
      </c>
      <c r="L88" s="37">
        <f t="shared" si="67"/>
        <v>19500</v>
      </c>
      <c r="M88" s="37">
        <f t="shared" si="67"/>
        <v>19500</v>
      </c>
      <c r="N88" s="37">
        <f t="shared" si="67"/>
        <v>19500</v>
      </c>
      <c r="O88" s="37">
        <f t="shared" si="67"/>
        <v>19500</v>
      </c>
      <c r="P88" s="37">
        <f t="shared" si="67"/>
        <v>19500</v>
      </c>
      <c r="Q88" s="37">
        <f t="shared" si="67"/>
        <v>19500</v>
      </c>
      <c r="R88" s="37">
        <f t="shared" si="67"/>
        <v>19500</v>
      </c>
      <c r="S88" s="37">
        <f t="shared" si="67"/>
        <v>19500</v>
      </c>
      <c r="T88" s="37">
        <f t="shared" si="67"/>
        <v>11020</v>
      </c>
      <c r="U88" s="88">
        <f t="shared" si="67"/>
        <v>5350</v>
      </c>
      <c r="V88" s="37">
        <f t="shared" si="61"/>
        <v>48.548094373865695</v>
      </c>
      <c r="W88" s="37">
        <f t="shared" si="47"/>
        <v>5670</v>
      </c>
      <c r="X88" s="37">
        <f t="shared" si="48"/>
        <v>0</v>
      </c>
      <c r="Y88" s="37">
        <f t="shared" si="48"/>
        <v>0</v>
      </c>
      <c r="Z88" s="37">
        <f t="shared" si="48"/>
        <v>1500</v>
      </c>
      <c r="AA88" s="37">
        <f t="shared" si="49"/>
        <v>0</v>
      </c>
      <c r="AB88" s="37">
        <f t="shared" si="50"/>
        <v>0</v>
      </c>
      <c r="AC88" s="37">
        <f t="shared" si="51"/>
        <v>0</v>
      </c>
      <c r="AD88" s="37">
        <f t="shared" si="52"/>
        <v>0</v>
      </c>
      <c r="AE88" s="37">
        <f t="shared" si="53"/>
        <v>0</v>
      </c>
      <c r="AF88" s="37">
        <f t="shared" si="54"/>
        <v>0</v>
      </c>
      <c r="AG88" s="37">
        <f t="shared" si="55"/>
        <v>0</v>
      </c>
      <c r="AH88" s="37">
        <f t="shared" si="56"/>
        <v>0</v>
      </c>
      <c r="AI88" s="37">
        <f t="shared" si="57"/>
        <v>-8480</v>
      </c>
      <c r="AJ88" s="108">
        <f t="shared" si="58"/>
        <v>-6980</v>
      </c>
    </row>
    <row r="89" spans="1:36" s="106" customFormat="1" ht="15">
      <c r="A89" s="30" t="s">
        <v>237</v>
      </c>
      <c r="B89" s="21" t="s">
        <v>99</v>
      </c>
      <c r="C89" s="22" t="s">
        <v>52</v>
      </c>
      <c r="D89" s="22" t="s">
        <v>39</v>
      </c>
      <c r="E89" s="28" t="s">
        <v>94</v>
      </c>
      <c r="F89" s="22" t="s">
        <v>21</v>
      </c>
      <c r="G89" s="22" t="s">
        <v>199</v>
      </c>
      <c r="H89" s="76">
        <f>H90</f>
        <v>18000</v>
      </c>
      <c r="I89" s="37">
        <f aca="true" t="shared" si="68" ref="I89:U89">I90</f>
        <v>18000</v>
      </c>
      <c r="J89" s="37">
        <f t="shared" si="68"/>
        <v>18000</v>
      </c>
      <c r="K89" s="37">
        <f t="shared" si="68"/>
        <v>19500</v>
      </c>
      <c r="L89" s="37">
        <f t="shared" si="68"/>
        <v>19500</v>
      </c>
      <c r="M89" s="37">
        <f t="shared" si="68"/>
        <v>19500</v>
      </c>
      <c r="N89" s="37">
        <f t="shared" si="68"/>
        <v>19500</v>
      </c>
      <c r="O89" s="37">
        <f t="shared" si="68"/>
        <v>19500</v>
      </c>
      <c r="P89" s="37">
        <f t="shared" si="68"/>
        <v>19500</v>
      </c>
      <c r="Q89" s="37">
        <f t="shared" si="68"/>
        <v>19500</v>
      </c>
      <c r="R89" s="37">
        <f t="shared" si="68"/>
        <v>19500</v>
      </c>
      <c r="S89" s="37">
        <f t="shared" si="68"/>
        <v>19500</v>
      </c>
      <c r="T89" s="37">
        <f t="shared" si="68"/>
        <v>11020</v>
      </c>
      <c r="U89" s="88">
        <f t="shared" si="68"/>
        <v>5350</v>
      </c>
      <c r="V89" s="37">
        <f t="shared" si="61"/>
        <v>48.548094373865695</v>
      </c>
      <c r="W89" s="37">
        <f t="shared" si="47"/>
        <v>5670</v>
      </c>
      <c r="X89" s="37">
        <f t="shared" si="48"/>
        <v>0</v>
      </c>
      <c r="Y89" s="37">
        <f t="shared" si="48"/>
        <v>0</v>
      </c>
      <c r="Z89" s="37">
        <f t="shared" si="48"/>
        <v>1500</v>
      </c>
      <c r="AA89" s="37">
        <f t="shared" si="49"/>
        <v>0</v>
      </c>
      <c r="AB89" s="37">
        <f t="shared" si="50"/>
        <v>0</v>
      </c>
      <c r="AC89" s="37">
        <f t="shared" si="51"/>
        <v>0</v>
      </c>
      <c r="AD89" s="37">
        <f t="shared" si="52"/>
        <v>0</v>
      </c>
      <c r="AE89" s="37">
        <f t="shared" si="53"/>
        <v>0</v>
      </c>
      <c r="AF89" s="37">
        <f t="shared" si="54"/>
        <v>0</v>
      </c>
      <c r="AG89" s="37">
        <f t="shared" si="55"/>
        <v>0</v>
      </c>
      <c r="AH89" s="37">
        <f t="shared" si="56"/>
        <v>0</v>
      </c>
      <c r="AI89" s="37">
        <f t="shared" si="57"/>
        <v>-8480</v>
      </c>
      <c r="AJ89" s="108">
        <f t="shared" si="58"/>
        <v>-6980</v>
      </c>
    </row>
    <row r="90" spans="1:36" s="106" customFormat="1" ht="23.25">
      <c r="A90" s="30" t="s">
        <v>22</v>
      </c>
      <c r="B90" s="21" t="s">
        <v>99</v>
      </c>
      <c r="C90" s="22" t="s">
        <v>52</v>
      </c>
      <c r="D90" s="22" t="s">
        <v>39</v>
      </c>
      <c r="E90" s="28" t="s">
        <v>94</v>
      </c>
      <c r="F90" s="22" t="s">
        <v>23</v>
      </c>
      <c r="G90" s="22" t="s">
        <v>199</v>
      </c>
      <c r="H90" s="76">
        <f>H91+H92+H93</f>
        <v>18000</v>
      </c>
      <c r="I90" s="37">
        <f aca="true" t="shared" si="69" ref="I90:U90">I91+I92+I93</f>
        <v>18000</v>
      </c>
      <c r="J90" s="37">
        <f t="shared" si="69"/>
        <v>18000</v>
      </c>
      <c r="K90" s="37">
        <f t="shared" si="69"/>
        <v>19500</v>
      </c>
      <c r="L90" s="37">
        <f t="shared" si="69"/>
        <v>19500</v>
      </c>
      <c r="M90" s="37">
        <f t="shared" si="69"/>
        <v>19500</v>
      </c>
      <c r="N90" s="37">
        <f t="shared" si="69"/>
        <v>19500</v>
      </c>
      <c r="O90" s="37">
        <f t="shared" si="69"/>
        <v>19500</v>
      </c>
      <c r="P90" s="37">
        <f t="shared" si="69"/>
        <v>19500</v>
      </c>
      <c r="Q90" s="37">
        <f t="shared" si="69"/>
        <v>19500</v>
      </c>
      <c r="R90" s="37">
        <f t="shared" si="69"/>
        <v>19500</v>
      </c>
      <c r="S90" s="37">
        <f t="shared" si="69"/>
        <v>19500</v>
      </c>
      <c r="T90" s="37">
        <f t="shared" si="69"/>
        <v>11020</v>
      </c>
      <c r="U90" s="88">
        <f t="shared" si="69"/>
        <v>5350</v>
      </c>
      <c r="V90" s="37">
        <f t="shared" si="61"/>
        <v>48.548094373865695</v>
      </c>
      <c r="W90" s="37">
        <f t="shared" si="47"/>
        <v>5670</v>
      </c>
      <c r="X90" s="37">
        <f t="shared" si="48"/>
        <v>0</v>
      </c>
      <c r="Y90" s="37">
        <f t="shared" si="48"/>
        <v>0</v>
      </c>
      <c r="Z90" s="37">
        <f t="shared" si="48"/>
        <v>1500</v>
      </c>
      <c r="AA90" s="37">
        <f t="shared" si="49"/>
        <v>0</v>
      </c>
      <c r="AB90" s="37">
        <f t="shared" si="50"/>
        <v>0</v>
      </c>
      <c r="AC90" s="37">
        <f t="shared" si="51"/>
        <v>0</v>
      </c>
      <c r="AD90" s="37">
        <f t="shared" si="52"/>
        <v>0</v>
      </c>
      <c r="AE90" s="37">
        <f t="shared" si="53"/>
        <v>0</v>
      </c>
      <c r="AF90" s="37">
        <f t="shared" si="54"/>
        <v>0</v>
      </c>
      <c r="AG90" s="37">
        <f t="shared" si="55"/>
        <v>0</v>
      </c>
      <c r="AH90" s="37">
        <f t="shared" si="56"/>
        <v>0</v>
      </c>
      <c r="AI90" s="37">
        <f t="shared" si="57"/>
        <v>-8480</v>
      </c>
      <c r="AJ90" s="108">
        <f t="shared" si="58"/>
        <v>-6980</v>
      </c>
    </row>
    <row r="91" spans="1:36" s="106" customFormat="1" ht="15">
      <c r="A91" s="30" t="s">
        <v>213</v>
      </c>
      <c r="B91" s="21" t="s">
        <v>99</v>
      </c>
      <c r="C91" s="22" t="s">
        <v>52</v>
      </c>
      <c r="D91" s="22" t="s">
        <v>39</v>
      </c>
      <c r="E91" s="28" t="s">
        <v>94</v>
      </c>
      <c r="F91" s="22" t="s">
        <v>261</v>
      </c>
      <c r="G91" s="22" t="s">
        <v>211</v>
      </c>
      <c r="H91" s="76">
        <v>10000</v>
      </c>
      <c r="I91" s="37">
        <v>10000</v>
      </c>
      <c r="J91" s="37">
        <v>10000</v>
      </c>
      <c r="K91" s="37">
        <v>10000</v>
      </c>
      <c r="L91" s="39">
        <v>3000</v>
      </c>
      <c r="M91" s="39">
        <v>3000</v>
      </c>
      <c r="N91" s="39"/>
      <c r="O91" s="39"/>
      <c r="P91" s="39"/>
      <c r="Q91" s="39"/>
      <c r="R91" s="39"/>
      <c r="S91" s="39"/>
      <c r="T91" s="39"/>
      <c r="U91" s="90"/>
      <c r="V91" s="37" t="e">
        <f t="shared" si="61"/>
        <v>#DIV/0!</v>
      </c>
      <c r="W91" s="37">
        <f t="shared" si="47"/>
        <v>0</v>
      </c>
      <c r="X91" s="37">
        <f t="shared" si="48"/>
        <v>0</v>
      </c>
      <c r="Y91" s="37">
        <f t="shared" si="48"/>
        <v>0</v>
      </c>
      <c r="Z91" s="37">
        <f t="shared" si="48"/>
        <v>0</v>
      </c>
      <c r="AA91" s="37">
        <f t="shared" si="49"/>
        <v>-7000</v>
      </c>
      <c r="AB91" s="37">
        <f t="shared" si="50"/>
        <v>0</v>
      </c>
      <c r="AC91" s="37">
        <f t="shared" si="51"/>
        <v>-3000</v>
      </c>
      <c r="AD91" s="37">
        <f t="shared" si="52"/>
        <v>0</v>
      </c>
      <c r="AE91" s="37">
        <f t="shared" si="53"/>
        <v>0</v>
      </c>
      <c r="AF91" s="37">
        <f t="shared" si="54"/>
        <v>0</v>
      </c>
      <c r="AG91" s="37">
        <f t="shared" si="55"/>
        <v>0</v>
      </c>
      <c r="AH91" s="37">
        <f t="shared" si="56"/>
        <v>0</v>
      </c>
      <c r="AI91" s="37">
        <f t="shared" si="57"/>
        <v>0</v>
      </c>
      <c r="AJ91" s="108">
        <f t="shared" si="58"/>
        <v>-10000</v>
      </c>
    </row>
    <row r="92" spans="1:36" s="106" customFormat="1" ht="15">
      <c r="A92" s="30" t="s">
        <v>35</v>
      </c>
      <c r="B92" s="21" t="s">
        <v>99</v>
      </c>
      <c r="C92" s="22" t="s">
        <v>52</v>
      </c>
      <c r="D92" s="22" t="s">
        <v>39</v>
      </c>
      <c r="E92" s="28" t="s">
        <v>94</v>
      </c>
      <c r="F92" s="22" t="s">
        <v>261</v>
      </c>
      <c r="G92" s="22" t="s">
        <v>215</v>
      </c>
      <c r="H92" s="76">
        <v>4000</v>
      </c>
      <c r="I92" s="37">
        <v>4000</v>
      </c>
      <c r="J92" s="37">
        <v>4000</v>
      </c>
      <c r="K92" s="37">
        <v>4000</v>
      </c>
      <c r="L92" s="39">
        <v>5000</v>
      </c>
      <c r="M92" s="39">
        <v>5000</v>
      </c>
      <c r="N92" s="39">
        <v>8000</v>
      </c>
      <c r="O92" s="39">
        <v>8000</v>
      </c>
      <c r="P92" s="39">
        <v>8000</v>
      </c>
      <c r="Q92" s="39">
        <v>8000</v>
      </c>
      <c r="R92" s="39">
        <v>8000</v>
      </c>
      <c r="S92" s="39">
        <v>8000</v>
      </c>
      <c r="T92" s="39">
        <v>8000</v>
      </c>
      <c r="U92" s="90">
        <v>5350</v>
      </c>
      <c r="V92" s="37">
        <f t="shared" si="61"/>
        <v>66.875</v>
      </c>
      <c r="W92" s="37">
        <f t="shared" si="47"/>
        <v>2650</v>
      </c>
      <c r="X92" s="37">
        <f t="shared" si="48"/>
        <v>0</v>
      </c>
      <c r="Y92" s="37">
        <f t="shared" si="48"/>
        <v>0</v>
      </c>
      <c r="Z92" s="37">
        <f t="shared" si="48"/>
        <v>0</v>
      </c>
      <c r="AA92" s="37">
        <f t="shared" si="49"/>
        <v>1000</v>
      </c>
      <c r="AB92" s="37">
        <f t="shared" si="50"/>
        <v>0</v>
      </c>
      <c r="AC92" s="37">
        <f t="shared" si="51"/>
        <v>3000</v>
      </c>
      <c r="AD92" s="37">
        <f t="shared" si="52"/>
        <v>0</v>
      </c>
      <c r="AE92" s="37">
        <f t="shared" si="53"/>
        <v>0</v>
      </c>
      <c r="AF92" s="37">
        <f t="shared" si="54"/>
        <v>0</v>
      </c>
      <c r="AG92" s="37">
        <f t="shared" si="55"/>
        <v>0</v>
      </c>
      <c r="AH92" s="37">
        <f t="shared" si="56"/>
        <v>0</v>
      </c>
      <c r="AI92" s="37">
        <f t="shared" si="57"/>
        <v>0</v>
      </c>
      <c r="AJ92" s="108">
        <f t="shared" si="58"/>
        <v>4000</v>
      </c>
    </row>
    <row r="93" spans="1:36" s="106" customFormat="1" ht="15">
      <c r="A93" s="30" t="s">
        <v>214</v>
      </c>
      <c r="B93" s="21" t="s">
        <v>99</v>
      </c>
      <c r="C93" s="22" t="s">
        <v>52</v>
      </c>
      <c r="D93" s="22" t="s">
        <v>39</v>
      </c>
      <c r="E93" s="28" t="s">
        <v>94</v>
      </c>
      <c r="F93" s="22" t="s">
        <v>261</v>
      </c>
      <c r="G93" s="22" t="s">
        <v>212</v>
      </c>
      <c r="H93" s="76">
        <v>4000</v>
      </c>
      <c r="I93" s="37">
        <v>4000</v>
      </c>
      <c r="J93" s="37">
        <v>4000</v>
      </c>
      <c r="K93" s="37">
        <v>5500</v>
      </c>
      <c r="L93" s="39">
        <v>11500</v>
      </c>
      <c r="M93" s="39">
        <v>11500</v>
      </c>
      <c r="N93" s="39">
        <v>11500</v>
      </c>
      <c r="O93" s="39">
        <v>11500</v>
      </c>
      <c r="P93" s="39">
        <v>11500</v>
      </c>
      <c r="Q93" s="39">
        <v>11500</v>
      </c>
      <c r="R93" s="39">
        <v>11500</v>
      </c>
      <c r="S93" s="39">
        <v>11500</v>
      </c>
      <c r="T93" s="39">
        <v>3020</v>
      </c>
      <c r="U93" s="90"/>
      <c r="V93" s="37"/>
      <c r="W93" s="37">
        <f t="shared" si="47"/>
        <v>3020</v>
      </c>
      <c r="X93" s="37">
        <f t="shared" si="48"/>
        <v>0</v>
      </c>
      <c r="Y93" s="37">
        <f t="shared" si="48"/>
        <v>0</v>
      </c>
      <c r="Z93" s="37">
        <f t="shared" si="48"/>
        <v>1500</v>
      </c>
      <c r="AA93" s="37">
        <f t="shared" si="49"/>
        <v>6000</v>
      </c>
      <c r="AB93" s="37">
        <f t="shared" si="50"/>
        <v>0</v>
      </c>
      <c r="AC93" s="37">
        <f t="shared" si="51"/>
        <v>0</v>
      </c>
      <c r="AD93" s="37">
        <f t="shared" si="52"/>
        <v>0</v>
      </c>
      <c r="AE93" s="37">
        <f t="shared" si="53"/>
        <v>0</v>
      </c>
      <c r="AF93" s="37">
        <f t="shared" si="54"/>
        <v>0</v>
      </c>
      <c r="AG93" s="37">
        <f t="shared" si="55"/>
        <v>0</v>
      </c>
      <c r="AH93" s="37">
        <f t="shared" si="56"/>
        <v>0</v>
      </c>
      <c r="AI93" s="37">
        <f t="shared" si="57"/>
        <v>-8480</v>
      </c>
      <c r="AJ93" s="108">
        <f t="shared" si="58"/>
        <v>-980</v>
      </c>
    </row>
    <row r="94" spans="1:36" s="106" customFormat="1" ht="15">
      <c r="A94" s="33" t="s">
        <v>57</v>
      </c>
      <c r="B94" s="21" t="s">
        <v>99</v>
      </c>
      <c r="C94" s="22" t="s">
        <v>52</v>
      </c>
      <c r="D94" s="22" t="s">
        <v>39</v>
      </c>
      <c r="E94" s="28" t="s">
        <v>95</v>
      </c>
      <c r="F94" s="22" t="s">
        <v>199</v>
      </c>
      <c r="G94" s="22" t="s">
        <v>199</v>
      </c>
      <c r="H94" s="76">
        <f>H95</f>
        <v>18000</v>
      </c>
      <c r="I94" s="37">
        <f aca="true" t="shared" si="70" ref="I94:U94">I95</f>
        <v>18000</v>
      </c>
      <c r="J94" s="37">
        <f t="shared" si="70"/>
        <v>18000</v>
      </c>
      <c r="K94" s="37">
        <f t="shared" si="70"/>
        <v>18000</v>
      </c>
      <c r="L94" s="37">
        <f t="shared" si="70"/>
        <v>18000</v>
      </c>
      <c r="M94" s="37">
        <f t="shared" si="70"/>
        <v>18000</v>
      </c>
      <c r="N94" s="37">
        <f t="shared" si="70"/>
        <v>18000</v>
      </c>
      <c r="O94" s="37">
        <f t="shared" si="70"/>
        <v>18000</v>
      </c>
      <c r="P94" s="37">
        <f t="shared" si="70"/>
        <v>18000</v>
      </c>
      <c r="Q94" s="37">
        <f t="shared" si="70"/>
        <v>18000</v>
      </c>
      <c r="R94" s="37">
        <f t="shared" si="70"/>
        <v>18000</v>
      </c>
      <c r="S94" s="37">
        <f t="shared" si="70"/>
        <v>18000</v>
      </c>
      <c r="T94" s="37">
        <f t="shared" si="70"/>
        <v>0</v>
      </c>
      <c r="U94" s="88">
        <f t="shared" si="70"/>
        <v>0</v>
      </c>
      <c r="V94" s="37" t="e">
        <f t="shared" si="61"/>
        <v>#DIV/0!</v>
      </c>
      <c r="W94" s="37">
        <f t="shared" si="47"/>
        <v>0</v>
      </c>
      <c r="X94" s="37">
        <f t="shared" si="48"/>
        <v>0</v>
      </c>
      <c r="Y94" s="37">
        <f t="shared" si="48"/>
        <v>0</v>
      </c>
      <c r="Z94" s="37">
        <f t="shared" si="48"/>
        <v>0</v>
      </c>
      <c r="AA94" s="37">
        <f t="shared" si="49"/>
        <v>0</v>
      </c>
      <c r="AB94" s="37">
        <f t="shared" si="50"/>
        <v>0</v>
      </c>
      <c r="AC94" s="37">
        <f t="shared" si="51"/>
        <v>0</v>
      </c>
      <c r="AD94" s="37">
        <f t="shared" si="52"/>
        <v>0</v>
      </c>
      <c r="AE94" s="37">
        <f t="shared" si="53"/>
        <v>0</v>
      </c>
      <c r="AF94" s="37">
        <f t="shared" si="54"/>
        <v>0</v>
      </c>
      <c r="AG94" s="37">
        <f t="shared" si="55"/>
        <v>0</v>
      </c>
      <c r="AH94" s="37">
        <f t="shared" si="56"/>
        <v>0</v>
      </c>
      <c r="AI94" s="37">
        <f t="shared" si="57"/>
        <v>-18000</v>
      </c>
      <c r="AJ94" s="108">
        <f t="shared" si="58"/>
        <v>-18000</v>
      </c>
    </row>
    <row r="95" spans="1:36" s="106" customFormat="1" ht="15">
      <c r="A95" s="30" t="s">
        <v>237</v>
      </c>
      <c r="B95" s="21" t="s">
        <v>99</v>
      </c>
      <c r="C95" s="22" t="s">
        <v>52</v>
      </c>
      <c r="D95" s="22" t="s">
        <v>39</v>
      </c>
      <c r="E95" s="28" t="s">
        <v>95</v>
      </c>
      <c r="F95" s="22" t="s">
        <v>21</v>
      </c>
      <c r="G95" s="22" t="s">
        <v>199</v>
      </c>
      <c r="H95" s="76">
        <f>H96</f>
        <v>18000</v>
      </c>
      <c r="I95" s="37">
        <f aca="true" t="shared" si="71" ref="I95:U95">I96</f>
        <v>18000</v>
      </c>
      <c r="J95" s="37">
        <f t="shared" si="71"/>
        <v>18000</v>
      </c>
      <c r="K95" s="37">
        <f t="shared" si="71"/>
        <v>18000</v>
      </c>
      <c r="L95" s="37">
        <f t="shared" si="71"/>
        <v>18000</v>
      </c>
      <c r="M95" s="37">
        <f t="shared" si="71"/>
        <v>18000</v>
      </c>
      <c r="N95" s="37">
        <f t="shared" si="71"/>
        <v>18000</v>
      </c>
      <c r="O95" s="37">
        <f t="shared" si="71"/>
        <v>18000</v>
      </c>
      <c r="P95" s="37">
        <f t="shared" si="71"/>
        <v>18000</v>
      </c>
      <c r="Q95" s="37">
        <f t="shared" si="71"/>
        <v>18000</v>
      </c>
      <c r="R95" s="37">
        <f t="shared" si="71"/>
        <v>18000</v>
      </c>
      <c r="S95" s="37">
        <f t="shared" si="71"/>
        <v>18000</v>
      </c>
      <c r="T95" s="37">
        <f t="shared" si="71"/>
        <v>0</v>
      </c>
      <c r="U95" s="88">
        <f t="shared" si="71"/>
        <v>0</v>
      </c>
      <c r="V95" s="37" t="e">
        <f t="shared" si="61"/>
        <v>#DIV/0!</v>
      </c>
      <c r="W95" s="37">
        <f t="shared" si="47"/>
        <v>0</v>
      </c>
      <c r="X95" s="37">
        <f t="shared" si="48"/>
        <v>0</v>
      </c>
      <c r="Y95" s="37">
        <f t="shared" si="48"/>
        <v>0</v>
      </c>
      <c r="Z95" s="37">
        <f t="shared" si="48"/>
        <v>0</v>
      </c>
      <c r="AA95" s="37">
        <f t="shared" si="49"/>
        <v>0</v>
      </c>
      <c r="AB95" s="37">
        <f t="shared" si="50"/>
        <v>0</v>
      </c>
      <c r="AC95" s="37">
        <f t="shared" si="51"/>
        <v>0</v>
      </c>
      <c r="AD95" s="37">
        <f t="shared" si="52"/>
        <v>0</v>
      </c>
      <c r="AE95" s="37">
        <f t="shared" si="53"/>
        <v>0</v>
      </c>
      <c r="AF95" s="37">
        <f t="shared" si="54"/>
        <v>0</v>
      </c>
      <c r="AG95" s="37">
        <f t="shared" si="55"/>
        <v>0</v>
      </c>
      <c r="AH95" s="37">
        <f t="shared" si="56"/>
        <v>0</v>
      </c>
      <c r="AI95" s="37">
        <f t="shared" si="57"/>
        <v>-18000</v>
      </c>
      <c r="AJ95" s="108">
        <f t="shared" si="58"/>
        <v>-18000</v>
      </c>
    </row>
    <row r="96" spans="1:36" s="106" customFormat="1" ht="23.25">
      <c r="A96" s="30" t="s">
        <v>22</v>
      </c>
      <c r="B96" s="21" t="s">
        <v>99</v>
      </c>
      <c r="C96" s="22" t="s">
        <v>52</v>
      </c>
      <c r="D96" s="22" t="s">
        <v>39</v>
      </c>
      <c r="E96" s="28" t="s">
        <v>95</v>
      </c>
      <c r="F96" s="22" t="s">
        <v>23</v>
      </c>
      <c r="G96" s="22" t="s">
        <v>199</v>
      </c>
      <c r="H96" s="76">
        <f>H97+H99+H98</f>
        <v>18000</v>
      </c>
      <c r="I96" s="37">
        <f aca="true" t="shared" si="72" ref="I96:U96">I97+I99+I98</f>
        <v>18000</v>
      </c>
      <c r="J96" s="37">
        <f t="shared" si="72"/>
        <v>18000</v>
      </c>
      <c r="K96" s="37">
        <f t="shared" si="72"/>
        <v>18000</v>
      </c>
      <c r="L96" s="37">
        <f t="shared" si="72"/>
        <v>18000</v>
      </c>
      <c r="M96" s="37">
        <f t="shared" si="72"/>
        <v>18000</v>
      </c>
      <c r="N96" s="37">
        <f t="shared" si="72"/>
        <v>18000</v>
      </c>
      <c r="O96" s="37">
        <f t="shared" si="72"/>
        <v>18000</v>
      </c>
      <c r="P96" s="37">
        <f t="shared" si="72"/>
        <v>18000</v>
      </c>
      <c r="Q96" s="37">
        <f t="shared" si="72"/>
        <v>18000</v>
      </c>
      <c r="R96" s="37">
        <f t="shared" si="72"/>
        <v>18000</v>
      </c>
      <c r="S96" s="37">
        <f t="shared" si="72"/>
        <v>18000</v>
      </c>
      <c r="T96" s="37">
        <f t="shared" si="72"/>
        <v>0</v>
      </c>
      <c r="U96" s="88">
        <f t="shared" si="72"/>
        <v>0</v>
      </c>
      <c r="V96" s="37" t="e">
        <f t="shared" si="61"/>
        <v>#DIV/0!</v>
      </c>
      <c r="W96" s="37">
        <f t="shared" si="47"/>
        <v>0</v>
      </c>
      <c r="X96" s="37">
        <f t="shared" si="48"/>
        <v>0</v>
      </c>
      <c r="Y96" s="37">
        <f t="shared" si="48"/>
        <v>0</v>
      </c>
      <c r="Z96" s="37">
        <f t="shared" si="48"/>
        <v>0</v>
      </c>
      <c r="AA96" s="37">
        <f t="shared" si="49"/>
        <v>0</v>
      </c>
      <c r="AB96" s="37">
        <f t="shared" si="50"/>
        <v>0</v>
      </c>
      <c r="AC96" s="37">
        <f t="shared" si="51"/>
        <v>0</v>
      </c>
      <c r="AD96" s="37">
        <f t="shared" si="52"/>
        <v>0</v>
      </c>
      <c r="AE96" s="37">
        <f t="shared" si="53"/>
        <v>0</v>
      </c>
      <c r="AF96" s="37">
        <f t="shared" si="54"/>
        <v>0</v>
      </c>
      <c r="AG96" s="37">
        <f t="shared" si="55"/>
        <v>0</v>
      </c>
      <c r="AH96" s="37">
        <f t="shared" si="56"/>
        <v>0</v>
      </c>
      <c r="AI96" s="37">
        <f t="shared" si="57"/>
        <v>-18000</v>
      </c>
      <c r="AJ96" s="108">
        <f t="shared" si="58"/>
        <v>-18000</v>
      </c>
    </row>
    <row r="97" spans="1:36" s="106" customFormat="1" ht="15">
      <c r="A97" s="30" t="s">
        <v>213</v>
      </c>
      <c r="B97" s="21" t="s">
        <v>99</v>
      </c>
      <c r="C97" s="22" t="s">
        <v>52</v>
      </c>
      <c r="D97" s="22" t="s">
        <v>39</v>
      </c>
      <c r="E97" s="28" t="s">
        <v>95</v>
      </c>
      <c r="F97" s="22" t="s">
        <v>261</v>
      </c>
      <c r="G97" s="22" t="s">
        <v>211</v>
      </c>
      <c r="H97" s="76">
        <v>5000</v>
      </c>
      <c r="I97" s="37">
        <v>5000</v>
      </c>
      <c r="J97" s="37">
        <v>5000</v>
      </c>
      <c r="K97" s="37">
        <v>5000</v>
      </c>
      <c r="L97" s="39">
        <v>5000</v>
      </c>
      <c r="M97" s="39">
        <v>5000</v>
      </c>
      <c r="N97" s="39">
        <v>5000</v>
      </c>
      <c r="O97" s="39">
        <v>5000</v>
      </c>
      <c r="P97" s="39">
        <v>5000</v>
      </c>
      <c r="Q97" s="39">
        <v>5000</v>
      </c>
      <c r="R97" s="39">
        <v>5000</v>
      </c>
      <c r="S97" s="39">
        <v>5000</v>
      </c>
      <c r="T97" s="39"/>
      <c r="U97" s="90"/>
      <c r="V97" s="37"/>
      <c r="W97" s="37">
        <f t="shared" si="47"/>
        <v>0</v>
      </c>
      <c r="X97" s="37">
        <f t="shared" si="48"/>
        <v>0</v>
      </c>
      <c r="Y97" s="37">
        <f t="shared" si="48"/>
        <v>0</v>
      </c>
      <c r="Z97" s="37">
        <f t="shared" si="48"/>
        <v>0</v>
      </c>
      <c r="AA97" s="37">
        <f t="shared" si="49"/>
        <v>0</v>
      </c>
      <c r="AB97" s="37">
        <f t="shared" si="50"/>
        <v>0</v>
      </c>
      <c r="AC97" s="37">
        <f t="shared" si="51"/>
        <v>0</v>
      </c>
      <c r="AD97" s="37">
        <f t="shared" si="52"/>
        <v>0</v>
      </c>
      <c r="AE97" s="37">
        <f t="shared" si="53"/>
        <v>0</v>
      </c>
      <c r="AF97" s="37">
        <f t="shared" si="54"/>
        <v>0</v>
      </c>
      <c r="AG97" s="37">
        <f t="shared" si="55"/>
        <v>0</v>
      </c>
      <c r="AH97" s="37">
        <f t="shared" si="56"/>
        <v>0</v>
      </c>
      <c r="AI97" s="37">
        <f t="shared" si="57"/>
        <v>-5000</v>
      </c>
      <c r="AJ97" s="108">
        <f t="shared" si="58"/>
        <v>-5000</v>
      </c>
    </row>
    <row r="98" spans="1:36" s="106" customFormat="1" ht="15">
      <c r="A98" s="30" t="s">
        <v>35</v>
      </c>
      <c r="B98" s="21" t="s">
        <v>99</v>
      </c>
      <c r="C98" s="22" t="s">
        <v>52</v>
      </c>
      <c r="D98" s="22" t="s">
        <v>39</v>
      </c>
      <c r="E98" s="28" t="s">
        <v>95</v>
      </c>
      <c r="F98" s="22" t="s">
        <v>261</v>
      </c>
      <c r="G98" s="22" t="s">
        <v>215</v>
      </c>
      <c r="H98" s="76">
        <v>8000</v>
      </c>
      <c r="I98" s="37">
        <v>8000</v>
      </c>
      <c r="J98" s="37">
        <v>8000</v>
      </c>
      <c r="K98" s="37">
        <v>8000</v>
      </c>
      <c r="L98" s="39">
        <v>8000</v>
      </c>
      <c r="M98" s="39">
        <v>8000</v>
      </c>
      <c r="N98" s="39">
        <v>8000</v>
      </c>
      <c r="O98" s="39">
        <v>8000</v>
      </c>
      <c r="P98" s="39">
        <v>8000</v>
      </c>
      <c r="Q98" s="39">
        <v>8000</v>
      </c>
      <c r="R98" s="39">
        <v>8000</v>
      </c>
      <c r="S98" s="39">
        <v>8000</v>
      </c>
      <c r="T98" s="39"/>
      <c r="U98" s="90"/>
      <c r="V98" s="37"/>
      <c r="W98" s="37">
        <f t="shared" si="47"/>
        <v>0</v>
      </c>
      <c r="X98" s="37">
        <f t="shared" si="48"/>
        <v>0</v>
      </c>
      <c r="Y98" s="37">
        <f t="shared" si="48"/>
        <v>0</v>
      </c>
      <c r="Z98" s="37">
        <f t="shared" si="48"/>
        <v>0</v>
      </c>
      <c r="AA98" s="37">
        <f t="shared" si="49"/>
        <v>0</v>
      </c>
      <c r="AB98" s="37">
        <f t="shared" si="50"/>
        <v>0</v>
      </c>
      <c r="AC98" s="37">
        <f t="shared" si="51"/>
        <v>0</v>
      </c>
      <c r="AD98" s="37">
        <f t="shared" si="52"/>
        <v>0</v>
      </c>
      <c r="AE98" s="37">
        <f t="shared" si="53"/>
        <v>0</v>
      </c>
      <c r="AF98" s="37">
        <f t="shared" si="54"/>
        <v>0</v>
      </c>
      <c r="AG98" s="37">
        <f t="shared" si="55"/>
        <v>0</v>
      </c>
      <c r="AH98" s="37">
        <f t="shared" si="56"/>
        <v>0</v>
      </c>
      <c r="AI98" s="37">
        <f t="shared" si="57"/>
        <v>-8000</v>
      </c>
      <c r="AJ98" s="108">
        <f t="shared" si="58"/>
        <v>-8000</v>
      </c>
    </row>
    <row r="99" spans="1:36" s="106" customFormat="1" ht="15">
      <c r="A99" s="30" t="s">
        <v>214</v>
      </c>
      <c r="B99" s="21" t="s">
        <v>99</v>
      </c>
      <c r="C99" s="22" t="s">
        <v>52</v>
      </c>
      <c r="D99" s="22" t="s">
        <v>39</v>
      </c>
      <c r="E99" s="28" t="s">
        <v>95</v>
      </c>
      <c r="F99" s="22" t="s">
        <v>261</v>
      </c>
      <c r="G99" s="22" t="s">
        <v>212</v>
      </c>
      <c r="H99" s="76">
        <v>5000</v>
      </c>
      <c r="I99" s="37">
        <v>5000</v>
      </c>
      <c r="J99" s="37">
        <v>5000</v>
      </c>
      <c r="K99" s="37">
        <v>5000</v>
      </c>
      <c r="L99" s="39">
        <v>5000</v>
      </c>
      <c r="M99" s="39">
        <v>5000</v>
      </c>
      <c r="N99" s="39">
        <v>5000</v>
      </c>
      <c r="O99" s="39">
        <v>5000</v>
      </c>
      <c r="P99" s="39">
        <v>5000</v>
      </c>
      <c r="Q99" s="39">
        <v>5000</v>
      </c>
      <c r="R99" s="39">
        <v>5000</v>
      </c>
      <c r="S99" s="39">
        <v>5000</v>
      </c>
      <c r="T99" s="39"/>
      <c r="U99" s="90"/>
      <c r="V99" s="37" t="e">
        <f t="shared" si="61"/>
        <v>#DIV/0!</v>
      </c>
      <c r="W99" s="37">
        <f t="shared" si="47"/>
        <v>0</v>
      </c>
      <c r="X99" s="37">
        <f t="shared" si="48"/>
        <v>0</v>
      </c>
      <c r="Y99" s="37">
        <f t="shared" si="48"/>
        <v>0</v>
      </c>
      <c r="Z99" s="37">
        <f t="shared" si="48"/>
        <v>0</v>
      </c>
      <c r="AA99" s="37">
        <f t="shared" si="49"/>
        <v>0</v>
      </c>
      <c r="AB99" s="37">
        <f t="shared" si="50"/>
        <v>0</v>
      </c>
      <c r="AC99" s="37">
        <f t="shared" si="51"/>
        <v>0</v>
      </c>
      <c r="AD99" s="37">
        <f t="shared" si="52"/>
        <v>0</v>
      </c>
      <c r="AE99" s="37">
        <f t="shared" si="53"/>
        <v>0</v>
      </c>
      <c r="AF99" s="37">
        <f t="shared" si="54"/>
        <v>0</v>
      </c>
      <c r="AG99" s="37">
        <f t="shared" si="55"/>
        <v>0</v>
      </c>
      <c r="AH99" s="37">
        <f t="shared" si="56"/>
        <v>0</v>
      </c>
      <c r="AI99" s="37">
        <f t="shared" si="57"/>
        <v>-5000</v>
      </c>
      <c r="AJ99" s="108">
        <f t="shared" si="58"/>
        <v>-5000</v>
      </c>
    </row>
    <row r="100" spans="1:36" s="106" customFormat="1" ht="15" hidden="1">
      <c r="A100" s="30"/>
      <c r="B100" s="21" t="s">
        <v>99</v>
      </c>
      <c r="C100" s="22" t="s">
        <v>52</v>
      </c>
      <c r="D100" s="22" t="s">
        <v>39</v>
      </c>
      <c r="E100" s="28" t="s">
        <v>89</v>
      </c>
      <c r="F100" s="22" t="s">
        <v>199</v>
      </c>
      <c r="G100" s="22" t="s">
        <v>199</v>
      </c>
      <c r="H100" s="76">
        <f>H101</f>
        <v>0</v>
      </c>
      <c r="I100" s="82">
        <f aca="true" t="shared" si="73" ref="I100:U102">I101</f>
        <v>0</v>
      </c>
      <c r="J100" s="82">
        <f t="shared" si="73"/>
        <v>0</v>
      </c>
      <c r="K100" s="82">
        <f t="shared" si="73"/>
        <v>0</v>
      </c>
      <c r="L100" s="82">
        <f t="shared" si="73"/>
        <v>0</v>
      </c>
      <c r="M100" s="82">
        <f t="shared" si="73"/>
        <v>10000</v>
      </c>
      <c r="N100" s="82">
        <f t="shared" si="73"/>
        <v>10000</v>
      </c>
      <c r="O100" s="82">
        <f t="shared" si="73"/>
        <v>10000</v>
      </c>
      <c r="P100" s="82">
        <f t="shared" si="73"/>
        <v>10000</v>
      </c>
      <c r="Q100" s="82">
        <f t="shared" si="73"/>
        <v>10000</v>
      </c>
      <c r="R100" s="82">
        <f t="shared" si="73"/>
        <v>10000</v>
      </c>
      <c r="S100" s="82">
        <f t="shared" si="73"/>
        <v>10000</v>
      </c>
      <c r="T100" s="82">
        <f t="shared" si="73"/>
        <v>10000</v>
      </c>
      <c r="U100" s="88">
        <f t="shared" si="73"/>
        <v>10000</v>
      </c>
      <c r="V100" s="37"/>
      <c r="W100" s="37">
        <f t="shared" si="47"/>
        <v>0</v>
      </c>
      <c r="X100" s="37">
        <f t="shared" si="48"/>
        <v>0</v>
      </c>
      <c r="Y100" s="37">
        <f t="shared" si="48"/>
        <v>0</v>
      </c>
      <c r="Z100" s="37">
        <f t="shared" si="48"/>
        <v>0</v>
      </c>
      <c r="AA100" s="37">
        <f t="shared" si="49"/>
        <v>0</v>
      </c>
      <c r="AB100" s="37">
        <f t="shared" si="50"/>
        <v>10000</v>
      </c>
      <c r="AC100" s="37">
        <f t="shared" si="51"/>
        <v>0</v>
      </c>
      <c r="AD100" s="37">
        <f t="shared" si="52"/>
        <v>0</v>
      </c>
      <c r="AE100" s="37">
        <f t="shared" si="53"/>
        <v>0</v>
      </c>
      <c r="AF100" s="37">
        <f t="shared" si="54"/>
        <v>0</v>
      </c>
      <c r="AG100" s="37">
        <f t="shared" si="55"/>
        <v>0</v>
      </c>
      <c r="AH100" s="37">
        <f t="shared" si="56"/>
        <v>0</v>
      </c>
      <c r="AI100" s="37">
        <f t="shared" si="57"/>
        <v>0</v>
      </c>
      <c r="AJ100" s="108">
        <f t="shared" si="58"/>
        <v>10000</v>
      </c>
    </row>
    <row r="101" spans="1:36" s="106" customFormat="1" ht="23.25" hidden="1">
      <c r="A101" s="30" t="s">
        <v>20</v>
      </c>
      <c r="B101" s="21" t="s">
        <v>99</v>
      </c>
      <c r="C101" s="22" t="s">
        <v>52</v>
      </c>
      <c r="D101" s="22" t="s">
        <v>39</v>
      </c>
      <c r="E101" s="28" t="s">
        <v>89</v>
      </c>
      <c r="F101" s="22" t="s">
        <v>21</v>
      </c>
      <c r="G101" s="22" t="s">
        <v>199</v>
      </c>
      <c r="H101" s="76">
        <f>H102</f>
        <v>0</v>
      </c>
      <c r="I101" s="82">
        <f t="shared" si="73"/>
        <v>0</v>
      </c>
      <c r="J101" s="82">
        <f t="shared" si="73"/>
        <v>0</v>
      </c>
      <c r="K101" s="82">
        <f t="shared" si="73"/>
        <v>0</v>
      </c>
      <c r="L101" s="82">
        <f t="shared" si="73"/>
        <v>0</v>
      </c>
      <c r="M101" s="82">
        <f t="shared" si="73"/>
        <v>10000</v>
      </c>
      <c r="N101" s="82">
        <f t="shared" si="73"/>
        <v>10000</v>
      </c>
      <c r="O101" s="82">
        <f t="shared" si="73"/>
        <v>10000</v>
      </c>
      <c r="P101" s="82">
        <f t="shared" si="73"/>
        <v>10000</v>
      </c>
      <c r="Q101" s="82">
        <f t="shared" si="73"/>
        <v>10000</v>
      </c>
      <c r="R101" s="82">
        <f t="shared" si="73"/>
        <v>10000</v>
      </c>
      <c r="S101" s="82">
        <f t="shared" si="73"/>
        <v>10000</v>
      </c>
      <c r="T101" s="82">
        <f t="shared" si="73"/>
        <v>10000</v>
      </c>
      <c r="U101" s="88">
        <f t="shared" si="73"/>
        <v>10000</v>
      </c>
      <c r="V101" s="37"/>
      <c r="W101" s="37">
        <f t="shared" si="47"/>
        <v>0</v>
      </c>
      <c r="X101" s="37">
        <f t="shared" si="48"/>
        <v>0</v>
      </c>
      <c r="Y101" s="37">
        <f t="shared" si="48"/>
        <v>0</v>
      </c>
      <c r="Z101" s="37">
        <f t="shared" si="48"/>
        <v>0</v>
      </c>
      <c r="AA101" s="37">
        <f t="shared" si="49"/>
        <v>0</v>
      </c>
      <c r="AB101" s="37">
        <f t="shared" si="50"/>
        <v>10000</v>
      </c>
      <c r="AC101" s="37">
        <f t="shared" si="51"/>
        <v>0</v>
      </c>
      <c r="AD101" s="37">
        <f t="shared" si="52"/>
        <v>0</v>
      </c>
      <c r="AE101" s="37">
        <f t="shared" si="53"/>
        <v>0</v>
      </c>
      <c r="AF101" s="37">
        <f t="shared" si="54"/>
        <v>0</v>
      </c>
      <c r="AG101" s="37">
        <f t="shared" si="55"/>
        <v>0</v>
      </c>
      <c r="AH101" s="37">
        <f t="shared" si="56"/>
        <v>0</v>
      </c>
      <c r="AI101" s="37">
        <f t="shared" si="57"/>
        <v>0</v>
      </c>
      <c r="AJ101" s="108">
        <f t="shared" si="58"/>
        <v>10000</v>
      </c>
    </row>
    <row r="102" spans="1:36" s="106" customFormat="1" ht="23.25" hidden="1">
      <c r="A102" s="30" t="s">
        <v>22</v>
      </c>
      <c r="B102" s="21" t="s">
        <v>99</v>
      </c>
      <c r="C102" s="22" t="s">
        <v>52</v>
      </c>
      <c r="D102" s="22" t="s">
        <v>39</v>
      </c>
      <c r="E102" s="28" t="s">
        <v>89</v>
      </c>
      <c r="F102" s="22" t="s">
        <v>23</v>
      </c>
      <c r="G102" s="22" t="s">
        <v>199</v>
      </c>
      <c r="H102" s="76">
        <f>H103</f>
        <v>0</v>
      </c>
      <c r="I102" s="82">
        <f t="shared" si="73"/>
        <v>0</v>
      </c>
      <c r="J102" s="82">
        <f t="shared" si="73"/>
        <v>0</v>
      </c>
      <c r="K102" s="82">
        <f t="shared" si="73"/>
        <v>0</v>
      </c>
      <c r="L102" s="82">
        <f t="shared" si="73"/>
        <v>0</v>
      </c>
      <c r="M102" s="82">
        <f t="shared" si="73"/>
        <v>10000</v>
      </c>
      <c r="N102" s="82">
        <f t="shared" si="73"/>
        <v>10000</v>
      </c>
      <c r="O102" s="82">
        <f t="shared" si="73"/>
        <v>10000</v>
      </c>
      <c r="P102" s="82">
        <f t="shared" si="73"/>
        <v>10000</v>
      </c>
      <c r="Q102" s="82">
        <f t="shared" si="73"/>
        <v>10000</v>
      </c>
      <c r="R102" s="82">
        <f t="shared" si="73"/>
        <v>10000</v>
      </c>
      <c r="S102" s="82">
        <f t="shared" si="73"/>
        <v>10000</v>
      </c>
      <c r="T102" s="82">
        <f t="shared" si="73"/>
        <v>10000</v>
      </c>
      <c r="U102" s="88">
        <f t="shared" si="73"/>
        <v>10000</v>
      </c>
      <c r="V102" s="37"/>
      <c r="W102" s="37">
        <f t="shared" si="47"/>
        <v>0</v>
      </c>
      <c r="X102" s="37">
        <f t="shared" si="48"/>
        <v>0</v>
      </c>
      <c r="Y102" s="37">
        <f t="shared" si="48"/>
        <v>0</v>
      </c>
      <c r="Z102" s="37">
        <f t="shared" si="48"/>
        <v>0</v>
      </c>
      <c r="AA102" s="37">
        <f t="shared" si="49"/>
        <v>0</v>
      </c>
      <c r="AB102" s="37">
        <f t="shared" si="50"/>
        <v>10000</v>
      </c>
      <c r="AC102" s="37">
        <f t="shared" si="51"/>
        <v>0</v>
      </c>
      <c r="AD102" s="37">
        <f t="shared" si="52"/>
        <v>0</v>
      </c>
      <c r="AE102" s="37">
        <f t="shared" si="53"/>
        <v>0</v>
      </c>
      <c r="AF102" s="37">
        <f t="shared" si="54"/>
        <v>0</v>
      </c>
      <c r="AG102" s="37">
        <f t="shared" si="55"/>
        <v>0</v>
      </c>
      <c r="AH102" s="37">
        <f t="shared" si="56"/>
        <v>0</v>
      </c>
      <c r="AI102" s="37">
        <f t="shared" si="57"/>
        <v>0</v>
      </c>
      <c r="AJ102" s="108">
        <f t="shared" si="58"/>
        <v>10000</v>
      </c>
    </row>
    <row r="103" spans="1:36" s="106" customFormat="1" ht="15" hidden="1">
      <c r="A103" s="30" t="s">
        <v>214</v>
      </c>
      <c r="B103" s="21" t="s">
        <v>99</v>
      </c>
      <c r="C103" s="22" t="s">
        <v>52</v>
      </c>
      <c r="D103" s="22" t="s">
        <v>39</v>
      </c>
      <c r="E103" s="28" t="s">
        <v>89</v>
      </c>
      <c r="F103" s="22" t="s">
        <v>261</v>
      </c>
      <c r="G103" s="22" t="s">
        <v>212</v>
      </c>
      <c r="H103" s="76"/>
      <c r="I103" s="37"/>
      <c r="J103" s="37"/>
      <c r="K103" s="100"/>
      <c r="L103" s="39"/>
      <c r="M103" s="39">
        <v>10000</v>
      </c>
      <c r="N103" s="39">
        <v>10000</v>
      </c>
      <c r="O103" s="39">
        <v>10000</v>
      </c>
      <c r="P103" s="39">
        <v>10000</v>
      </c>
      <c r="Q103" s="39">
        <v>10000</v>
      </c>
      <c r="R103" s="39">
        <v>10000</v>
      </c>
      <c r="S103" s="39">
        <v>10000</v>
      </c>
      <c r="T103" s="39">
        <v>10000</v>
      </c>
      <c r="U103" s="90">
        <v>10000</v>
      </c>
      <c r="V103" s="37"/>
      <c r="W103" s="37">
        <f t="shared" si="47"/>
        <v>0</v>
      </c>
      <c r="X103" s="37">
        <f t="shared" si="48"/>
        <v>0</v>
      </c>
      <c r="Y103" s="37">
        <f t="shared" si="48"/>
        <v>0</v>
      </c>
      <c r="Z103" s="37">
        <f t="shared" si="48"/>
        <v>0</v>
      </c>
      <c r="AA103" s="37">
        <f t="shared" si="49"/>
        <v>0</v>
      </c>
      <c r="AB103" s="37">
        <f t="shared" si="50"/>
        <v>10000</v>
      </c>
      <c r="AC103" s="37">
        <f t="shared" si="51"/>
        <v>0</v>
      </c>
      <c r="AD103" s="37">
        <f t="shared" si="52"/>
        <v>0</v>
      </c>
      <c r="AE103" s="37">
        <f t="shared" si="53"/>
        <v>0</v>
      </c>
      <c r="AF103" s="37">
        <f t="shared" si="54"/>
        <v>0</v>
      </c>
      <c r="AG103" s="37">
        <f t="shared" si="55"/>
        <v>0</v>
      </c>
      <c r="AH103" s="37">
        <f t="shared" si="56"/>
        <v>0</v>
      </c>
      <c r="AI103" s="37">
        <f t="shared" si="57"/>
        <v>0</v>
      </c>
      <c r="AJ103" s="108">
        <f t="shared" si="58"/>
        <v>10000</v>
      </c>
    </row>
    <row r="104" spans="1:36" s="66" customFormat="1" ht="15">
      <c r="A104" s="29" t="s">
        <v>58</v>
      </c>
      <c r="B104" s="19" t="s">
        <v>99</v>
      </c>
      <c r="C104" s="20" t="s">
        <v>59</v>
      </c>
      <c r="D104" s="20" t="s">
        <v>207</v>
      </c>
      <c r="E104" s="20" t="s">
        <v>206</v>
      </c>
      <c r="F104" s="20" t="s">
        <v>199</v>
      </c>
      <c r="G104" s="20" t="s">
        <v>199</v>
      </c>
      <c r="H104" s="75">
        <f aca="true" t="shared" si="74" ref="H104:U104">H105+H136</f>
        <v>864000</v>
      </c>
      <c r="I104" s="36">
        <f t="shared" si="74"/>
        <v>864000</v>
      </c>
      <c r="J104" s="36">
        <f t="shared" si="74"/>
        <v>864000</v>
      </c>
      <c r="K104" s="36">
        <f t="shared" si="74"/>
        <v>864000</v>
      </c>
      <c r="L104" s="36">
        <f t="shared" si="74"/>
        <v>864000</v>
      </c>
      <c r="M104" s="36">
        <f t="shared" si="74"/>
        <v>864500</v>
      </c>
      <c r="N104" s="36">
        <f t="shared" si="74"/>
        <v>864500</v>
      </c>
      <c r="O104" s="36">
        <f t="shared" si="74"/>
        <v>864500</v>
      </c>
      <c r="P104" s="36">
        <f t="shared" si="74"/>
        <v>864500</v>
      </c>
      <c r="Q104" s="36">
        <f t="shared" si="74"/>
        <v>865000</v>
      </c>
      <c r="R104" s="36">
        <f t="shared" si="74"/>
        <v>865000</v>
      </c>
      <c r="S104" s="36">
        <f t="shared" si="74"/>
        <v>865000</v>
      </c>
      <c r="T104" s="36">
        <f t="shared" si="74"/>
        <v>680000</v>
      </c>
      <c r="U104" s="87">
        <f t="shared" si="74"/>
        <v>643799.9999999999</v>
      </c>
      <c r="V104" s="36">
        <f t="shared" si="61"/>
        <v>94.67647058823528</v>
      </c>
      <c r="W104" s="36">
        <f t="shared" si="47"/>
        <v>36200.00000000012</v>
      </c>
      <c r="X104" s="36">
        <f t="shared" si="48"/>
        <v>0</v>
      </c>
      <c r="Y104" s="36">
        <f t="shared" si="48"/>
        <v>0</v>
      </c>
      <c r="Z104" s="36">
        <f t="shared" si="48"/>
        <v>0</v>
      </c>
      <c r="AA104" s="36">
        <f t="shared" si="49"/>
        <v>0</v>
      </c>
      <c r="AB104" s="36">
        <f t="shared" si="50"/>
        <v>500</v>
      </c>
      <c r="AC104" s="36">
        <f t="shared" si="51"/>
        <v>0</v>
      </c>
      <c r="AD104" s="36">
        <f t="shared" si="52"/>
        <v>0</v>
      </c>
      <c r="AE104" s="36">
        <f t="shared" si="53"/>
        <v>0</v>
      </c>
      <c r="AF104" s="36">
        <f t="shared" si="54"/>
        <v>500</v>
      </c>
      <c r="AG104" s="36">
        <f t="shared" si="55"/>
        <v>0</v>
      </c>
      <c r="AH104" s="36">
        <f t="shared" si="56"/>
        <v>0</v>
      </c>
      <c r="AI104" s="36">
        <f t="shared" si="57"/>
        <v>-185000</v>
      </c>
      <c r="AJ104" s="109">
        <f t="shared" si="58"/>
        <v>-184000</v>
      </c>
    </row>
    <row r="105" spans="1:36" s="66" customFormat="1" ht="15">
      <c r="A105" s="29" t="s">
        <v>60</v>
      </c>
      <c r="B105" s="19" t="s">
        <v>99</v>
      </c>
      <c r="C105" s="20" t="s">
        <v>59</v>
      </c>
      <c r="D105" s="20" t="s">
        <v>7</v>
      </c>
      <c r="E105" s="20" t="s">
        <v>206</v>
      </c>
      <c r="F105" s="20" t="s">
        <v>199</v>
      </c>
      <c r="G105" s="20" t="s">
        <v>199</v>
      </c>
      <c r="H105" s="75">
        <f>H106+H121+H145</f>
        <v>864000</v>
      </c>
      <c r="I105" s="75">
        <f aca="true" t="shared" si="75" ref="I105:U105">I106+I121+I145</f>
        <v>864000</v>
      </c>
      <c r="J105" s="75">
        <f t="shared" si="75"/>
        <v>864000</v>
      </c>
      <c r="K105" s="75">
        <f t="shared" si="75"/>
        <v>864000</v>
      </c>
      <c r="L105" s="75">
        <f t="shared" si="75"/>
        <v>864000</v>
      </c>
      <c r="M105" s="75">
        <f t="shared" si="75"/>
        <v>864500</v>
      </c>
      <c r="N105" s="75">
        <f t="shared" si="75"/>
        <v>864500</v>
      </c>
      <c r="O105" s="75">
        <f t="shared" si="75"/>
        <v>864500</v>
      </c>
      <c r="P105" s="75">
        <f t="shared" si="75"/>
        <v>864500</v>
      </c>
      <c r="Q105" s="75">
        <f t="shared" si="75"/>
        <v>865000</v>
      </c>
      <c r="R105" s="75">
        <f t="shared" si="75"/>
        <v>865000</v>
      </c>
      <c r="S105" s="75">
        <f t="shared" si="75"/>
        <v>865000</v>
      </c>
      <c r="T105" s="75">
        <f t="shared" si="75"/>
        <v>680000</v>
      </c>
      <c r="U105" s="87">
        <f t="shared" si="75"/>
        <v>643799.9999999999</v>
      </c>
      <c r="V105" s="36">
        <f t="shared" si="61"/>
        <v>94.67647058823528</v>
      </c>
      <c r="W105" s="36">
        <f t="shared" si="47"/>
        <v>36200.00000000012</v>
      </c>
      <c r="X105" s="36">
        <f t="shared" si="48"/>
        <v>0</v>
      </c>
      <c r="Y105" s="36">
        <f t="shared" si="48"/>
        <v>0</v>
      </c>
      <c r="Z105" s="36">
        <f t="shared" si="48"/>
        <v>0</v>
      </c>
      <c r="AA105" s="36">
        <f t="shared" si="49"/>
        <v>0</v>
      </c>
      <c r="AB105" s="36">
        <f t="shared" si="50"/>
        <v>500</v>
      </c>
      <c r="AC105" s="36">
        <f t="shared" si="51"/>
        <v>0</v>
      </c>
      <c r="AD105" s="36">
        <f t="shared" si="52"/>
        <v>0</v>
      </c>
      <c r="AE105" s="36">
        <f t="shared" si="53"/>
        <v>0</v>
      </c>
      <c r="AF105" s="36">
        <f t="shared" si="54"/>
        <v>500</v>
      </c>
      <c r="AG105" s="36">
        <f t="shared" si="55"/>
        <v>0</v>
      </c>
      <c r="AH105" s="36">
        <f t="shared" si="56"/>
        <v>0</v>
      </c>
      <c r="AI105" s="36">
        <f t="shared" si="57"/>
        <v>-185000</v>
      </c>
      <c r="AJ105" s="109">
        <f t="shared" si="58"/>
        <v>-184000</v>
      </c>
    </row>
    <row r="106" spans="1:36" s="106" customFormat="1" ht="15" hidden="1">
      <c r="A106" s="34" t="s">
        <v>61</v>
      </c>
      <c r="B106" s="21" t="s">
        <v>99</v>
      </c>
      <c r="C106" s="22" t="s">
        <v>59</v>
      </c>
      <c r="D106" s="22" t="s">
        <v>7</v>
      </c>
      <c r="E106" s="22" t="s">
        <v>96</v>
      </c>
      <c r="F106" s="22" t="s">
        <v>199</v>
      </c>
      <c r="G106" s="22" t="s">
        <v>199</v>
      </c>
      <c r="H106" s="76">
        <f aca="true" t="shared" si="76" ref="H106:U106">H107</f>
        <v>0</v>
      </c>
      <c r="I106" s="37">
        <f t="shared" si="76"/>
        <v>0</v>
      </c>
      <c r="J106" s="37">
        <f t="shared" si="76"/>
        <v>0</v>
      </c>
      <c r="K106" s="37">
        <f t="shared" si="76"/>
        <v>0</v>
      </c>
      <c r="L106" s="37">
        <f t="shared" si="76"/>
        <v>0</v>
      </c>
      <c r="M106" s="37">
        <f t="shared" si="76"/>
        <v>0</v>
      </c>
      <c r="N106" s="37">
        <f t="shared" si="76"/>
        <v>0</v>
      </c>
      <c r="O106" s="37">
        <f t="shared" si="76"/>
        <v>0</v>
      </c>
      <c r="P106" s="37">
        <f t="shared" si="76"/>
        <v>0</v>
      </c>
      <c r="Q106" s="37">
        <f t="shared" si="76"/>
        <v>0</v>
      </c>
      <c r="R106" s="37">
        <f t="shared" si="76"/>
        <v>0</v>
      </c>
      <c r="S106" s="37">
        <f t="shared" si="76"/>
        <v>0</v>
      </c>
      <c r="T106" s="37">
        <f t="shared" si="76"/>
        <v>0</v>
      </c>
      <c r="U106" s="88">
        <f t="shared" si="76"/>
        <v>0</v>
      </c>
      <c r="V106" s="37" t="e">
        <f t="shared" si="61"/>
        <v>#DIV/0!</v>
      </c>
      <c r="W106" s="37">
        <f t="shared" si="47"/>
        <v>0</v>
      </c>
      <c r="X106" s="37">
        <f t="shared" si="48"/>
        <v>0</v>
      </c>
      <c r="Y106" s="37">
        <f t="shared" si="48"/>
        <v>0</v>
      </c>
      <c r="Z106" s="37">
        <f t="shared" si="48"/>
        <v>0</v>
      </c>
      <c r="AA106" s="37">
        <f t="shared" si="49"/>
        <v>0</v>
      </c>
      <c r="AB106" s="37">
        <f t="shared" si="50"/>
        <v>0</v>
      </c>
      <c r="AC106" s="37">
        <f t="shared" si="51"/>
        <v>0</v>
      </c>
      <c r="AD106" s="37">
        <f t="shared" si="52"/>
        <v>0</v>
      </c>
      <c r="AE106" s="37">
        <f t="shared" si="53"/>
        <v>0</v>
      </c>
      <c r="AF106" s="37">
        <f t="shared" si="54"/>
        <v>0</v>
      </c>
      <c r="AG106" s="37">
        <f t="shared" si="55"/>
        <v>0</v>
      </c>
      <c r="AH106" s="37">
        <f t="shared" si="56"/>
        <v>0</v>
      </c>
      <c r="AI106" s="37">
        <f t="shared" si="57"/>
        <v>0</v>
      </c>
      <c r="AJ106" s="108">
        <f t="shared" si="58"/>
        <v>0</v>
      </c>
    </row>
    <row r="107" spans="1:36" s="106" customFormat="1" ht="34.5" hidden="1">
      <c r="A107" s="30" t="s">
        <v>63</v>
      </c>
      <c r="B107" s="21" t="s">
        <v>99</v>
      </c>
      <c r="C107" s="22" t="s">
        <v>59</v>
      </c>
      <c r="D107" s="22" t="s">
        <v>7</v>
      </c>
      <c r="E107" s="22" t="s">
        <v>96</v>
      </c>
      <c r="F107" s="22" t="s">
        <v>64</v>
      </c>
      <c r="G107" s="22" t="s">
        <v>199</v>
      </c>
      <c r="H107" s="76">
        <f>H108</f>
        <v>0</v>
      </c>
      <c r="I107" s="37">
        <f aca="true" t="shared" si="77" ref="I107:U108">I108</f>
        <v>0</v>
      </c>
      <c r="J107" s="37">
        <f t="shared" si="77"/>
        <v>0</v>
      </c>
      <c r="K107" s="37">
        <f t="shared" si="77"/>
        <v>0</v>
      </c>
      <c r="L107" s="37">
        <f t="shared" si="77"/>
        <v>0</v>
      </c>
      <c r="M107" s="37">
        <f t="shared" si="77"/>
        <v>0</v>
      </c>
      <c r="N107" s="37">
        <f t="shared" si="77"/>
        <v>0</v>
      </c>
      <c r="O107" s="37">
        <f t="shared" si="77"/>
        <v>0</v>
      </c>
      <c r="P107" s="37">
        <f t="shared" si="77"/>
        <v>0</v>
      </c>
      <c r="Q107" s="37">
        <f t="shared" si="77"/>
        <v>0</v>
      </c>
      <c r="R107" s="37">
        <f t="shared" si="77"/>
        <v>0</v>
      </c>
      <c r="S107" s="37">
        <f t="shared" si="77"/>
        <v>0</v>
      </c>
      <c r="T107" s="37">
        <f t="shared" si="77"/>
        <v>0</v>
      </c>
      <c r="U107" s="88">
        <f t="shared" si="77"/>
        <v>0</v>
      </c>
      <c r="V107" s="37" t="e">
        <f t="shared" si="61"/>
        <v>#DIV/0!</v>
      </c>
      <c r="W107" s="37">
        <f t="shared" si="47"/>
        <v>0</v>
      </c>
      <c r="X107" s="37">
        <f t="shared" si="48"/>
        <v>0</v>
      </c>
      <c r="Y107" s="37">
        <f t="shared" si="48"/>
        <v>0</v>
      </c>
      <c r="Z107" s="37">
        <f t="shared" si="48"/>
        <v>0</v>
      </c>
      <c r="AA107" s="37">
        <f t="shared" si="49"/>
        <v>0</v>
      </c>
      <c r="AB107" s="37">
        <f t="shared" si="50"/>
        <v>0</v>
      </c>
      <c r="AC107" s="37">
        <f t="shared" si="51"/>
        <v>0</v>
      </c>
      <c r="AD107" s="37">
        <f t="shared" si="52"/>
        <v>0</v>
      </c>
      <c r="AE107" s="37">
        <f t="shared" si="53"/>
        <v>0</v>
      </c>
      <c r="AF107" s="37">
        <f t="shared" si="54"/>
        <v>0</v>
      </c>
      <c r="AG107" s="37">
        <f t="shared" si="55"/>
        <v>0</v>
      </c>
      <c r="AH107" s="37">
        <f t="shared" si="56"/>
        <v>0</v>
      </c>
      <c r="AI107" s="37">
        <f t="shared" si="57"/>
        <v>0</v>
      </c>
      <c r="AJ107" s="108">
        <f t="shared" si="58"/>
        <v>0</v>
      </c>
    </row>
    <row r="108" spans="1:36" s="106" customFormat="1" ht="34.5" hidden="1">
      <c r="A108" s="30" t="s">
        <v>65</v>
      </c>
      <c r="B108" s="21" t="s">
        <v>99</v>
      </c>
      <c r="C108" s="22" t="s">
        <v>59</v>
      </c>
      <c r="D108" s="22" t="s">
        <v>7</v>
      </c>
      <c r="E108" s="22" t="s">
        <v>96</v>
      </c>
      <c r="F108" s="22" t="s">
        <v>66</v>
      </c>
      <c r="G108" s="22" t="s">
        <v>199</v>
      </c>
      <c r="H108" s="76">
        <f>H109</f>
        <v>0</v>
      </c>
      <c r="I108" s="37">
        <f t="shared" si="77"/>
        <v>0</v>
      </c>
      <c r="J108" s="37">
        <f t="shared" si="77"/>
        <v>0</v>
      </c>
      <c r="K108" s="37">
        <f t="shared" si="77"/>
        <v>0</v>
      </c>
      <c r="L108" s="37">
        <f t="shared" si="77"/>
        <v>0</v>
      </c>
      <c r="M108" s="37">
        <f t="shared" si="77"/>
        <v>0</v>
      </c>
      <c r="N108" s="37">
        <f t="shared" si="77"/>
        <v>0</v>
      </c>
      <c r="O108" s="37">
        <f t="shared" si="77"/>
        <v>0</v>
      </c>
      <c r="P108" s="37">
        <f t="shared" si="77"/>
        <v>0</v>
      </c>
      <c r="Q108" s="37">
        <f t="shared" si="77"/>
        <v>0</v>
      </c>
      <c r="R108" s="37">
        <f t="shared" si="77"/>
        <v>0</v>
      </c>
      <c r="S108" s="37">
        <f t="shared" si="77"/>
        <v>0</v>
      </c>
      <c r="T108" s="37">
        <f t="shared" si="77"/>
        <v>0</v>
      </c>
      <c r="U108" s="88">
        <f t="shared" si="77"/>
        <v>0</v>
      </c>
      <c r="V108" s="37" t="e">
        <f t="shared" si="61"/>
        <v>#DIV/0!</v>
      </c>
      <c r="W108" s="37">
        <f t="shared" si="47"/>
        <v>0</v>
      </c>
      <c r="X108" s="37">
        <f t="shared" si="48"/>
        <v>0</v>
      </c>
      <c r="Y108" s="37">
        <f t="shared" si="48"/>
        <v>0</v>
      </c>
      <c r="Z108" s="37">
        <f t="shared" si="48"/>
        <v>0</v>
      </c>
      <c r="AA108" s="37">
        <f t="shared" si="49"/>
        <v>0</v>
      </c>
      <c r="AB108" s="37">
        <f t="shared" si="50"/>
        <v>0</v>
      </c>
      <c r="AC108" s="37">
        <f t="shared" si="51"/>
        <v>0</v>
      </c>
      <c r="AD108" s="37">
        <f t="shared" si="52"/>
        <v>0</v>
      </c>
      <c r="AE108" s="37">
        <f t="shared" si="53"/>
        <v>0</v>
      </c>
      <c r="AF108" s="37">
        <f t="shared" si="54"/>
        <v>0</v>
      </c>
      <c r="AG108" s="37">
        <f t="shared" si="55"/>
        <v>0</v>
      </c>
      <c r="AH108" s="37">
        <f t="shared" si="56"/>
        <v>0</v>
      </c>
      <c r="AI108" s="37">
        <f t="shared" si="57"/>
        <v>0</v>
      </c>
      <c r="AJ108" s="108">
        <f t="shared" si="58"/>
        <v>0</v>
      </c>
    </row>
    <row r="109" spans="1:36" s="106" customFormat="1" ht="23.25" hidden="1">
      <c r="A109" s="30" t="s">
        <v>210</v>
      </c>
      <c r="B109" s="21" t="s">
        <v>99</v>
      </c>
      <c r="C109" s="22" t="s">
        <v>59</v>
      </c>
      <c r="D109" s="22" t="s">
        <v>7</v>
      </c>
      <c r="E109" s="22" t="s">
        <v>96</v>
      </c>
      <c r="F109" s="22" t="s">
        <v>66</v>
      </c>
      <c r="G109" s="22" t="s">
        <v>209</v>
      </c>
      <c r="H109" s="76">
        <f>H110+H111+H112+H113+H114+H115+H116+H117+H118+H119+H120</f>
        <v>0</v>
      </c>
      <c r="I109" s="37">
        <f aca="true" t="shared" si="78" ref="I109:U109">I110+I111+I112+I113+I114+I115+I116+I117+I118+I119+I120</f>
        <v>0</v>
      </c>
      <c r="J109" s="37">
        <f t="shared" si="78"/>
        <v>0</v>
      </c>
      <c r="K109" s="37">
        <f t="shared" si="78"/>
        <v>0</v>
      </c>
      <c r="L109" s="37">
        <f t="shared" si="78"/>
        <v>0</v>
      </c>
      <c r="M109" s="37">
        <f t="shared" si="78"/>
        <v>0</v>
      </c>
      <c r="N109" s="37">
        <f t="shared" si="78"/>
        <v>0</v>
      </c>
      <c r="O109" s="37">
        <f>O110+O111+O112+O113+O114+O115+O116+O117+O118+O119+O120</f>
        <v>0</v>
      </c>
      <c r="P109" s="37">
        <f>P110+P111+P112+P113+P114+P115+P116+P117+P118+P119+P120</f>
        <v>0</v>
      </c>
      <c r="Q109" s="37">
        <f>Q110+Q111+Q112+Q113+Q114+Q115+Q116+Q117+Q118+Q119+Q120</f>
        <v>0</v>
      </c>
      <c r="R109" s="37">
        <f>R110+R111+R112+R113+R114+R115+R116+R117+R118+R119+R120</f>
        <v>0</v>
      </c>
      <c r="S109" s="37">
        <f>S110+S111+S112+S113+S114+S115+S116+S117+S118+S119+S120</f>
        <v>0</v>
      </c>
      <c r="T109" s="37">
        <f t="shared" si="78"/>
        <v>0</v>
      </c>
      <c r="U109" s="88">
        <f t="shared" si="78"/>
        <v>0</v>
      </c>
      <c r="V109" s="37" t="e">
        <f t="shared" si="61"/>
        <v>#DIV/0!</v>
      </c>
      <c r="W109" s="37">
        <f t="shared" si="47"/>
        <v>0</v>
      </c>
      <c r="X109" s="37">
        <f t="shared" si="48"/>
        <v>0</v>
      </c>
      <c r="Y109" s="37">
        <f t="shared" si="48"/>
        <v>0</v>
      </c>
      <c r="Z109" s="37">
        <f t="shared" si="48"/>
        <v>0</v>
      </c>
      <c r="AA109" s="37">
        <f t="shared" si="49"/>
        <v>0</v>
      </c>
      <c r="AB109" s="37">
        <f t="shared" si="50"/>
        <v>0</v>
      </c>
      <c r="AC109" s="37">
        <f t="shared" si="51"/>
        <v>0</v>
      </c>
      <c r="AD109" s="37">
        <f t="shared" si="52"/>
        <v>0</v>
      </c>
      <c r="AE109" s="37">
        <f t="shared" si="53"/>
        <v>0</v>
      </c>
      <c r="AF109" s="37">
        <f t="shared" si="54"/>
        <v>0</v>
      </c>
      <c r="AG109" s="37">
        <f t="shared" si="55"/>
        <v>0</v>
      </c>
      <c r="AH109" s="37">
        <f t="shared" si="56"/>
        <v>0</v>
      </c>
      <c r="AI109" s="37">
        <f t="shared" si="57"/>
        <v>0</v>
      </c>
      <c r="AJ109" s="108">
        <f t="shared" si="58"/>
        <v>0</v>
      </c>
    </row>
    <row r="110" spans="1:36" s="106" customFormat="1" ht="15" hidden="1">
      <c r="A110" s="30" t="s">
        <v>225</v>
      </c>
      <c r="B110" s="21"/>
      <c r="C110" s="22"/>
      <c r="D110" s="22"/>
      <c r="E110" s="22"/>
      <c r="F110" s="22"/>
      <c r="G110" s="22" t="s">
        <v>224</v>
      </c>
      <c r="H110" s="76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90"/>
      <c r="V110" s="37" t="e">
        <f t="shared" si="61"/>
        <v>#DIV/0!</v>
      </c>
      <c r="W110" s="37">
        <f t="shared" si="47"/>
        <v>0</v>
      </c>
      <c r="X110" s="37">
        <f t="shared" si="48"/>
        <v>0</v>
      </c>
      <c r="Y110" s="37">
        <f t="shared" si="48"/>
        <v>0</v>
      </c>
      <c r="Z110" s="37">
        <f t="shared" si="48"/>
        <v>0</v>
      </c>
      <c r="AA110" s="37">
        <f t="shared" si="49"/>
        <v>0</v>
      </c>
      <c r="AB110" s="37">
        <f t="shared" si="50"/>
        <v>0</v>
      </c>
      <c r="AC110" s="37">
        <f t="shared" si="51"/>
        <v>0</v>
      </c>
      <c r="AD110" s="37">
        <f t="shared" si="52"/>
        <v>0</v>
      </c>
      <c r="AE110" s="37">
        <f t="shared" si="53"/>
        <v>0</v>
      </c>
      <c r="AF110" s="37">
        <f t="shared" si="54"/>
        <v>0</v>
      </c>
      <c r="AG110" s="37">
        <f t="shared" si="55"/>
        <v>0</v>
      </c>
      <c r="AH110" s="37">
        <f t="shared" si="56"/>
        <v>0</v>
      </c>
      <c r="AI110" s="37">
        <f t="shared" si="57"/>
        <v>0</v>
      </c>
      <c r="AJ110" s="108">
        <f t="shared" si="58"/>
        <v>0</v>
      </c>
    </row>
    <row r="111" spans="1:36" s="106" customFormat="1" ht="15" hidden="1">
      <c r="A111" s="30" t="s">
        <v>235</v>
      </c>
      <c r="B111" s="21"/>
      <c r="C111" s="22"/>
      <c r="D111" s="22"/>
      <c r="E111" s="22"/>
      <c r="F111" s="22"/>
      <c r="G111" s="22" t="s">
        <v>234</v>
      </c>
      <c r="H111" s="76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90"/>
      <c r="V111" s="37"/>
      <c r="W111" s="37">
        <f t="shared" si="47"/>
        <v>0</v>
      </c>
      <c r="X111" s="37">
        <f t="shared" si="48"/>
        <v>0</v>
      </c>
      <c r="Y111" s="37">
        <f t="shared" si="48"/>
        <v>0</v>
      </c>
      <c r="Z111" s="37">
        <f t="shared" si="48"/>
        <v>0</v>
      </c>
      <c r="AA111" s="37">
        <f t="shared" si="49"/>
        <v>0</v>
      </c>
      <c r="AB111" s="37">
        <f t="shared" si="50"/>
        <v>0</v>
      </c>
      <c r="AC111" s="37">
        <f t="shared" si="51"/>
        <v>0</v>
      </c>
      <c r="AD111" s="37">
        <f t="shared" si="52"/>
        <v>0</v>
      </c>
      <c r="AE111" s="37">
        <f t="shared" si="53"/>
        <v>0</v>
      </c>
      <c r="AF111" s="37">
        <f t="shared" si="54"/>
        <v>0</v>
      </c>
      <c r="AG111" s="37">
        <f t="shared" si="55"/>
        <v>0</v>
      </c>
      <c r="AH111" s="37">
        <f t="shared" si="56"/>
        <v>0</v>
      </c>
      <c r="AI111" s="37">
        <f t="shared" si="57"/>
        <v>0</v>
      </c>
      <c r="AJ111" s="108">
        <f t="shared" si="58"/>
        <v>0</v>
      </c>
    </row>
    <row r="112" spans="1:36" s="106" customFormat="1" ht="15" hidden="1">
      <c r="A112" s="30" t="s">
        <v>226</v>
      </c>
      <c r="B112" s="21"/>
      <c r="C112" s="22"/>
      <c r="D112" s="22"/>
      <c r="E112" s="22"/>
      <c r="F112" s="22"/>
      <c r="G112" s="22" t="s">
        <v>223</v>
      </c>
      <c r="H112" s="76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90"/>
      <c r="V112" s="37" t="e">
        <f t="shared" si="61"/>
        <v>#DIV/0!</v>
      </c>
      <c r="W112" s="37">
        <f t="shared" si="47"/>
        <v>0</v>
      </c>
      <c r="X112" s="37">
        <f t="shared" si="48"/>
        <v>0</v>
      </c>
      <c r="Y112" s="37">
        <f t="shared" si="48"/>
        <v>0</v>
      </c>
      <c r="Z112" s="37">
        <f t="shared" si="48"/>
        <v>0</v>
      </c>
      <c r="AA112" s="37">
        <f t="shared" si="49"/>
        <v>0</v>
      </c>
      <c r="AB112" s="37">
        <f t="shared" si="50"/>
        <v>0</v>
      </c>
      <c r="AC112" s="37">
        <f t="shared" si="51"/>
        <v>0</v>
      </c>
      <c r="AD112" s="37">
        <f t="shared" si="52"/>
        <v>0</v>
      </c>
      <c r="AE112" s="37">
        <f t="shared" si="53"/>
        <v>0</v>
      </c>
      <c r="AF112" s="37">
        <f t="shared" si="54"/>
        <v>0</v>
      </c>
      <c r="AG112" s="37">
        <f t="shared" si="55"/>
        <v>0</v>
      </c>
      <c r="AH112" s="37">
        <f t="shared" si="56"/>
        <v>0</v>
      </c>
      <c r="AI112" s="37">
        <f t="shared" si="57"/>
        <v>0</v>
      </c>
      <c r="AJ112" s="108">
        <f t="shared" si="58"/>
        <v>0</v>
      </c>
    </row>
    <row r="113" spans="1:36" s="106" customFormat="1" ht="15" hidden="1">
      <c r="A113" s="30" t="s">
        <v>233</v>
      </c>
      <c r="B113" s="21"/>
      <c r="C113" s="22"/>
      <c r="D113" s="22"/>
      <c r="E113" s="22"/>
      <c r="F113" s="22"/>
      <c r="G113" s="22" t="s">
        <v>228</v>
      </c>
      <c r="H113" s="76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90"/>
      <c r="V113" s="37"/>
      <c r="W113" s="37">
        <f t="shared" si="47"/>
        <v>0</v>
      </c>
      <c r="X113" s="37">
        <f t="shared" si="48"/>
        <v>0</v>
      </c>
      <c r="Y113" s="37">
        <f t="shared" si="48"/>
        <v>0</v>
      </c>
      <c r="Z113" s="37">
        <f t="shared" si="48"/>
        <v>0</v>
      </c>
      <c r="AA113" s="37">
        <f t="shared" si="49"/>
        <v>0</v>
      </c>
      <c r="AB113" s="37">
        <f t="shared" si="50"/>
        <v>0</v>
      </c>
      <c r="AC113" s="37">
        <f t="shared" si="51"/>
        <v>0</v>
      </c>
      <c r="AD113" s="37">
        <f t="shared" si="52"/>
        <v>0</v>
      </c>
      <c r="AE113" s="37">
        <f t="shared" si="53"/>
        <v>0</v>
      </c>
      <c r="AF113" s="37">
        <f t="shared" si="54"/>
        <v>0</v>
      </c>
      <c r="AG113" s="37">
        <f t="shared" si="55"/>
        <v>0</v>
      </c>
      <c r="AH113" s="37">
        <f t="shared" si="56"/>
        <v>0</v>
      </c>
      <c r="AI113" s="37">
        <f t="shared" si="57"/>
        <v>0</v>
      </c>
      <c r="AJ113" s="108">
        <f t="shared" si="58"/>
        <v>0</v>
      </c>
    </row>
    <row r="114" spans="1:36" s="106" customFormat="1" ht="15" hidden="1">
      <c r="A114" s="30" t="s">
        <v>232</v>
      </c>
      <c r="B114" s="21"/>
      <c r="C114" s="22"/>
      <c r="D114" s="22"/>
      <c r="E114" s="22"/>
      <c r="F114" s="22"/>
      <c r="G114" s="22" t="s">
        <v>229</v>
      </c>
      <c r="H114" s="76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90"/>
      <c r="V114" s="37"/>
      <c r="W114" s="37">
        <f t="shared" si="47"/>
        <v>0</v>
      </c>
      <c r="X114" s="37">
        <f t="shared" si="48"/>
        <v>0</v>
      </c>
      <c r="Y114" s="37">
        <f t="shared" si="48"/>
        <v>0</v>
      </c>
      <c r="Z114" s="37">
        <f t="shared" si="48"/>
        <v>0</v>
      </c>
      <c r="AA114" s="37">
        <f t="shared" si="49"/>
        <v>0</v>
      </c>
      <c r="AB114" s="37">
        <f t="shared" si="50"/>
        <v>0</v>
      </c>
      <c r="AC114" s="37">
        <f t="shared" si="51"/>
        <v>0</v>
      </c>
      <c r="AD114" s="37">
        <f t="shared" si="52"/>
        <v>0</v>
      </c>
      <c r="AE114" s="37">
        <f t="shared" si="53"/>
        <v>0</v>
      </c>
      <c r="AF114" s="37">
        <f t="shared" si="54"/>
        <v>0</v>
      </c>
      <c r="AG114" s="37">
        <f t="shared" si="55"/>
        <v>0</v>
      </c>
      <c r="AH114" s="37">
        <f t="shared" si="56"/>
        <v>0</v>
      </c>
      <c r="AI114" s="37">
        <f t="shared" si="57"/>
        <v>0</v>
      </c>
      <c r="AJ114" s="108">
        <f t="shared" si="58"/>
        <v>0</v>
      </c>
    </row>
    <row r="115" spans="1:36" s="106" customFormat="1" ht="15" hidden="1">
      <c r="A115" s="30" t="s">
        <v>218</v>
      </c>
      <c r="B115" s="21"/>
      <c r="C115" s="22"/>
      <c r="D115" s="22"/>
      <c r="E115" s="22"/>
      <c r="F115" s="22"/>
      <c r="G115" s="22" t="s">
        <v>216</v>
      </c>
      <c r="H115" s="76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90"/>
      <c r="V115" s="37"/>
      <c r="W115" s="37">
        <f t="shared" si="47"/>
        <v>0</v>
      </c>
      <c r="X115" s="37">
        <f t="shared" si="48"/>
        <v>0</v>
      </c>
      <c r="Y115" s="37">
        <f t="shared" si="48"/>
        <v>0</v>
      </c>
      <c r="Z115" s="37">
        <f t="shared" si="48"/>
        <v>0</v>
      </c>
      <c r="AA115" s="37">
        <f t="shared" si="49"/>
        <v>0</v>
      </c>
      <c r="AB115" s="37">
        <f t="shared" si="50"/>
        <v>0</v>
      </c>
      <c r="AC115" s="37">
        <f t="shared" si="51"/>
        <v>0</v>
      </c>
      <c r="AD115" s="37">
        <f t="shared" si="52"/>
        <v>0</v>
      </c>
      <c r="AE115" s="37">
        <f t="shared" si="53"/>
        <v>0</v>
      </c>
      <c r="AF115" s="37">
        <f t="shared" si="54"/>
        <v>0</v>
      </c>
      <c r="AG115" s="37">
        <f t="shared" si="55"/>
        <v>0</v>
      </c>
      <c r="AH115" s="37">
        <f t="shared" si="56"/>
        <v>0</v>
      </c>
      <c r="AI115" s="37">
        <f t="shared" si="57"/>
        <v>0</v>
      </c>
      <c r="AJ115" s="108">
        <f t="shared" si="58"/>
        <v>0</v>
      </c>
    </row>
    <row r="116" spans="1:36" s="106" customFormat="1" ht="15" hidden="1">
      <c r="A116" s="30" t="s">
        <v>219</v>
      </c>
      <c r="B116" s="21"/>
      <c r="C116" s="22"/>
      <c r="D116" s="22"/>
      <c r="E116" s="22"/>
      <c r="F116" s="22"/>
      <c r="G116" s="22" t="s">
        <v>217</v>
      </c>
      <c r="H116" s="76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90"/>
      <c r="V116" s="37" t="e">
        <f t="shared" si="61"/>
        <v>#DIV/0!</v>
      </c>
      <c r="W116" s="37">
        <f t="shared" si="47"/>
        <v>0</v>
      </c>
      <c r="X116" s="37">
        <f t="shared" si="48"/>
        <v>0</v>
      </c>
      <c r="Y116" s="37">
        <f t="shared" si="48"/>
        <v>0</v>
      </c>
      <c r="Z116" s="37">
        <f t="shared" si="48"/>
        <v>0</v>
      </c>
      <c r="AA116" s="37">
        <f t="shared" si="49"/>
        <v>0</v>
      </c>
      <c r="AB116" s="37">
        <f t="shared" si="50"/>
        <v>0</v>
      </c>
      <c r="AC116" s="37">
        <f t="shared" si="51"/>
        <v>0</v>
      </c>
      <c r="AD116" s="37">
        <f t="shared" si="52"/>
        <v>0</v>
      </c>
      <c r="AE116" s="37">
        <f t="shared" si="53"/>
        <v>0</v>
      </c>
      <c r="AF116" s="37">
        <f t="shared" si="54"/>
        <v>0</v>
      </c>
      <c r="AG116" s="37">
        <f t="shared" si="55"/>
        <v>0</v>
      </c>
      <c r="AH116" s="37">
        <f t="shared" si="56"/>
        <v>0</v>
      </c>
      <c r="AI116" s="37">
        <f t="shared" si="57"/>
        <v>0</v>
      </c>
      <c r="AJ116" s="108">
        <f t="shared" si="58"/>
        <v>0</v>
      </c>
    </row>
    <row r="117" spans="1:36" s="106" customFormat="1" ht="15" hidden="1">
      <c r="A117" s="30" t="s">
        <v>213</v>
      </c>
      <c r="B117" s="21"/>
      <c r="C117" s="22"/>
      <c r="D117" s="22"/>
      <c r="E117" s="22"/>
      <c r="F117" s="22"/>
      <c r="G117" s="22" t="s">
        <v>211</v>
      </c>
      <c r="H117" s="76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90"/>
      <c r="V117" s="37" t="e">
        <f t="shared" si="61"/>
        <v>#DIV/0!</v>
      </c>
      <c r="W117" s="37">
        <f t="shared" si="47"/>
        <v>0</v>
      </c>
      <c r="X117" s="37">
        <f t="shared" si="48"/>
        <v>0</v>
      </c>
      <c r="Y117" s="37">
        <f t="shared" si="48"/>
        <v>0</v>
      </c>
      <c r="Z117" s="37">
        <f t="shared" si="48"/>
        <v>0</v>
      </c>
      <c r="AA117" s="37">
        <f t="shared" si="49"/>
        <v>0</v>
      </c>
      <c r="AB117" s="37">
        <f t="shared" si="50"/>
        <v>0</v>
      </c>
      <c r="AC117" s="37">
        <f t="shared" si="51"/>
        <v>0</v>
      </c>
      <c r="AD117" s="37">
        <f t="shared" si="52"/>
        <v>0</v>
      </c>
      <c r="AE117" s="37">
        <f t="shared" si="53"/>
        <v>0</v>
      </c>
      <c r="AF117" s="37">
        <f t="shared" si="54"/>
        <v>0</v>
      </c>
      <c r="AG117" s="37">
        <f t="shared" si="55"/>
        <v>0</v>
      </c>
      <c r="AH117" s="37">
        <f t="shared" si="56"/>
        <v>0</v>
      </c>
      <c r="AI117" s="37">
        <f t="shared" si="57"/>
        <v>0</v>
      </c>
      <c r="AJ117" s="108">
        <f t="shared" si="58"/>
        <v>0</v>
      </c>
    </row>
    <row r="118" spans="1:36" s="106" customFormat="1" ht="15" hidden="1">
      <c r="A118" s="30" t="s">
        <v>35</v>
      </c>
      <c r="B118" s="21"/>
      <c r="C118" s="22"/>
      <c r="D118" s="22"/>
      <c r="E118" s="22"/>
      <c r="F118" s="22"/>
      <c r="G118" s="22" t="s">
        <v>215</v>
      </c>
      <c r="H118" s="76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90"/>
      <c r="V118" s="37" t="e">
        <f t="shared" si="61"/>
        <v>#DIV/0!</v>
      </c>
      <c r="W118" s="37">
        <f t="shared" si="47"/>
        <v>0</v>
      </c>
      <c r="X118" s="37">
        <f t="shared" si="48"/>
        <v>0</v>
      </c>
      <c r="Y118" s="37">
        <f t="shared" si="48"/>
        <v>0</v>
      </c>
      <c r="Z118" s="37">
        <f t="shared" si="48"/>
        <v>0</v>
      </c>
      <c r="AA118" s="37">
        <f t="shared" si="49"/>
        <v>0</v>
      </c>
      <c r="AB118" s="37">
        <f t="shared" si="50"/>
        <v>0</v>
      </c>
      <c r="AC118" s="37">
        <f t="shared" si="51"/>
        <v>0</v>
      </c>
      <c r="AD118" s="37">
        <f t="shared" si="52"/>
        <v>0</v>
      </c>
      <c r="AE118" s="37">
        <f t="shared" si="53"/>
        <v>0</v>
      </c>
      <c r="AF118" s="37">
        <f t="shared" si="54"/>
        <v>0</v>
      </c>
      <c r="AG118" s="37">
        <f t="shared" si="55"/>
        <v>0</v>
      </c>
      <c r="AH118" s="37">
        <f t="shared" si="56"/>
        <v>0</v>
      </c>
      <c r="AI118" s="37">
        <f t="shared" si="57"/>
        <v>0</v>
      </c>
      <c r="AJ118" s="108">
        <f t="shared" si="58"/>
        <v>0</v>
      </c>
    </row>
    <row r="119" spans="1:36" s="106" customFormat="1" ht="15" hidden="1">
      <c r="A119" s="30" t="s">
        <v>231</v>
      </c>
      <c r="B119" s="21"/>
      <c r="C119" s="22"/>
      <c r="D119" s="22"/>
      <c r="E119" s="22"/>
      <c r="F119" s="22"/>
      <c r="G119" s="22" t="s">
        <v>230</v>
      </c>
      <c r="H119" s="76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90"/>
      <c r="V119" s="37"/>
      <c r="W119" s="37">
        <f t="shared" si="47"/>
        <v>0</v>
      </c>
      <c r="X119" s="37">
        <f t="shared" si="48"/>
        <v>0</v>
      </c>
      <c r="Y119" s="37">
        <f t="shared" si="48"/>
        <v>0</v>
      </c>
      <c r="Z119" s="37">
        <f t="shared" si="48"/>
        <v>0</v>
      </c>
      <c r="AA119" s="37">
        <f t="shared" si="49"/>
        <v>0</v>
      </c>
      <c r="AB119" s="37">
        <f t="shared" si="50"/>
        <v>0</v>
      </c>
      <c r="AC119" s="37">
        <f t="shared" si="51"/>
        <v>0</v>
      </c>
      <c r="AD119" s="37">
        <f t="shared" si="52"/>
        <v>0</v>
      </c>
      <c r="AE119" s="37">
        <f t="shared" si="53"/>
        <v>0</v>
      </c>
      <c r="AF119" s="37">
        <f t="shared" si="54"/>
        <v>0</v>
      </c>
      <c r="AG119" s="37">
        <f t="shared" si="55"/>
        <v>0</v>
      </c>
      <c r="AH119" s="37">
        <f t="shared" si="56"/>
        <v>0</v>
      </c>
      <c r="AI119" s="37">
        <f t="shared" si="57"/>
        <v>0</v>
      </c>
      <c r="AJ119" s="108">
        <f t="shared" si="58"/>
        <v>0</v>
      </c>
    </row>
    <row r="120" spans="1:36" s="106" customFormat="1" ht="15" hidden="1">
      <c r="A120" s="30" t="s">
        <v>214</v>
      </c>
      <c r="B120" s="21"/>
      <c r="C120" s="22"/>
      <c r="D120" s="22"/>
      <c r="E120" s="22"/>
      <c r="F120" s="22"/>
      <c r="G120" s="22" t="s">
        <v>212</v>
      </c>
      <c r="H120" s="76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90"/>
      <c r="V120" s="37"/>
      <c r="W120" s="37">
        <f t="shared" si="47"/>
        <v>0</v>
      </c>
      <c r="X120" s="37">
        <f t="shared" si="48"/>
        <v>0</v>
      </c>
      <c r="Y120" s="37">
        <f t="shared" si="48"/>
        <v>0</v>
      </c>
      <c r="Z120" s="37">
        <f t="shared" si="48"/>
        <v>0</v>
      </c>
      <c r="AA120" s="37">
        <f t="shared" si="49"/>
        <v>0</v>
      </c>
      <c r="AB120" s="37">
        <f t="shared" si="50"/>
        <v>0</v>
      </c>
      <c r="AC120" s="37">
        <f t="shared" si="51"/>
        <v>0</v>
      </c>
      <c r="AD120" s="37">
        <f t="shared" si="52"/>
        <v>0</v>
      </c>
      <c r="AE120" s="37">
        <f t="shared" si="53"/>
        <v>0</v>
      </c>
      <c r="AF120" s="37">
        <f t="shared" si="54"/>
        <v>0</v>
      </c>
      <c r="AG120" s="37">
        <f t="shared" si="55"/>
        <v>0</v>
      </c>
      <c r="AH120" s="37">
        <f t="shared" si="56"/>
        <v>0</v>
      </c>
      <c r="AI120" s="37">
        <f t="shared" si="57"/>
        <v>0</v>
      </c>
      <c r="AJ120" s="108">
        <f t="shared" si="58"/>
        <v>0</v>
      </c>
    </row>
    <row r="121" spans="1:36" s="66" customFormat="1" ht="15">
      <c r="A121" s="29" t="s">
        <v>100</v>
      </c>
      <c r="B121" s="19" t="s">
        <v>99</v>
      </c>
      <c r="C121" s="20" t="s">
        <v>59</v>
      </c>
      <c r="D121" s="20" t="s">
        <v>7</v>
      </c>
      <c r="E121" s="20" t="s">
        <v>101</v>
      </c>
      <c r="F121" s="20" t="s">
        <v>199</v>
      </c>
      <c r="G121" s="20" t="s">
        <v>199</v>
      </c>
      <c r="H121" s="75">
        <f aca="true" t="shared" si="79" ref="H121:U121">H122</f>
        <v>864000</v>
      </c>
      <c r="I121" s="36">
        <f t="shared" si="79"/>
        <v>864000</v>
      </c>
      <c r="J121" s="36">
        <f t="shared" si="79"/>
        <v>864000</v>
      </c>
      <c r="K121" s="36">
        <f t="shared" si="79"/>
        <v>864000</v>
      </c>
      <c r="L121" s="36">
        <f t="shared" si="79"/>
        <v>864000</v>
      </c>
      <c r="M121" s="36">
        <f t="shared" si="79"/>
        <v>864000</v>
      </c>
      <c r="N121" s="36">
        <f t="shared" si="79"/>
        <v>864000</v>
      </c>
      <c r="O121" s="36">
        <f t="shared" si="79"/>
        <v>864000</v>
      </c>
      <c r="P121" s="36">
        <f t="shared" si="79"/>
        <v>864000</v>
      </c>
      <c r="Q121" s="36">
        <f t="shared" si="79"/>
        <v>864000</v>
      </c>
      <c r="R121" s="36">
        <f t="shared" si="79"/>
        <v>864000</v>
      </c>
      <c r="S121" s="36">
        <f t="shared" si="79"/>
        <v>864000</v>
      </c>
      <c r="T121" s="36">
        <f t="shared" si="79"/>
        <v>679000</v>
      </c>
      <c r="U121" s="87">
        <f t="shared" si="79"/>
        <v>642799.9999999999</v>
      </c>
      <c r="V121" s="36">
        <f t="shared" si="61"/>
        <v>94.66863033873342</v>
      </c>
      <c r="W121" s="36">
        <f t="shared" si="47"/>
        <v>36200.00000000012</v>
      </c>
      <c r="X121" s="36">
        <f t="shared" si="48"/>
        <v>0</v>
      </c>
      <c r="Y121" s="36">
        <f t="shared" si="48"/>
        <v>0</v>
      </c>
      <c r="Z121" s="36">
        <f t="shared" si="48"/>
        <v>0</v>
      </c>
      <c r="AA121" s="36">
        <f t="shared" si="49"/>
        <v>0</v>
      </c>
      <c r="AB121" s="36">
        <f t="shared" si="50"/>
        <v>0</v>
      </c>
      <c r="AC121" s="36">
        <f t="shared" si="51"/>
        <v>0</v>
      </c>
      <c r="AD121" s="36">
        <f t="shared" si="52"/>
        <v>0</v>
      </c>
      <c r="AE121" s="36">
        <f t="shared" si="53"/>
        <v>0</v>
      </c>
      <c r="AF121" s="36">
        <f t="shared" si="54"/>
        <v>0</v>
      </c>
      <c r="AG121" s="36">
        <f t="shared" si="55"/>
        <v>0</v>
      </c>
      <c r="AH121" s="36">
        <f t="shared" si="56"/>
        <v>0</v>
      </c>
      <c r="AI121" s="36">
        <f t="shared" si="57"/>
        <v>-185000</v>
      </c>
      <c r="AJ121" s="109">
        <f t="shared" si="58"/>
        <v>-185000</v>
      </c>
    </row>
    <row r="122" spans="1:36" s="106" customFormat="1" ht="34.5">
      <c r="A122" s="30" t="s">
        <v>63</v>
      </c>
      <c r="B122" s="21" t="s">
        <v>99</v>
      </c>
      <c r="C122" s="22" t="s">
        <v>59</v>
      </c>
      <c r="D122" s="22" t="s">
        <v>7</v>
      </c>
      <c r="E122" s="22" t="s">
        <v>101</v>
      </c>
      <c r="F122" s="22" t="s">
        <v>64</v>
      </c>
      <c r="G122" s="22" t="s">
        <v>199</v>
      </c>
      <c r="H122" s="76">
        <f>H123</f>
        <v>864000</v>
      </c>
      <c r="I122" s="37">
        <f aca="true" t="shared" si="80" ref="I122:U123">I123</f>
        <v>864000</v>
      </c>
      <c r="J122" s="37">
        <f t="shared" si="80"/>
        <v>864000</v>
      </c>
      <c r="K122" s="37">
        <f t="shared" si="80"/>
        <v>864000</v>
      </c>
      <c r="L122" s="37">
        <f t="shared" si="80"/>
        <v>864000</v>
      </c>
      <c r="M122" s="37">
        <f t="shared" si="80"/>
        <v>864000</v>
      </c>
      <c r="N122" s="37">
        <f t="shared" si="80"/>
        <v>864000</v>
      </c>
      <c r="O122" s="37">
        <f t="shared" si="80"/>
        <v>864000</v>
      </c>
      <c r="P122" s="37">
        <f t="shared" si="80"/>
        <v>864000</v>
      </c>
      <c r="Q122" s="37">
        <f t="shared" si="80"/>
        <v>864000</v>
      </c>
      <c r="R122" s="37">
        <f t="shared" si="80"/>
        <v>864000</v>
      </c>
      <c r="S122" s="37">
        <f t="shared" si="80"/>
        <v>864000</v>
      </c>
      <c r="T122" s="37">
        <f t="shared" si="80"/>
        <v>679000</v>
      </c>
      <c r="U122" s="88">
        <f t="shared" si="80"/>
        <v>642799.9999999999</v>
      </c>
      <c r="V122" s="37">
        <f t="shared" si="61"/>
        <v>94.66863033873342</v>
      </c>
      <c r="W122" s="37">
        <f t="shared" si="47"/>
        <v>36200.00000000012</v>
      </c>
      <c r="X122" s="37">
        <f t="shared" si="48"/>
        <v>0</v>
      </c>
      <c r="Y122" s="37">
        <f t="shared" si="48"/>
        <v>0</v>
      </c>
      <c r="Z122" s="37">
        <f t="shared" si="48"/>
        <v>0</v>
      </c>
      <c r="AA122" s="37">
        <f t="shared" si="49"/>
        <v>0</v>
      </c>
      <c r="AB122" s="37">
        <f t="shared" si="50"/>
        <v>0</v>
      </c>
      <c r="AC122" s="37">
        <f t="shared" si="51"/>
        <v>0</v>
      </c>
      <c r="AD122" s="37">
        <f t="shared" si="52"/>
        <v>0</v>
      </c>
      <c r="AE122" s="37">
        <f t="shared" si="53"/>
        <v>0</v>
      </c>
      <c r="AF122" s="37">
        <f t="shared" si="54"/>
        <v>0</v>
      </c>
      <c r="AG122" s="37">
        <f t="shared" si="55"/>
        <v>0</v>
      </c>
      <c r="AH122" s="37">
        <f t="shared" si="56"/>
        <v>0</v>
      </c>
      <c r="AI122" s="37">
        <f t="shared" si="57"/>
        <v>-185000</v>
      </c>
      <c r="AJ122" s="108">
        <f t="shared" si="58"/>
        <v>-185000</v>
      </c>
    </row>
    <row r="123" spans="1:36" s="106" customFormat="1" ht="34.5">
      <c r="A123" s="30" t="s">
        <v>65</v>
      </c>
      <c r="B123" s="21" t="s">
        <v>99</v>
      </c>
      <c r="C123" s="22" t="s">
        <v>59</v>
      </c>
      <c r="D123" s="22" t="s">
        <v>7</v>
      </c>
      <c r="E123" s="22" t="s">
        <v>101</v>
      </c>
      <c r="F123" s="22" t="s">
        <v>66</v>
      </c>
      <c r="G123" s="22" t="s">
        <v>199</v>
      </c>
      <c r="H123" s="76">
        <f>H124</f>
        <v>864000</v>
      </c>
      <c r="I123" s="37">
        <f t="shared" si="80"/>
        <v>864000</v>
      </c>
      <c r="J123" s="37">
        <f t="shared" si="80"/>
        <v>864000</v>
      </c>
      <c r="K123" s="37">
        <f t="shared" si="80"/>
        <v>864000</v>
      </c>
      <c r="L123" s="37">
        <f t="shared" si="80"/>
        <v>864000</v>
      </c>
      <c r="M123" s="37">
        <f t="shared" si="80"/>
        <v>864000</v>
      </c>
      <c r="N123" s="37">
        <f t="shared" si="80"/>
        <v>864000</v>
      </c>
      <c r="O123" s="37">
        <f t="shared" si="80"/>
        <v>864000</v>
      </c>
      <c r="P123" s="37">
        <f t="shared" si="80"/>
        <v>864000</v>
      </c>
      <c r="Q123" s="37">
        <f t="shared" si="80"/>
        <v>864000</v>
      </c>
      <c r="R123" s="37">
        <f t="shared" si="80"/>
        <v>864000</v>
      </c>
      <c r="S123" s="37">
        <f t="shared" si="80"/>
        <v>864000</v>
      </c>
      <c r="T123" s="37">
        <f t="shared" si="80"/>
        <v>679000</v>
      </c>
      <c r="U123" s="88">
        <f t="shared" si="80"/>
        <v>642799.9999999999</v>
      </c>
      <c r="V123" s="37">
        <f t="shared" si="61"/>
        <v>94.66863033873342</v>
      </c>
      <c r="W123" s="37">
        <f t="shared" si="47"/>
        <v>36200.00000000012</v>
      </c>
      <c r="X123" s="37">
        <f t="shared" si="48"/>
        <v>0</v>
      </c>
      <c r="Y123" s="37">
        <f t="shared" si="48"/>
        <v>0</v>
      </c>
      <c r="Z123" s="37">
        <f t="shared" si="48"/>
        <v>0</v>
      </c>
      <c r="AA123" s="37">
        <f t="shared" si="49"/>
        <v>0</v>
      </c>
      <c r="AB123" s="37">
        <f t="shared" si="50"/>
        <v>0</v>
      </c>
      <c r="AC123" s="37">
        <f t="shared" si="51"/>
        <v>0</v>
      </c>
      <c r="AD123" s="37">
        <f t="shared" si="52"/>
        <v>0</v>
      </c>
      <c r="AE123" s="37">
        <f t="shared" si="53"/>
        <v>0</v>
      </c>
      <c r="AF123" s="37">
        <f t="shared" si="54"/>
        <v>0</v>
      </c>
      <c r="AG123" s="37">
        <f t="shared" si="55"/>
        <v>0</v>
      </c>
      <c r="AH123" s="37">
        <f t="shared" si="56"/>
        <v>0</v>
      </c>
      <c r="AI123" s="37">
        <f t="shared" si="57"/>
        <v>-185000</v>
      </c>
      <c r="AJ123" s="108">
        <f t="shared" si="58"/>
        <v>-185000</v>
      </c>
    </row>
    <row r="124" spans="1:36" s="106" customFormat="1" ht="23.25">
      <c r="A124" s="30" t="s">
        <v>210</v>
      </c>
      <c r="B124" s="21" t="s">
        <v>99</v>
      </c>
      <c r="C124" s="22" t="s">
        <v>59</v>
      </c>
      <c r="D124" s="22" t="s">
        <v>7</v>
      </c>
      <c r="E124" s="22" t="s">
        <v>101</v>
      </c>
      <c r="F124" s="22" t="s">
        <v>66</v>
      </c>
      <c r="G124" s="22" t="s">
        <v>209</v>
      </c>
      <c r="H124" s="76">
        <f>H125+H126+H127+H128+H129+H130+H131+H132+H133+H134+H135</f>
        <v>864000</v>
      </c>
      <c r="I124" s="37">
        <f aca="true" t="shared" si="81" ref="I124:U124">I125+I126+I127+I128+I129+I130+I131+I132+I133+I134+I135</f>
        <v>864000</v>
      </c>
      <c r="J124" s="37">
        <f t="shared" si="81"/>
        <v>864000</v>
      </c>
      <c r="K124" s="37">
        <f t="shared" si="81"/>
        <v>864000</v>
      </c>
      <c r="L124" s="37">
        <f t="shared" si="81"/>
        <v>864000</v>
      </c>
      <c r="M124" s="37">
        <f t="shared" si="81"/>
        <v>864000</v>
      </c>
      <c r="N124" s="37">
        <f t="shared" si="81"/>
        <v>864000</v>
      </c>
      <c r="O124" s="37">
        <f>O125+O126+O127+O128+O129+O130+O131+O132+O133+O134+O135</f>
        <v>864000</v>
      </c>
      <c r="P124" s="37">
        <f>P125+P126+P127+P128+P129+P130+P131+P132+P133+P134+P135</f>
        <v>864000</v>
      </c>
      <c r="Q124" s="37">
        <f>Q125+Q126+Q127+Q128+Q129+Q130+Q131+Q132+Q133+Q134+Q135</f>
        <v>864000</v>
      </c>
      <c r="R124" s="37">
        <f>R125+R126+R127+R128+R129+R130+R131+R132+R133+R134+R135</f>
        <v>864000</v>
      </c>
      <c r="S124" s="37">
        <f>S125+S126+S127+S128+S129+S130+S131+S132+S133+S134+S135</f>
        <v>864000</v>
      </c>
      <c r="T124" s="37">
        <f t="shared" si="81"/>
        <v>679000</v>
      </c>
      <c r="U124" s="88">
        <f t="shared" si="81"/>
        <v>642799.9999999999</v>
      </c>
      <c r="V124" s="37">
        <f t="shared" si="61"/>
        <v>94.66863033873342</v>
      </c>
      <c r="W124" s="37">
        <f t="shared" si="47"/>
        <v>36200.00000000012</v>
      </c>
      <c r="X124" s="37">
        <f t="shared" si="48"/>
        <v>0</v>
      </c>
      <c r="Y124" s="37">
        <f t="shared" si="48"/>
        <v>0</v>
      </c>
      <c r="Z124" s="37">
        <f t="shared" si="48"/>
        <v>0</v>
      </c>
      <c r="AA124" s="37">
        <f t="shared" si="49"/>
        <v>0</v>
      </c>
      <c r="AB124" s="37">
        <f t="shared" si="50"/>
        <v>0</v>
      </c>
      <c r="AC124" s="37">
        <f t="shared" si="51"/>
        <v>0</v>
      </c>
      <c r="AD124" s="37">
        <f t="shared" si="52"/>
        <v>0</v>
      </c>
      <c r="AE124" s="37">
        <f t="shared" si="53"/>
        <v>0</v>
      </c>
      <c r="AF124" s="37">
        <f t="shared" si="54"/>
        <v>0</v>
      </c>
      <c r="AG124" s="37">
        <f t="shared" si="55"/>
        <v>0</v>
      </c>
      <c r="AH124" s="37">
        <f t="shared" si="56"/>
        <v>0</v>
      </c>
      <c r="AI124" s="37">
        <f t="shared" si="57"/>
        <v>-185000</v>
      </c>
      <c r="AJ124" s="108">
        <f t="shared" si="58"/>
        <v>-185000</v>
      </c>
    </row>
    <row r="125" spans="1:36" s="106" customFormat="1" ht="15" hidden="1">
      <c r="A125" s="30" t="s">
        <v>225</v>
      </c>
      <c r="B125" s="21"/>
      <c r="C125" s="22"/>
      <c r="D125" s="22"/>
      <c r="E125" s="22"/>
      <c r="F125" s="22"/>
      <c r="G125" s="22" t="s">
        <v>224</v>
      </c>
      <c r="H125" s="76">
        <v>444000</v>
      </c>
      <c r="I125" s="37">
        <v>444000</v>
      </c>
      <c r="J125" s="37">
        <v>444000</v>
      </c>
      <c r="K125" s="37">
        <v>444000</v>
      </c>
      <c r="L125" s="39">
        <v>444000</v>
      </c>
      <c r="M125" s="39">
        <v>444000</v>
      </c>
      <c r="N125" s="39">
        <v>444000</v>
      </c>
      <c r="O125" s="39">
        <v>444000</v>
      </c>
      <c r="P125" s="39">
        <v>444000</v>
      </c>
      <c r="Q125" s="39">
        <v>444000</v>
      </c>
      <c r="R125" s="39">
        <v>444000</v>
      </c>
      <c r="S125" s="39">
        <v>444000</v>
      </c>
      <c r="T125" s="39">
        <v>431000</v>
      </c>
      <c r="U125" s="90">
        <v>407813.05</v>
      </c>
      <c r="V125" s="37">
        <f t="shared" si="61"/>
        <v>94.62019721577725</v>
      </c>
      <c r="W125" s="37">
        <f t="shared" si="47"/>
        <v>23186.95000000001</v>
      </c>
      <c r="X125" s="37">
        <f aca="true" t="shared" si="82" ref="X125:Z162">I125-H125</f>
        <v>0</v>
      </c>
      <c r="Y125" s="37">
        <f t="shared" si="82"/>
        <v>0</v>
      </c>
      <c r="Z125" s="37">
        <f t="shared" si="82"/>
        <v>0</v>
      </c>
      <c r="AA125" s="37">
        <f t="shared" si="49"/>
        <v>0</v>
      </c>
      <c r="AB125" s="37">
        <f t="shared" si="50"/>
        <v>0</v>
      </c>
      <c r="AC125" s="37">
        <f t="shared" si="51"/>
        <v>0</v>
      </c>
      <c r="AD125" s="37">
        <f t="shared" si="52"/>
        <v>0</v>
      </c>
      <c r="AE125" s="37">
        <f t="shared" si="53"/>
        <v>0</v>
      </c>
      <c r="AF125" s="37">
        <f t="shared" si="54"/>
        <v>0</v>
      </c>
      <c r="AG125" s="37">
        <f t="shared" si="55"/>
        <v>0</v>
      </c>
      <c r="AH125" s="37">
        <f t="shared" si="56"/>
        <v>0</v>
      </c>
      <c r="AI125" s="37">
        <f t="shared" si="57"/>
        <v>-13000</v>
      </c>
      <c r="AJ125" s="108">
        <f aca="true" t="shared" si="83" ref="AJ125:AJ162">Y125+Z125+AA125+AB125+AC125+AD125+AE125+AF125+AG125+AH125+AI125</f>
        <v>-13000</v>
      </c>
    </row>
    <row r="126" spans="1:36" s="106" customFormat="1" ht="15" hidden="1">
      <c r="A126" s="30" t="s">
        <v>235</v>
      </c>
      <c r="B126" s="21"/>
      <c r="C126" s="22"/>
      <c r="D126" s="22"/>
      <c r="E126" s="22"/>
      <c r="F126" s="22"/>
      <c r="G126" s="22" t="s">
        <v>234</v>
      </c>
      <c r="H126" s="76">
        <v>1000</v>
      </c>
      <c r="I126" s="37">
        <v>1000</v>
      </c>
      <c r="J126" s="37">
        <v>1000</v>
      </c>
      <c r="K126" s="37">
        <v>1000</v>
      </c>
      <c r="L126" s="39">
        <v>1000</v>
      </c>
      <c r="M126" s="39">
        <v>1000</v>
      </c>
      <c r="N126" s="39">
        <v>1000</v>
      </c>
      <c r="O126" s="39">
        <v>1000</v>
      </c>
      <c r="P126" s="39">
        <v>1000</v>
      </c>
      <c r="Q126" s="39">
        <v>1000</v>
      </c>
      <c r="R126" s="39">
        <v>1000</v>
      </c>
      <c r="S126" s="39">
        <v>1000</v>
      </c>
      <c r="T126" s="39"/>
      <c r="U126" s="90"/>
      <c r="V126" s="37"/>
      <c r="W126" s="37">
        <f aca="true" t="shared" si="84" ref="W126:W162">T126-U126</f>
        <v>0</v>
      </c>
      <c r="X126" s="37">
        <f t="shared" si="82"/>
        <v>0</v>
      </c>
      <c r="Y126" s="37">
        <f t="shared" si="82"/>
        <v>0</v>
      </c>
      <c r="Z126" s="37">
        <f t="shared" si="82"/>
        <v>0</v>
      </c>
      <c r="AA126" s="37">
        <f aca="true" t="shared" si="85" ref="AA126:AA162">L126-K126</f>
        <v>0</v>
      </c>
      <c r="AB126" s="37">
        <f aca="true" t="shared" si="86" ref="AB126:AB162">M126-L126</f>
        <v>0</v>
      </c>
      <c r="AC126" s="37">
        <f aca="true" t="shared" si="87" ref="AC126:AC162">N126-M126</f>
        <v>0</v>
      </c>
      <c r="AD126" s="37">
        <f aca="true" t="shared" si="88" ref="AD126:AD162">O126-N126</f>
        <v>0</v>
      </c>
      <c r="AE126" s="37">
        <f aca="true" t="shared" si="89" ref="AE126:AE162">P126-O126</f>
        <v>0</v>
      </c>
      <c r="AF126" s="37">
        <f aca="true" t="shared" si="90" ref="AF126:AF162">Q126-P126</f>
        <v>0</v>
      </c>
      <c r="AG126" s="37">
        <f aca="true" t="shared" si="91" ref="AG126:AG162">R126-Q126</f>
        <v>0</v>
      </c>
      <c r="AH126" s="37">
        <f aca="true" t="shared" si="92" ref="AH126:AH162">S126-R126</f>
        <v>0</v>
      </c>
      <c r="AI126" s="37">
        <f aca="true" t="shared" si="93" ref="AI126:AI162">T126-S126</f>
        <v>-1000</v>
      </c>
      <c r="AJ126" s="108">
        <f t="shared" si="83"/>
        <v>-1000</v>
      </c>
    </row>
    <row r="127" spans="1:36" s="106" customFormat="1" ht="15" hidden="1">
      <c r="A127" s="30" t="s">
        <v>226</v>
      </c>
      <c r="B127" s="21"/>
      <c r="C127" s="22"/>
      <c r="D127" s="22"/>
      <c r="E127" s="22"/>
      <c r="F127" s="22"/>
      <c r="G127" s="22" t="s">
        <v>223</v>
      </c>
      <c r="H127" s="76">
        <v>136000</v>
      </c>
      <c r="I127" s="37">
        <v>136000</v>
      </c>
      <c r="J127" s="37">
        <v>136000</v>
      </c>
      <c r="K127" s="37">
        <v>136000</v>
      </c>
      <c r="L127" s="39">
        <v>136000</v>
      </c>
      <c r="M127" s="39">
        <v>136000</v>
      </c>
      <c r="N127" s="39">
        <v>136000</v>
      </c>
      <c r="O127" s="39">
        <v>136000</v>
      </c>
      <c r="P127" s="39">
        <v>136000</v>
      </c>
      <c r="Q127" s="39">
        <v>136000</v>
      </c>
      <c r="R127" s="39">
        <v>136000</v>
      </c>
      <c r="S127" s="39">
        <v>136000</v>
      </c>
      <c r="T127" s="39">
        <v>129000</v>
      </c>
      <c r="U127" s="90">
        <v>117831.84</v>
      </c>
      <c r="V127" s="37">
        <f t="shared" si="61"/>
        <v>91.34251162790697</v>
      </c>
      <c r="W127" s="37">
        <f t="shared" si="84"/>
        <v>11168.160000000003</v>
      </c>
      <c r="X127" s="37">
        <f t="shared" si="82"/>
        <v>0</v>
      </c>
      <c r="Y127" s="37">
        <f t="shared" si="82"/>
        <v>0</v>
      </c>
      <c r="Z127" s="37">
        <f t="shared" si="82"/>
        <v>0</v>
      </c>
      <c r="AA127" s="37">
        <f t="shared" si="85"/>
        <v>0</v>
      </c>
      <c r="AB127" s="37">
        <f t="shared" si="86"/>
        <v>0</v>
      </c>
      <c r="AC127" s="37">
        <f t="shared" si="87"/>
        <v>0</v>
      </c>
      <c r="AD127" s="37">
        <f t="shared" si="88"/>
        <v>0</v>
      </c>
      <c r="AE127" s="37">
        <f t="shared" si="89"/>
        <v>0</v>
      </c>
      <c r="AF127" s="37">
        <f t="shared" si="90"/>
        <v>0</v>
      </c>
      <c r="AG127" s="37">
        <f t="shared" si="91"/>
        <v>0</v>
      </c>
      <c r="AH127" s="37">
        <f t="shared" si="92"/>
        <v>0</v>
      </c>
      <c r="AI127" s="37">
        <f t="shared" si="93"/>
        <v>-7000</v>
      </c>
      <c r="AJ127" s="108">
        <f t="shared" si="83"/>
        <v>-7000</v>
      </c>
    </row>
    <row r="128" spans="1:36" s="106" customFormat="1" ht="15" hidden="1">
      <c r="A128" s="30" t="s">
        <v>233</v>
      </c>
      <c r="B128" s="21"/>
      <c r="C128" s="22"/>
      <c r="D128" s="22"/>
      <c r="E128" s="22"/>
      <c r="F128" s="22"/>
      <c r="G128" s="22" t="s">
        <v>228</v>
      </c>
      <c r="H128" s="76">
        <v>15000</v>
      </c>
      <c r="I128" s="37">
        <v>15000</v>
      </c>
      <c r="J128" s="37">
        <v>15000</v>
      </c>
      <c r="K128" s="37">
        <v>15000</v>
      </c>
      <c r="L128" s="39">
        <v>15000</v>
      </c>
      <c r="M128" s="39">
        <v>15000</v>
      </c>
      <c r="N128" s="39">
        <v>15000</v>
      </c>
      <c r="O128" s="39">
        <v>15000</v>
      </c>
      <c r="P128" s="39">
        <v>15000</v>
      </c>
      <c r="Q128" s="39">
        <v>15000</v>
      </c>
      <c r="R128" s="39">
        <v>15000</v>
      </c>
      <c r="S128" s="39">
        <v>5000</v>
      </c>
      <c r="T128" s="39">
        <v>5000</v>
      </c>
      <c r="U128" s="90">
        <v>4722.2</v>
      </c>
      <c r="V128" s="37">
        <f t="shared" si="61"/>
        <v>94.44399999999999</v>
      </c>
      <c r="W128" s="37">
        <f t="shared" si="84"/>
        <v>277.8000000000002</v>
      </c>
      <c r="X128" s="37">
        <f t="shared" si="82"/>
        <v>0</v>
      </c>
      <c r="Y128" s="37">
        <f t="shared" si="82"/>
        <v>0</v>
      </c>
      <c r="Z128" s="37">
        <f t="shared" si="82"/>
        <v>0</v>
      </c>
      <c r="AA128" s="37">
        <f t="shared" si="85"/>
        <v>0</v>
      </c>
      <c r="AB128" s="37">
        <f t="shared" si="86"/>
        <v>0</v>
      </c>
      <c r="AC128" s="37">
        <f t="shared" si="87"/>
        <v>0</v>
      </c>
      <c r="AD128" s="37">
        <f t="shared" si="88"/>
        <v>0</v>
      </c>
      <c r="AE128" s="37">
        <f t="shared" si="89"/>
        <v>0</v>
      </c>
      <c r="AF128" s="37">
        <f t="shared" si="90"/>
        <v>0</v>
      </c>
      <c r="AG128" s="37">
        <f t="shared" si="91"/>
        <v>0</v>
      </c>
      <c r="AH128" s="37">
        <f t="shared" si="92"/>
        <v>-10000</v>
      </c>
      <c r="AI128" s="37">
        <f t="shared" si="93"/>
        <v>0</v>
      </c>
      <c r="AJ128" s="108">
        <f t="shared" si="83"/>
        <v>-10000</v>
      </c>
    </row>
    <row r="129" spans="1:36" s="106" customFormat="1" ht="15" hidden="1">
      <c r="A129" s="30" t="s">
        <v>232</v>
      </c>
      <c r="B129" s="21"/>
      <c r="C129" s="22"/>
      <c r="D129" s="22"/>
      <c r="E129" s="22"/>
      <c r="F129" s="22"/>
      <c r="G129" s="22" t="s">
        <v>229</v>
      </c>
      <c r="H129" s="76">
        <v>1000</v>
      </c>
      <c r="I129" s="37">
        <v>1000</v>
      </c>
      <c r="J129" s="37">
        <v>1000</v>
      </c>
      <c r="K129" s="37">
        <v>1000</v>
      </c>
      <c r="L129" s="39">
        <v>1000</v>
      </c>
      <c r="M129" s="39">
        <v>1000</v>
      </c>
      <c r="N129" s="39">
        <v>1000</v>
      </c>
      <c r="O129" s="39">
        <v>1000</v>
      </c>
      <c r="P129" s="39">
        <v>1000</v>
      </c>
      <c r="Q129" s="39">
        <v>1000</v>
      </c>
      <c r="R129" s="39">
        <v>1000</v>
      </c>
      <c r="S129" s="39"/>
      <c r="T129" s="39"/>
      <c r="U129" s="90"/>
      <c r="V129" s="37"/>
      <c r="W129" s="37">
        <f t="shared" si="84"/>
        <v>0</v>
      </c>
      <c r="X129" s="37">
        <f t="shared" si="82"/>
        <v>0</v>
      </c>
      <c r="Y129" s="37">
        <f t="shared" si="82"/>
        <v>0</v>
      </c>
      <c r="Z129" s="37">
        <f t="shared" si="82"/>
        <v>0</v>
      </c>
      <c r="AA129" s="37">
        <f t="shared" si="85"/>
        <v>0</v>
      </c>
      <c r="AB129" s="37">
        <f t="shared" si="86"/>
        <v>0</v>
      </c>
      <c r="AC129" s="37">
        <f t="shared" si="87"/>
        <v>0</v>
      </c>
      <c r="AD129" s="37">
        <f t="shared" si="88"/>
        <v>0</v>
      </c>
      <c r="AE129" s="37">
        <f t="shared" si="89"/>
        <v>0</v>
      </c>
      <c r="AF129" s="37">
        <f t="shared" si="90"/>
        <v>0</v>
      </c>
      <c r="AG129" s="37">
        <f t="shared" si="91"/>
        <v>0</v>
      </c>
      <c r="AH129" s="37">
        <f t="shared" si="92"/>
        <v>-1000</v>
      </c>
      <c r="AI129" s="37">
        <f t="shared" si="93"/>
        <v>0</v>
      </c>
      <c r="AJ129" s="108">
        <f t="shared" si="83"/>
        <v>-1000</v>
      </c>
    </row>
    <row r="130" spans="1:36" s="106" customFormat="1" ht="15" hidden="1">
      <c r="A130" s="30" t="s">
        <v>218</v>
      </c>
      <c r="B130" s="21"/>
      <c r="C130" s="22"/>
      <c r="D130" s="22"/>
      <c r="E130" s="22"/>
      <c r="F130" s="22"/>
      <c r="G130" s="22" t="s">
        <v>216</v>
      </c>
      <c r="H130" s="76">
        <v>155000</v>
      </c>
      <c r="I130" s="37">
        <v>155000</v>
      </c>
      <c r="J130" s="37">
        <v>155000</v>
      </c>
      <c r="K130" s="37">
        <v>155000</v>
      </c>
      <c r="L130" s="39">
        <v>155000</v>
      </c>
      <c r="M130" s="39">
        <v>155000</v>
      </c>
      <c r="N130" s="39">
        <v>155000</v>
      </c>
      <c r="O130" s="39">
        <v>155000</v>
      </c>
      <c r="P130" s="39">
        <v>155000</v>
      </c>
      <c r="Q130" s="39">
        <v>155000</v>
      </c>
      <c r="R130" s="39">
        <v>155000</v>
      </c>
      <c r="S130" s="39">
        <v>155000</v>
      </c>
      <c r="T130" s="39">
        <v>17000</v>
      </c>
      <c r="U130" s="90">
        <v>16402.21</v>
      </c>
      <c r="V130" s="37">
        <f t="shared" si="61"/>
        <v>96.48358823529412</v>
      </c>
      <c r="W130" s="37">
        <f t="shared" si="84"/>
        <v>597.7900000000009</v>
      </c>
      <c r="X130" s="37">
        <f t="shared" si="82"/>
        <v>0</v>
      </c>
      <c r="Y130" s="37">
        <f t="shared" si="82"/>
        <v>0</v>
      </c>
      <c r="Z130" s="37">
        <f t="shared" si="82"/>
        <v>0</v>
      </c>
      <c r="AA130" s="37">
        <f t="shared" si="85"/>
        <v>0</v>
      </c>
      <c r="AB130" s="37">
        <f t="shared" si="86"/>
        <v>0</v>
      </c>
      <c r="AC130" s="37">
        <f t="shared" si="87"/>
        <v>0</v>
      </c>
      <c r="AD130" s="37">
        <f t="shared" si="88"/>
        <v>0</v>
      </c>
      <c r="AE130" s="37">
        <f t="shared" si="89"/>
        <v>0</v>
      </c>
      <c r="AF130" s="37">
        <f t="shared" si="90"/>
        <v>0</v>
      </c>
      <c r="AG130" s="37">
        <f t="shared" si="91"/>
        <v>0</v>
      </c>
      <c r="AH130" s="37">
        <f t="shared" si="92"/>
        <v>0</v>
      </c>
      <c r="AI130" s="37">
        <f t="shared" si="93"/>
        <v>-138000</v>
      </c>
      <c r="AJ130" s="108">
        <f t="shared" si="83"/>
        <v>-138000</v>
      </c>
    </row>
    <row r="131" spans="1:36" s="106" customFormat="1" ht="15" hidden="1">
      <c r="A131" s="30" t="s">
        <v>219</v>
      </c>
      <c r="B131" s="21"/>
      <c r="C131" s="22"/>
      <c r="D131" s="22"/>
      <c r="E131" s="22"/>
      <c r="F131" s="22"/>
      <c r="G131" s="22" t="s">
        <v>217</v>
      </c>
      <c r="H131" s="76">
        <v>12000</v>
      </c>
      <c r="I131" s="37">
        <v>12000</v>
      </c>
      <c r="J131" s="37">
        <v>12000</v>
      </c>
      <c r="K131" s="37">
        <v>12000</v>
      </c>
      <c r="L131" s="39">
        <v>12000</v>
      </c>
      <c r="M131" s="39">
        <v>12000</v>
      </c>
      <c r="N131" s="39">
        <v>12000</v>
      </c>
      <c r="O131" s="39">
        <v>12000</v>
      </c>
      <c r="P131" s="39">
        <v>12000</v>
      </c>
      <c r="Q131" s="39">
        <v>12000</v>
      </c>
      <c r="R131" s="39">
        <v>12000</v>
      </c>
      <c r="S131" s="39">
        <v>12000</v>
      </c>
      <c r="T131" s="39">
        <v>12150</v>
      </c>
      <c r="U131" s="90">
        <v>12127.78</v>
      </c>
      <c r="V131" s="37">
        <f t="shared" si="61"/>
        <v>99.81711934156378</v>
      </c>
      <c r="W131" s="37">
        <f t="shared" si="84"/>
        <v>22.219999999999345</v>
      </c>
      <c r="X131" s="37">
        <f t="shared" si="82"/>
        <v>0</v>
      </c>
      <c r="Y131" s="37">
        <f t="shared" si="82"/>
        <v>0</v>
      </c>
      <c r="Z131" s="37">
        <f t="shared" si="82"/>
        <v>0</v>
      </c>
      <c r="AA131" s="37">
        <f t="shared" si="85"/>
        <v>0</v>
      </c>
      <c r="AB131" s="37">
        <f t="shared" si="86"/>
        <v>0</v>
      </c>
      <c r="AC131" s="37">
        <f t="shared" si="87"/>
        <v>0</v>
      </c>
      <c r="AD131" s="37">
        <f t="shared" si="88"/>
        <v>0</v>
      </c>
      <c r="AE131" s="37">
        <f t="shared" si="89"/>
        <v>0</v>
      </c>
      <c r="AF131" s="37">
        <f t="shared" si="90"/>
        <v>0</v>
      </c>
      <c r="AG131" s="37">
        <f t="shared" si="91"/>
        <v>0</v>
      </c>
      <c r="AH131" s="37">
        <f t="shared" si="92"/>
        <v>0</v>
      </c>
      <c r="AI131" s="37">
        <f t="shared" si="93"/>
        <v>150</v>
      </c>
      <c r="AJ131" s="108">
        <f t="shared" si="83"/>
        <v>150</v>
      </c>
    </row>
    <row r="132" spans="1:36" s="106" customFormat="1" ht="15" hidden="1">
      <c r="A132" s="30" t="s">
        <v>213</v>
      </c>
      <c r="B132" s="21"/>
      <c r="C132" s="22"/>
      <c r="D132" s="22"/>
      <c r="E132" s="22"/>
      <c r="F132" s="22"/>
      <c r="G132" s="22" t="s">
        <v>211</v>
      </c>
      <c r="H132" s="76">
        <v>10000</v>
      </c>
      <c r="I132" s="37">
        <v>10000</v>
      </c>
      <c r="J132" s="37">
        <v>10000</v>
      </c>
      <c r="K132" s="37">
        <v>10000</v>
      </c>
      <c r="L132" s="39">
        <v>10000</v>
      </c>
      <c r="M132" s="39">
        <v>10000</v>
      </c>
      <c r="N132" s="39">
        <v>10000</v>
      </c>
      <c r="O132" s="39">
        <v>10000</v>
      </c>
      <c r="P132" s="39">
        <v>10000</v>
      </c>
      <c r="Q132" s="39">
        <v>10000</v>
      </c>
      <c r="R132" s="39">
        <v>10000</v>
      </c>
      <c r="S132" s="39">
        <v>11000</v>
      </c>
      <c r="T132" s="39">
        <v>10850</v>
      </c>
      <c r="U132" s="90">
        <v>10699.38</v>
      </c>
      <c r="V132" s="37">
        <f t="shared" si="61"/>
        <v>98.61179723502303</v>
      </c>
      <c r="W132" s="37">
        <f t="shared" si="84"/>
        <v>150.6200000000008</v>
      </c>
      <c r="X132" s="37">
        <f t="shared" si="82"/>
        <v>0</v>
      </c>
      <c r="Y132" s="37">
        <f t="shared" si="82"/>
        <v>0</v>
      </c>
      <c r="Z132" s="37">
        <f t="shared" si="82"/>
        <v>0</v>
      </c>
      <c r="AA132" s="37">
        <f t="shared" si="85"/>
        <v>0</v>
      </c>
      <c r="AB132" s="37">
        <f t="shared" si="86"/>
        <v>0</v>
      </c>
      <c r="AC132" s="37">
        <f t="shared" si="87"/>
        <v>0</v>
      </c>
      <c r="AD132" s="37">
        <f t="shared" si="88"/>
        <v>0</v>
      </c>
      <c r="AE132" s="37">
        <f t="shared" si="89"/>
        <v>0</v>
      </c>
      <c r="AF132" s="37">
        <f t="shared" si="90"/>
        <v>0</v>
      </c>
      <c r="AG132" s="37">
        <f t="shared" si="91"/>
        <v>0</v>
      </c>
      <c r="AH132" s="37">
        <f t="shared" si="92"/>
        <v>1000</v>
      </c>
      <c r="AI132" s="37">
        <f t="shared" si="93"/>
        <v>-150</v>
      </c>
      <c r="AJ132" s="108">
        <f t="shared" si="83"/>
        <v>850</v>
      </c>
    </row>
    <row r="133" spans="1:36" s="106" customFormat="1" ht="15" hidden="1">
      <c r="A133" s="30" t="s">
        <v>35</v>
      </c>
      <c r="B133" s="21"/>
      <c r="C133" s="22"/>
      <c r="D133" s="22"/>
      <c r="E133" s="22"/>
      <c r="F133" s="22"/>
      <c r="G133" s="22" t="s">
        <v>215</v>
      </c>
      <c r="H133" s="76">
        <v>50000</v>
      </c>
      <c r="I133" s="37">
        <v>50000</v>
      </c>
      <c r="J133" s="37">
        <v>50000</v>
      </c>
      <c r="K133" s="37">
        <v>50000</v>
      </c>
      <c r="L133" s="39">
        <v>50000</v>
      </c>
      <c r="M133" s="39">
        <v>50000</v>
      </c>
      <c r="N133" s="39">
        <v>50000</v>
      </c>
      <c r="O133" s="39">
        <v>50000</v>
      </c>
      <c r="P133" s="39">
        <v>50000</v>
      </c>
      <c r="Q133" s="39">
        <v>50000</v>
      </c>
      <c r="R133" s="39">
        <v>50000</v>
      </c>
      <c r="S133" s="39">
        <v>60000</v>
      </c>
      <c r="T133" s="39">
        <v>59100</v>
      </c>
      <c r="U133" s="90">
        <v>59005.1</v>
      </c>
      <c r="V133" s="37">
        <f t="shared" si="61"/>
        <v>99.83942470389171</v>
      </c>
      <c r="W133" s="37">
        <f t="shared" si="84"/>
        <v>94.90000000000146</v>
      </c>
      <c r="X133" s="37">
        <f t="shared" si="82"/>
        <v>0</v>
      </c>
      <c r="Y133" s="37">
        <f t="shared" si="82"/>
        <v>0</v>
      </c>
      <c r="Z133" s="37">
        <f t="shared" si="82"/>
        <v>0</v>
      </c>
      <c r="AA133" s="37">
        <f t="shared" si="85"/>
        <v>0</v>
      </c>
      <c r="AB133" s="37">
        <f t="shared" si="86"/>
        <v>0</v>
      </c>
      <c r="AC133" s="37">
        <f t="shared" si="87"/>
        <v>0</v>
      </c>
      <c r="AD133" s="37">
        <f t="shared" si="88"/>
        <v>0</v>
      </c>
      <c r="AE133" s="37">
        <f t="shared" si="89"/>
        <v>0</v>
      </c>
      <c r="AF133" s="37">
        <f t="shared" si="90"/>
        <v>0</v>
      </c>
      <c r="AG133" s="37">
        <f t="shared" si="91"/>
        <v>0</v>
      </c>
      <c r="AH133" s="37">
        <f t="shared" si="92"/>
        <v>10000</v>
      </c>
      <c r="AI133" s="37">
        <f t="shared" si="93"/>
        <v>-900</v>
      </c>
      <c r="AJ133" s="108">
        <f t="shared" si="83"/>
        <v>9100</v>
      </c>
    </row>
    <row r="134" spans="1:36" s="106" customFormat="1" ht="15" hidden="1">
      <c r="A134" s="30" t="s">
        <v>231</v>
      </c>
      <c r="B134" s="21"/>
      <c r="C134" s="22"/>
      <c r="D134" s="22"/>
      <c r="E134" s="22"/>
      <c r="F134" s="22"/>
      <c r="G134" s="22" t="s">
        <v>230</v>
      </c>
      <c r="H134" s="76">
        <v>10000</v>
      </c>
      <c r="I134" s="37">
        <v>10000</v>
      </c>
      <c r="J134" s="37">
        <v>10000</v>
      </c>
      <c r="K134" s="37">
        <v>10000</v>
      </c>
      <c r="L134" s="39">
        <v>10000</v>
      </c>
      <c r="M134" s="39">
        <v>10000</v>
      </c>
      <c r="N134" s="39">
        <v>10000</v>
      </c>
      <c r="O134" s="39">
        <v>10000</v>
      </c>
      <c r="P134" s="39">
        <v>10000</v>
      </c>
      <c r="Q134" s="39">
        <v>10000</v>
      </c>
      <c r="R134" s="39">
        <v>10000</v>
      </c>
      <c r="S134" s="39">
        <v>10000</v>
      </c>
      <c r="T134" s="39"/>
      <c r="U134" s="90"/>
      <c r="V134" s="37"/>
      <c r="W134" s="37">
        <f t="shared" si="84"/>
        <v>0</v>
      </c>
      <c r="X134" s="37">
        <f t="shared" si="82"/>
        <v>0</v>
      </c>
      <c r="Y134" s="37">
        <f t="shared" si="82"/>
        <v>0</v>
      </c>
      <c r="Z134" s="37">
        <f t="shared" si="82"/>
        <v>0</v>
      </c>
      <c r="AA134" s="37">
        <f t="shared" si="85"/>
        <v>0</v>
      </c>
      <c r="AB134" s="37">
        <f t="shared" si="86"/>
        <v>0</v>
      </c>
      <c r="AC134" s="37">
        <f t="shared" si="87"/>
        <v>0</v>
      </c>
      <c r="AD134" s="37">
        <f t="shared" si="88"/>
        <v>0</v>
      </c>
      <c r="AE134" s="37">
        <f t="shared" si="89"/>
        <v>0</v>
      </c>
      <c r="AF134" s="37">
        <f t="shared" si="90"/>
        <v>0</v>
      </c>
      <c r="AG134" s="37">
        <f t="shared" si="91"/>
        <v>0</v>
      </c>
      <c r="AH134" s="37">
        <f t="shared" si="92"/>
        <v>0</v>
      </c>
      <c r="AI134" s="37">
        <f t="shared" si="93"/>
        <v>-10000</v>
      </c>
      <c r="AJ134" s="108">
        <f t="shared" si="83"/>
        <v>-10000</v>
      </c>
    </row>
    <row r="135" spans="1:36" s="106" customFormat="1" ht="15" hidden="1">
      <c r="A135" s="30" t="s">
        <v>214</v>
      </c>
      <c r="B135" s="21"/>
      <c r="C135" s="22"/>
      <c r="D135" s="22"/>
      <c r="E135" s="22"/>
      <c r="F135" s="22"/>
      <c r="G135" s="22" t="s">
        <v>212</v>
      </c>
      <c r="H135" s="76">
        <v>30000</v>
      </c>
      <c r="I135" s="37">
        <v>30000</v>
      </c>
      <c r="J135" s="37">
        <v>30000</v>
      </c>
      <c r="K135" s="37">
        <v>30000</v>
      </c>
      <c r="L135" s="39">
        <v>30000</v>
      </c>
      <c r="M135" s="39">
        <v>30000</v>
      </c>
      <c r="N135" s="39">
        <v>30000</v>
      </c>
      <c r="O135" s="39">
        <v>30000</v>
      </c>
      <c r="P135" s="39">
        <v>30000</v>
      </c>
      <c r="Q135" s="39">
        <v>30000</v>
      </c>
      <c r="R135" s="39">
        <v>30000</v>
      </c>
      <c r="S135" s="39">
        <v>30000</v>
      </c>
      <c r="T135" s="39">
        <v>14900</v>
      </c>
      <c r="U135" s="90">
        <v>14198.44</v>
      </c>
      <c r="V135" s="37">
        <f t="shared" si="61"/>
        <v>95.29154362416108</v>
      </c>
      <c r="W135" s="37">
        <f t="shared" si="84"/>
        <v>701.5599999999995</v>
      </c>
      <c r="X135" s="37">
        <f t="shared" si="82"/>
        <v>0</v>
      </c>
      <c r="Y135" s="37">
        <f t="shared" si="82"/>
        <v>0</v>
      </c>
      <c r="Z135" s="37">
        <f t="shared" si="82"/>
        <v>0</v>
      </c>
      <c r="AA135" s="37">
        <f t="shared" si="85"/>
        <v>0</v>
      </c>
      <c r="AB135" s="37">
        <f t="shared" si="86"/>
        <v>0</v>
      </c>
      <c r="AC135" s="37">
        <f t="shared" si="87"/>
        <v>0</v>
      </c>
      <c r="AD135" s="37">
        <f t="shared" si="88"/>
        <v>0</v>
      </c>
      <c r="AE135" s="37">
        <f t="shared" si="89"/>
        <v>0</v>
      </c>
      <c r="AF135" s="37">
        <f t="shared" si="90"/>
        <v>0</v>
      </c>
      <c r="AG135" s="37">
        <f t="shared" si="91"/>
        <v>0</v>
      </c>
      <c r="AH135" s="37">
        <f t="shared" si="92"/>
        <v>0</v>
      </c>
      <c r="AI135" s="37">
        <f t="shared" si="93"/>
        <v>-15100</v>
      </c>
      <c r="AJ135" s="108">
        <f t="shared" si="83"/>
        <v>-15100</v>
      </c>
    </row>
    <row r="136" spans="1:36" s="106" customFormat="1" ht="23.25" hidden="1">
      <c r="A136" s="112" t="s">
        <v>67</v>
      </c>
      <c r="B136" s="21" t="s">
        <v>99</v>
      </c>
      <c r="C136" s="22" t="s">
        <v>59</v>
      </c>
      <c r="D136" s="22" t="s">
        <v>17</v>
      </c>
      <c r="E136" s="22" t="s">
        <v>206</v>
      </c>
      <c r="F136" s="22" t="s">
        <v>199</v>
      </c>
      <c r="G136" s="22" t="s">
        <v>199</v>
      </c>
      <c r="H136" s="76">
        <f aca="true" t="shared" si="94" ref="H136:U136">H141+H137</f>
        <v>0</v>
      </c>
      <c r="I136" s="37">
        <f t="shared" si="94"/>
        <v>0</v>
      </c>
      <c r="J136" s="37">
        <f t="shared" si="94"/>
        <v>0</v>
      </c>
      <c r="K136" s="37">
        <f t="shared" si="94"/>
        <v>0</v>
      </c>
      <c r="L136" s="37">
        <f t="shared" si="94"/>
        <v>0</v>
      </c>
      <c r="M136" s="37">
        <f t="shared" si="94"/>
        <v>0</v>
      </c>
      <c r="N136" s="37">
        <f t="shared" si="94"/>
        <v>0</v>
      </c>
      <c r="O136" s="37">
        <f t="shared" si="94"/>
        <v>0</v>
      </c>
      <c r="P136" s="37">
        <f t="shared" si="94"/>
        <v>0</v>
      </c>
      <c r="Q136" s="37">
        <f t="shared" si="94"/>
        <v>0</v>
      </c>
      <c r="R136" s="37">
        <f t="shared" si="94"/>
        <v>0</v>
      </c>
      <c r="S136" s="37">
        <f t="shared" si="94"/>
        <v>0</v>
      </c>
      <c r="T136" s="37">
        <f t="shared" si="94"/>
        <v>0</v>
      </c>
      <c r="U136" s="88">
        <f t="shared" si="94"/>
        <v>0</v>
      </c>
      <c r="V136" s="37" t="e">
        <f t="shared" si="61"/>
        <v>#DIV/0!</v>
      </c>
      <c r="W136" s="37">
        <f t="shared" si="84"/>
        <v>0</v>
      </c>
      <c r="X136" s="37">
        <f t="shared" si="82"/>
        <v>0</v>
      </c>
      <c r="Y136" s="37">
        <f t="shared" si="82"/>
        <v>0</v>
      </c>
      <c r="Z136" s="37">
        <f t="shared" si="82"/>
        <v>0</v>
      </c>
      <c r="AA136" s="37">
        <f t="shared" si="85"/>
        <v>0</v>
      </c>
      <c r="AB136" s="37">
        <f t="shared" si="86"/>
        <v>0</v>
      </c>
      <c r="AC136" s="37">
        <f t="shared" si="87"/>
        <v>0</v>
      </c>
      <c r="AD136" s="37">
        <f t="shared" si="88"/>
        <v>0</v>
      </c>
      <c r="AE136" s="37">
        <f t="shared" si="89"/>
        <v>0</v>
      </c>
      <c r="AF136" s="37">
        <f t="shared" si="90"/>
        <v>0</v>
      </c>
      <c r="AG136" s="37">
        <f t="shared" si="91"/>
        <v>0</v>
      </c>
      <c r="AH136" s="37">
        <f t="shared" si="92"/>
        <v>0</v>
      </c>
      <c r="AI136" s="37">
        <f t="shared" si="93"/>
        <v>0</v>
      </c>
      <c r="AJ136" s="108">
        <f t="shared" si="83"/>
        <v>0</v>
      </c>
    </row>
    <row r="137" spans="1:36" s="106" customFormat="1" ht="15" hidden="1">
      <c r="A137" s="112" t="s">
        <v>221</v>
      </c>
      <c r="B137" s="21" t="s">
        <v>99</v>
      </c>
      <c r="C137" s="22" t="s">
        <v>59</v>
      </c>
      <c r="D137" s="22" t="s">
        <v>17</v>
      </c>
      <c r="E137" s="22" t="s">
        <v>220</v>
      </c>
      <c r="F137" s="22" t="s">
        <v>199</v>
      </c>
      <c r="G137" s="22" t="s">
        <v>199</v>
      </c>
      <c r="H137" s="76">
        <f>H138+H139+H140</f>
        <v>0</v>
      </c>
      <c r="I137" s="37">
        <f aca="true" t="shared" si="95" ref="I137:U137">I138+I139+I140</f>
        <v>0</v>
      </c>
      <c r="J137" s="37">
        <f t="shared" si="95"/>
        <v>0</v>
      </c>
      <c r="K137" s="37">
        <f t="shared" si="95"/>
        <v>0</v>
      </c>
      <c r="L137" s="37">
        <f t="shared" si="95"/>
        <v>0</v>
      </c>
      <c r="M137" s="37">
        <f t="shared" si="95"/>
        <v>0</v>
      </c>
      <c r="N137" s="37">
        <f t="shared" si="95"/>
        <v>0</v>
      </c>
      <c r="O137" s="37">
        <f t="shared" si="95"/>
        <v>0</v>
      </c>
      <c r="P137" s="37">
        <f t="shared" si="95"/>
        <v>0</v>
      </c>
      <c r="Q137" s="37">
        <f t="shared" si="95"/>
        <v>0</v>
      </c>
      <c r="R137" s="37">
        <f t="shared" si="95"/>
        <v>0</v>
      </c>
      <c r="S137" s="37">
        <f t="shared" si="95"/>
        <v>0</v>
      </c>
      <c r="T137" s="37">
        <f t="shared" si="95"/>
        <v>0</v>
      </c>
      <c r="U137" s="88">
        <f t="shared" si="95"/>
        <v>0</v>
      </c>
      <c r="V137" s="37" t="e">
        <f t="shared" si="61"/>
        <v>#DIV/0!</v>
      </c>
      <c r="W137" s="37">
        <f t="shared" si="84"/>
        <v>0</v>
      </c>
      <c r="X137" s="37">
        <f t="shared" si="82"/>
        <v>0</v>
      </c>
      <c r="Y137" s="37">
        <f t="shared" si="82"/>
        <v>0</v>
      </c>
      <c r="Z137" s="37">
        <f t="shared" si="82"/>
        <v>0</v>
      </c>
      <c r="AA137" s="37">
        <f t="shared" si="85"/>
        <v>0</v>
      </c>
      <c r="AB137" s="37">
        <f t="shared" si="86"/>
        <v>0</v>
      </c>
      <c r="AC137" s="37">
        <f t="shared" si="87"/>
        <v>0</v>
      </c>
      <c r="AD137" s="37">
        <f t="shared" si="88"/>
        <v>0</v>
      </c>
      <c r="AE137" s="37">
        <f t="shared" si="89"/>
        <v>0</v>
      </c>
      <c r="AF137" s="37">
        <f t="shared" si="90"/>
        <v>0</v>
      </c>
      <c r="AG137" s="37">
        <f t="shared" si="91"/>
        <v>0</v>
      </c>
      <c r="AH137" s="37">
        <f t="shared" si="92"/>
        <v>0</v>
      </c>
      <c r="AI137" s="37">
        <f t="shared" si="93"/>
        <v>0</v>
      </c>
      <c r="AJ137" s="108">
        <f t="shared" si="83"/>
        <v>0</v>
      </c>
    </row>
    <row r="138" spans="1:36" s="106" customFormat="1" ht="15" hidden="1">
      <c r="A138" s="112" t="s">
        <v>200</v>
      </c>
      <c r="B138" s="21" t="s">
        <v>99</v>
      </c>
      <c r="C138" s="22" t="s">
        <v>59</v>
      </c>
      <c r="D138" s="22" t="s">
        <v>17</v>
      </c>
      <c r="E138" s="22" t="s">
        <v>220</v>
      </c>
      <c r="F138" s="22" t="s">
        <v>36</v>
      </c>
      <c r="G138" s="22" t="s">
        <v>215</v>
      </c>
      <c r="H138" s="76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88"/>
      <c r="V138" s="37" t="e">
        <f t="shared" si="61"/>
        <v>#DIV/0!</v>
      </c>
      <c r="W138" s="37">
        <f t="shared" si="84"/>
        <v>0</v>
      </c>
      <c r="X138" s="37">
        <f t="shared" si="82"/>
        <v>0</v>
      </c>
      <c r="Y138" s="37">
        <f t="shared" si="82"/>
        <v>0</v>
      </c>
      <c r="Z138" s="37">
        <f t="shared" si="82"/>
        <v>0</v>
      </c>
      <c r="AA138" s="37">
        <f t="shared" si="85"/>
        <v>0</v>
      </c>
      <c r="AB138" s="37">
        <f t="shared" si="86"/>
        <v>0</v>
      </c>
      <c r="AC138" s="37">
        <f t="shared" si="87"/>
        <v>0</v>
      </c>
      <c r="AD138" s="37">
        <f t="shared" si="88"/>
        <v>0</v>
      </c>
      <c r="AE138" s="37">
        <f t="shared" si="89"/>
        <v>0</v>
      </c>
      <c r="AF138" s="37">
        <f t="shared" si="90"/>
        <v>0</v>
      </c>
      <c r="AG138" s="37">
        <f t="shared" si="91"/>
        <v>0</v>
      </c>
      <c r="AH138" s="37">
        <f t="shared" si="92"/>
        <v>0</v>
      </c>
      <c r="AI138" s="37">
        <f t="shared" si="93"/>
        <v>0</v>
      </c>
      <c r="AJ138" s="108">
        <f t="shared" si="83"/>
        <v>0</v>
      </c>
    </row>
    <row r="139" spans="1:36" s="106" customFormat="1" ht="15" hidden="1">
      <c r="A139" s="112" t="s">
        <v>214</v>
      </c>
      <c r="B139" s="21" t="s">
        <v>99</v>
      </c>
      <c r="C139" s="22" t="s">
        <v>59</v>
      </c>
      <c r="D139" s="22" t="s">
        <v>17</v>
      </c>
      <c r="E139" s="22" t="s">
        <v>220</v>
      </c>
      <c r="F139" s="22" t="s">
        <v>36</v>
      </c>
      <c r="G139" s="22" t="s">
        <v>212</v>
      </c>
      <c r="H139" s="76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88"/>
      <c r="V139" s="37" t="e">
        <f t="shared" si="61"/>
        <v>#DIV/0!</v>
      </c>
      <c r="W139" s="37">
        <f t="shared" si="84"/>
        <v>0</v>
      </c>
      <c r="X139" s="37">
        <f t="shared" si="82"/>
        <v>0</v>
      </c>
      <c r="Y139" s="37">
        <f t="shared" si="82"/>
        <v>0</v>
      </c>
      <c r="Z139" s="37">
        <f t="shared" si="82"/>
        <v>0</v>
      </c>
      <c r="AA139" s="37">
        <f t="shared" si="85"/>
        <v>0</v>
      </c>
      <c r="AB139" s="37">
        <f t="shared" si="86"/>
        <v>0</v>
      </c>
      <c r="AC139" s="37">
        <f t="shared" si="87"/>
        <v>0</v>
      </c>
      <c r="AD139" s="37">
        <f t="shared" si="88"/>
        <v>0</v>
      </c>
      <c r="AE139" s="37">
        <f t="shared" si="89"/>
        <v>0</v>
      </c>
      <c r="AF139" s="37">
        <f t="shared" si="90"/>
        <v>0</v>
      </c>
      <c r="AG139" s="37">
        <f t="shared" si="91"/>
        <v>0</v>
      </c>
      <c r="AH139" s="37">
        <f t="shared" si="92"/>
        <v>0</v>
      </c>
      <c r="AI139" s="37">
        <f t="shared" si="93"/>
        <v>0</v>
      </c>
      <c r="AJ139" s="108">
        <f t="shared" si="83"/>
        <v>0</v>
      </c>
    </row>
    <row r="140" spans="1:36" s="106" customFormat="1" ht="15" hidden="1">
      <c r="A140" s="112" t="s">
        <v>198</v>
      </c>
      <c r="B140" s="21" t="s">
        <v>99</v>
      </c>
      <c r="C140" s="22" t="s">
        <v>59</v>
      </c>
      <c r="D140" s="22" t="s">
        <v>17</v>
      </c>
      <c r="E140" s="22" t="s">
        <v>220</v>
      </c>
      <c r="F140" s="22" t="s">
        <v>36</v>
      </c>
      <c r="G140" s="22" t="s">
        <v>197</v>
      </c>
      <c r="H140" s="76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88"/>
      <c r="V140" s="37" t="e">
        <f t="shared" si="61"/>
        <v>#DIV/0!</v>
      </c>
      <c r="W140" s="37">
        <f t="shared" si="84"/>
        <v>0</v>
      </c>
      <c r="X140" s="37">
        <f t="shared" si="82"/>
        <v>0</v>
      </c>
      <c r="Y140" s="37">
        <f t="shared" si="82"/>
        <v>0</v>
      </c>
      <c r="Z140" s="37">
        <f t="shared" si="82"/>
        <v>0</v>
      </c>
      <c r="AA140" s="37">
        <f t="shared" si="85"/>
        <v>0</v>
      </c>
      <c r="AB140" s="37">
        <f t="shared" si="86"/>
        <v>0</v>
      </c>
      <c r="AC140" s="37">
        <f t="shared" si="87"/>
        <v>0</v>
      </c>
      <c r="AD140" s="37">
        <f t="shared" si="88"/>
        <v>0</v>
      </c>
      <c r="AE140" s="37">
        <f t="shared" si="89"/>
        <v>0</v>
      </c>
      <c r="AF140" s="37">
        <f t="shared" si="90"/>
        <v>0</v>
      </c>
      <c r="AG140" s="37">
        <f t="shared" si="91"/>
        <v>0</v>
      </c>
      <c r="AH140" s="37">
        <f t="shared" si="92"/>
        <v>0</v>
      </c>
      <c r="AI140" s="37">
        <f t="shared" si="93"/>
        <v>0</v>
      </c>
      <c r="AJ140" s="108">
        <f t="shared" si="83"/>
        <v>0</v>
      </c>
    </row>
    <row r="141" spans="1:36" s="106" customFormat="1" ht="31.5" hidden="1">
      <c r="A141" s="35" t="s">
        <v>68</v>
      </c>
      <c r="B141" s="21" t="s">
        <v>99</v>
      </c>
      <c r="C141" s="22" t="s">
        <v>59</v>
      </c>
      <c r="D141" s="22" t="s">
        <v>17</v>
      </c>
      <c r="E141" s="22" t="s">
        <v>97</v>
      </c>
      <c r="F141" s="22" t="s">
        <v>199</v>
      </c>
      <c r="G141" s="22" t="s">
        <v>199</v>
      </c>
      <c r="H141" s="76">
        <f aca="true" t="shared" si="96" ref="H141:U141">H142</f>
        <v>0</v>
      </c>
      <c r="I141" s="37">
        <f t="shared" si="96"/>
        <v>0</v>
      </c>
      <c r="J141" s="37">
        <f t="shared" si="96"/>
        <v>0</v>
      </c>
      <c r="K141" s="37">
        <f t="shared" si="96"/>
        <v>0</v>
      </c>
      <c r="L141" s="37">
        <f t="shared" si="96"/>
        <v>0</v>
      </c>
      <c r="M141" s="37">
        <f t="shared" si="96"/>
        <v>0</v>
      </c>
      <c r="N141" s="37">
        <f t="shared" si="96"/>
        <v>0</v>
      </c>
      <c r="O141" s="37">
        <f t="shared" si="96"/>
        <v>0</v>
      </c>
      <c r="P141" s="37">
        <f t="shared" si="96"/>
        <v>0</v>
      </c>
      <c r="Q141" s="37">
        <f t="shared" si="96"/>
        <v>0</v>
      </c>
      <c r="R141" s="37">
        <f t="shared" si="96"/>
        <v>0</v>
      </c>
      <c r="S141" s="37">
        <f t="shared" si="96"/>
        <v>0</v>
      </c>
      <c r="T141" s="37">
        <f t="shared" si="96"/>
        <v>0</v>
      </c>
      <c r="U141" s="88">
        <f t="shared" si="96"/>
        <v>0</v>
      </c>
      <c r="V141" s="37"/>
      <c r="W141" s="37">
        <f t="shared" si="84"/>
        <v>0</v>
      </c>
      <c r="X141" s="37">
        <f t="shared" si="82"/>
        <v>0</v>
      </c>
      <c r="Y141" s="37">
        <f t="shared" si="82"/>
        <v>0</v>
      </c>
      <c r="Z141" s="37">
        <f t="shared" si="82"/>
        <v>0</v>
      </c>
      <c r="AA141" s="37">
        <f t="shared" si="85"/>
        <v>0</v>
      </c>
      <c r="AB141" s="37">
        <f t="shared" si="86"/>
        <v>0</v>
      </c>
      <c r="AC141" s="37">
        <f t="shared" si="87"/>
        <v>0</v>
      </c>
      <c r="AD141" s="37">
        <f t="shared" si="88"/>
        <v>0</v>
      </c>
      <c r="AE141" s="37">
        <f t="shared" si="89"/>
        <v>0</v>
      </c>
      <c r="AF141" s="37">
        <f t="shared" si="90"/>
        <v>0</v>
      </c>
      <c r="AG141" s="37">
        <f t="shared" si="91"/>
        <v>0</v>
      </c>
      <c r="AH141" s="37">
        <f t="shared" si="92"/>
        <v>0</v>
      </c>
      <c r="AI141" s="37">
        <f t="shared" si="93"/>
        <v>0</v>
      </c>
      <c r="AJ141" s="108">
        <f t="shared" si="83"/>
        <v>0</v>
      </c>
    </row>
    <row r="142" spans="1:36" s="106" customFormat="1" ht="15.75" customHeight="1" hidden="1">
      <c r="A142" s="30" t="s">
        <v>70</v>
      </c>
      <c r="B142" s="21" t="s">
        <v>99</v>
      </c>
      <c r="C142" s="22" t="s">
        <v>59</v>
      </c>
      <c r="D142" s="22" t="s">
        <v>17</v>
      </c>
      <c r="E142" s="22" t="s">
        <v>97</v>
      </c>
      <c r="F142" s="22" t="s">
        <v>71</v>
      </c>
      <c r="G142" s="22" t="s">
        <v>199</v>
      </c>
      <c r="H142" s="76">
        <f>H143</f>
        <v>0</v>
      </c>
      <c r="I142" s="37">
        <f aca="true" t="shared" si="97" ref="I142:U143">I143</f>
        <v>0</v>
      </c>
      <c r="J142" s="37">
        <f t="shared" si="97"/>
        <v>0</v>
      </c>
      <c r="K142" s="37">
        <f t="shared" si="97"/>
        <v>0</v>
      </c>
      <c r="L142" s="37">
        <f t="shared" si="97"/>
        <v>0</v>
      </c>
      <c r="M142" s="37">
        <f t="shared" si="97"/>
        <v>0</v>
      </c>
      <c r="N142" s="37">
        <f t="shared" si="97"/>
        <v>0</v>
      </c>
      <c r="O142" s="37">
        <f t="shared" si="97"/>
        <v>0</v>
      </c>
      <c r="P142" s="37">
        <f t="shared" si="97"/>
        <v>0</v>
      </c>
      <c r="Q142" s="37">
        <f t="shared" si="97"/>
        <v>0</v>
      </c>
      <c r="R142" s="37">
        <f t="shared" si="97"/>
        <v>0</v>
      </c>
      <c r="S142" s="37">
        <f t="shared" si="97"/>
        <v>0</v>
      </c>
      <c r="T142" s="37">
        <f t="shared" si="97"/>
        <v>0</v>
      </c>
      <c r="U142" s="88">
        <f t="shared" si="97"/>
        <v>0</v>
      </c>
      <c r="V142" s="37"/>
      <c r="W142" s="37">
        <f t="shared" si="84"/>
        <v>0</v>
      </c>
      <c r="X142" s="37">
        <f t="shared" si="82"/>
        <v>0</v>
      </c>
      <c r="Y142" s="37">
        <f t="shared" si="82"/>
        <v>0</v>
      </c>
      <c r="Z142" s="37">
        <f t="shared" si="82"/>
        <v>0</v>
      </c>
      <c r="AA142" s="37">
        <f t="shared" si="85"/>
        <v>0</v>
      </c>
      <c r="AB142" s="37">
        <f t="shared" si="86"/>
        <v>0</v>
      </c>
      <c r="AC142" s="37">
        <f t="shared" si="87"/>
        <v>0</v>
      </c>
      <c r="AD142" s="37">
        <f t="shared" si="88"/>
        <v>0</v>
      </c>
      <c r="AE142" s="37">
        <f t="shared" si="89"/>
        <v>0</v>
      </c>
      <c r="AF142" s="37">
        <f t="shared" si="90"/>
        <v>0</v>
      </c>
      <c r="AG142" s="37">
        <f t="shared" si="91"/>
        <v>0</v>
      </c>
      <c r="AH142" s="37">
        <f t="shared" si="92"/>
        <v>0</v>
      </c>
      <c r="AI142" s="37">
        <f t="shared" si="93"/>
        <v>0</v>
      </c>
      <c r="AJ142" s="108">
        <f t="shared" si="83"/>
        <v>0</v>
      </c>
    </row>
    <row r="143" spans="1:36" s="106" customFormat="1" ht="15" hidden="1">
      <c r="A143" s="30" t="s">
        <v>72</v>
      </c>
      <c r="B143" s="21" t="s">
        <v>99</v>
      </c>
      <c r="C143" s="22" t="s">
        <v>59</v>
      </c>
      <c r="D143" s="22" t="s">
        <v>17</v>
      </c>
      <c r="E143" s="22" t="s">
        <v>97</v>
      </c>
      <c r="F143" s="22" t="s">
        <v>242</v>
      </c>
      <c r="G143" s="22" t="s">
        <v>199</v>
      </c>
      <c r="H143" s="76">
        <f>H144</f>
        <v>0</v>
      </c>
      <c r="I143" s="37">
        <f t="shared" si="97"/>
        <v>0</v>
      </c>
      <c r="J143" s="37">
        <f t="shared" si="97"/>
        <v>0</v>
      </c>
      <c r="K143" s="37">
        <f t="shared" si="97"/>
        <v>0</v>
      </c>
      <c r="L143" s="37">
        <f t="shared" si="97"/>
        <v>0</v>
      </c>
      <c r="M143" s="37">
        <f t="shared" si="97"/>
        <v>0</v>
      </c>
      <c r="N143" s="37">
        <f t="shared" si="97"/>
        <v>0</v>
      </c>
      <c r="O143" s="37">
        <f t="shared" si="97"/>
        <v>0</v>
      </c>
      <c r="P143" s="37">
        <f t="shared" si="97"/>
        <v>0</v>
      </c>
      <c r="Q143" s="37">
        <f t="shared" si="97"/>
        <v>0</v>
      </c>
      <c r="R143" s="37">
        <f t="shared" si="97"/>
        <v>0</v>
      </c>
      <c r="S143" s="37">
        <f t="shared" si="97"/>
        <v>0</v>
      </c>
      <c r="T143" s="37">
        <f t="shared" si="97"/>
        <v>0</v>
      </c>
      <c r="U143" s="88">
        <f t="shared" si="97"/>
        <v>0</v>
      </c>
      <c r="V143" s="37"/>
      <c r="W143" s="37">
        <f t="shared" si="84"/>
        <v>0</v>
      </c>
      <c r="X143" s="37">
        <f t="shared" si="82"/>
        <v>0</v>
      </c>
      <c r="Y143" s="37">
        <f t="shared" si="82"/>
        <v>0</v>
      </c>
      <c r="Z143" s="37">
        <f t="shared" si="82"/>
        <v>0</v>
      </c>
      <c r="AA143" s="37">
        <f t="shared" si="85"/>
        <v>0</v>
      </c>
      <c r="AB143" s="37">
        <f t="shared" si="86"/>
        <v>0</v>
      </c>
      <c r="AC143" s="37">
        <f t="shared" si="87"/>
        <v>0</v>
      </c>
      <c r="AD143" s="37">
        <f t="shared" si="88"/>
        <v>0</v>
      </c>
      <c r="AE143" s="37">
        <f t="shared" si="89"/>
        <v>0</v>
      </c>
      <c r="AF143" s="37">
        <f t="shared" si="90"/>
        <v>0</v>
      </c>
      <c r="AG143" s="37">
        <f t="shared" si="91"/>
        <v>0</v>
      </c>
      <c r="AH143" s="37">
        <f t="shared" si="92"/>
        <v>0</v>
      </c>
      <c r="AI143" s="37">
        <f t="shared" si="93"/>
        <v>0</v>
      </c>
      <c r="AJ143" s="108">
        <f t="shared" si="83"/>
        <v>0</v>
      </c>
    </row>
    <row r="144" spans="1:36" s="106" customFormat="1" ht="15" hidden="1">
      <c r="A144" s="30" t="s">
        <v>235</v>
      </c>
      <c r="B144" s="21" t="s">
        <v>99</v>
      </c>
      <c r="C144" s="22" t="s">
        <v>59</v>
      </c>
      <c r="D144" s="22" t="s">
        <v>17</v>
      </c>
      <c r="E144" s="22" t="s">
        <v>97</v>
      </c>
      <c r="F144" s="22" t="s">
        <v>242</v>
      </c>
      <c r="G144" s="22" t="s">
        <v>234</v>
      </c>
      <c r="H144" s="76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90"/>
      <c r="V144" s="37"/>
      <c r="W144" s="37">
        <f t="shared" si="84"/>
        <v>0</v>
      </c>
      <c r="X144" s="37">
        <f t="shared" si="82"/>
        <v>0</v>
      </c>
      <c r="Y144" s="37">
        <f t="shared" si="82"/>
        <v>0</v>
      </c>
      <c r="Z144" s="37">
        <f t="shared" si="82"/>
        <v>0</v>
      </c>
      <c r="AA144" s="37">
        <f t="shared" si="85"/>
        <v>0</v>
      </c>
      <c r="AB144" s="37">
        <f t="shared" si="86"/>
        <v>0</v>
      </c>
      <c r="AC144" s="37">
        <f t="shared" si="87"/>
        <v>0</v>
      </c>
      <c r="AD144" s="37">
        <f t="shared" si="88"/>
        <v>0</v>
      </c>
      <c r="AE144" s="37">
        <f t="shared" si="89"/>
        <v>0</v>
      </c>
      <c r="AF144" s="37">
        <f t="shared" si="90"/>
        <v>0</v>
      </c>
      <c r="AG144" s="37">
        <f t="shared" si="91"/>
        <v>0</v>
      </c>
      <c r="AH144" s="37">
        <f t="shared" si="92"/>
        <v>0</v>
      </c>
      <c r="AI144" s="37">
        <f t="shared" si="93"/>
        <v>0</v>
      </c>
      <c r="AJ144" s="108">
        <f t="shared" si="83"/>
        <v>0</v>
      </c>
    </row>
    <row r="145" spans="1:36" s="106" customFormat="1" ht="15" hidden="1">
      <c r="A145" s="30"/>
      <c r="B145" s="21" t="s">
        <v>99</v>
      </c>
      <c r="C145" s="22" t="s">
        <v>59</v>
      </c>
      <c r="D145" s="22" t="s">
        <v>7</v>
      </c>
      <c r="E145" s="22" t="s">
        <v>196</v>
      </c>
      <c r="F145" s="22" t="s">
        <v>199</v>
      </c>
      <c r="G145" s="22" t="s">
        <v>199</v>
      </c>
      <c r="H145" s="76">
        <f>H146</f>
        <v>0</v>
      </c>
      <c r="I145" s="82">
        <f aca="true" t="shared" si="98" ref="I145:U147">I146</f>
        <v>0</v>
      </c>
      <c r="J145" s="82">
        <f t="shared" si="98"/>
        <v>0</v>
      </c>
      <c r="K145" s="82">
        <f t="shared" si="98"/>
        <v>0</v>
      </c>
      <c r="L145" s="82">
        <f t="shared" si="98"/>
        <v>0</v>
      </c>
      <c r="M145" s="82">
        <f t="shared" si="98"/>
        <v>500</v>
      </c>
      <c r="N145" s="82">
        <f t="shared" si="98"/>
        <v>500</v>
      </c>
      <c r="O145" s="82">
        <f t="shared" si="98"/>
        <v>500</v>
      </c>
      <c r="P145" s="82">
        <f t="shared" si="98"/>
        <v>500</v>
      </c>
      <c r="Q145" s="82">
        <f t="shared" si="98"/>
        <v>1000</v>
      </c>
      <c r="R145" s="82">
        <f t="shared" si="98"/>
        <v>1000</v>
      </c>
      <c r="S145" s="82">
        <f t="shared" si="98"/>
        <v>1000</v>
      </c>
      <c r="T145" s="82">
        <f t="shared" si="98"/>
        <v>1000</v>
      </c>
      <c r="U145" s="88">
        <f t="shared" si="98"/>
        <v>1000</v>
      </c>
      <c r="V145" s="37"/>
      <c r="W145" s="37">
        <f t="shared" si="84"/>
        <v>0</v>
      </c>
      <c r="X145" s="37">
        <f t="shared" si="82"/>
        <v>0</v>
      </c>
      <c r="Y145" s="37">
        <f t="shared" si="82"/>
        <v>0</v>
      </c>
      <c r="Z145" s="37">
        <f t="shared" si="82"/>
        <v>0</v>
      </c>
      <c r="AA145" s="37">
        <f t="shared" si="85"/>
        <v>0</v>
      </c>
      <c r="AB145" s="37">
        <f t="shared" si="86"/>
        <v>500</v>
      </c>
      <c r="AC145" s="37">
        <f t="shared" si="87"/>
        <v>0</v>
      </c>
      <c r="AD145" s="37">
        <f t="shared" si="88"/>
        <v>0</v>
      </c>
      <c r="AE145" s="37">
        <f t="shared" si="89"/>
        <v>0</v>
      </c>
      <c r="AF145" s="37">
        <f t="shared" si="90"/>
        <v>500</v>
      </c>
      <c r="AG145" s="37">
        <f t="shared" si="91"/>
        <v>0</v>
      </c>
      <c r="AH145" s="37">
        <f t="shared" si="92"/>
        <v>0</v>
      </c>
      <c r="AI145" s="37">
        <f t="shared" si="93"/>
        <v>0</v>
      </c>
      <c r="AJ145" s="108">
        <f t="shared" si="83"/>
        <v>1000</v>
      </c>
    </row>
    <row r="146" spans="1:36" s="106" customFormat="1" ht="23.25" hidden="1">
      <c r="A146" s="30" t="s">
        <v>20</v>
      </c>
      <c r="B146" s="21" t="s">
        <v>99</v>
      </c>
      <c r="C146" s="22" t="s">
        <v>59</v>
      </c>
      <c r="D146" s="22" t="s">
        <v>7</v>
      </c>
      <c r="E146" s="22" t="s">
        <v>196</v>
      </c>
      <c r="F146" s="22" t="s">
        <v>21</v>
      </c>
      <c r="G146" s="22" t="s">
        <v>199</v>
      </c>
      <c r="H146" s="76">
        <f>H147</f>
        <v>0</v>
      </c>
      <c r="I146" s="82">
        <f t="shared" si="98"/>
        <v>0</v>
      </c>
      <c r="J146" s="82">
        <f t="shared" si="98"/>
        <v>0</v>
      </c>
      <c r="K146" s="82">
        <f t="shared" si="98"/>
        <v>0</v>
      </c>
      <c r="L146" s="82">
        <f t="shared" si="98"/>
        <v>0</v>
      </c>
      <c r="M146" s="82">
        <f t="shared" si="98"/>
        <v>500</v>
      </c>
      <c r="N146" s="82">
        <f t="shared" si="98"/>
        <v>500</v>
      </c>
      <c r="O146" s="82">
        <f t="shared" si="98"/>
        <v>500</v>
      </c>
      <c r="P146" s="82">
        <f t="shared" si="98"/>
        <v>500</v>
      </c>
      <c r="Q146" s="82">
        <f t="shared" si="98"/>
        <v>1000</v>
      </c>
      <c r="R146" s="82">
        <f t="shared" si="98"/>
        <v>1000</v>
      </c>
      <c r="S146" s="82">
        <f t="shared" si="98"/>
        <v>1000</v>
      </c>
      <c r="T146" s="82">
        <f t="shared" si="98"/>
        <v>1000</v>
      </c>
      <c r="U146" s="88">
        <f t="shared" si="98"/>
        <v>1000</v>
      </c>
      <c r="V146" s="37"/>
      <c r="W146" s="37">
        <f t="shared" si="84"/>
        <v>0</v>
      </c>
      <c r="X146" s="37">
        <f t="shared" si="82"/>
        <v>0</v>
      </c>
      <c r="Y146" s="37">
        <f t="shared" si="82"/>
        <v>0</v>
      </c>
      <c r="Z146" s="37">
        <f t="shared" si="82"/>
        <v>0</v>
      </c>
      <c r="AA146" s="37">
        <f t="shared" si="85"/>
        <v>0</v>
      </c>
      <c r="AB146" s="37">
        <f t="shared" si="86"/>
        <v>500</v>
      </c>
      <c r="AC146" s="37">
        <f t="shared" si="87"/>
        <v>0</v>
      </c>
      <c r="AD146" s="37">
        <f t="shared" si="88"/>
        <v>0</v>
      </c>
      <c r="AE146" s="37">
        <f t="shared" si="89"/>
        <v>0</v>
      </c>
      <c r="AF146" s="37">
        <f t="shared" si="90"/>
        <v>500</v>
      </c>
      <c r="AG146" s="37">
        <f t="shared" si="91"/>
        <v>0</v>
      </c>
      <c r="AH146" s="37">
        <f t="shared" si="92"/>
        <v>0</v>
      </c>
      <c r="AI146" s="37">
        <f t="shared" si="93"/>
        <v>0</v>
      </c>
      <c r="AJ146" s="108">
        <f t="shared" si="83"/>
        <v>1000</v>
      </c>
    </row>
    <row r="147" spans="1:36" s="106" customFormat="1" ht="23.25" hidden="1">
      <c r="A147" s="30" t="s">
        <v>22</v>
      </c>
      <c r="B147" s="21" t="s">
        <v>99</v>
      </c>
      <c r="C147" s="22" t="s">
        <v>59</v>
      </c>
      <c r="D147" s="22" t="s">
        <v>7</v>
      </c>
      <c r="E147" s="22" t="s">
        <v>196</v>
      </c>
      <c r="F147" s="22" t="s">
        <v>23</v>
      </c>
      <c r="G147" s="22" t="s">
        <v>199</v>
      </c>
      <c r="H147" s="76">
        <f>H148</f>
        <v>0</v>
      </c>
      <c r="I147" s="82">
        <f t="shared" si="98"/>
        <v>0</v>
      </c>
      <c r="J147" s="82">
        <f t="shared" si="98"/>
        <v>0</v>
      </c>
      <c r="K147" s="82">
        <f t="shared" si="98"/>
        <v>0</v>
      </c>
      <c r="L147" s="82">
        <f t="shared" si="98"/>
        <v>0</v>
      </c>
      <c r="M147" s="82">
        <f t="shared" si="98"/>
        <v>500</v>
      </c>
      <c r="N147" s="82">
        <f t="shared" si="98"/>
        <v>500</v>
      </c>
      <c r="O147" s="82">
        <f t="shared" si="98"/>
        <v>500</v>
      </c>
      <c r="P147" s="82">
        <f t="shared" si="98"/>
        <v>500</v>
      </c>
      <c r="Q147" s="82">
        <f t="shared" si="98"/>
        <v>1000</v>
      </c>
      <c r="R147" s="82">
        <f t="shared" si="98"/>
        <v>1000</v>
      </c>
      <c r="S147" s="82">
        <f t="shared" si="98"/>
        <v>1000</v>
      </c>
      <c r="T147" s="82">
        <f t="shared" si="98"/>
        <v>1000</v>
      </c>
      <c r="U147" s="88">
        <f t="shared" si="98"/>
        <v>1000</v>
      </c>
      <c r="V147" s="37"/>
      <c r="W147" s="37">
        <f t="shared" si="84"/>
        <v>0</v>
      </c>
      <c r="X147" s="37">
        <f t="shared" si="82"/>
        <v>0</v>
      </c>
      <c r="Y147" s="37">
        <f t="shared" si="82"/>
        <v>0</v>
      </c>
      <c r="Z147" s="37">
        <f t="shared" si="82"/>
        <v>0</v>
      </c>
      <c r="AA147" s="37">
        <f t="shared" si="85"/>
        <v>0</v>
      </c>
      <c r="AB147" s="37">
        <f t="shared" si="86"/>
        <v>500</v>
      </c>
      <c r="AC147" s="37">
        <f t="shared" si="87"/>
        <v>0</v>
      </c>
      <c r="AD147" s="37">
        <f t="shared" si="88"/>
        <v>0</v>
      </c>
      <c r="AE147" s="37">
        <f t="shared" si="89"/>
        <v>0</v>
      </c>
      <c r="AF147" s="37">
        <f t="shared" si="90"/>
        <v>500</v>
      </c>
      <c r="AG147" s="37">
        <f t="shared" si="91"/>
        <v>0</v>
      </c>
      <c r="AH147" s="37">
        <f t="shared" si="92"/>
        <v>0</v>
      </c>
      <c r="AI147" s="37">
        <f t="shared" si="93"/>
        <v>0</v>
      </c>
      <c r="AJ147" s="108">
        <f t="shared" si="83"/>
        <v>1000</v>
      </c>
    </row>
    <row r="148" spans="1:36" s="106" customFormat="1" ht="15" hidden="1">
      <c r="A148" s="30" t="s">
        <v>35</v>
      </c>
      <c r="B148" s="21" t="s">
        <v>99</v>
      </c>
      <c r="C148" s="22" t="s">
        <v>59</v>
      </c>
      <c r="D148" s="22" t="s">
        <v>7</v>
      </c>
      <c r="E148" s="22" t="s">
        <v>196</v>
      </c>
      <c r="F148" s="22" t="s">
        <v>261</v>
      </c>
      <c r="G148" s="22" t="s">
        <v>215</v>
      </c>
      <c r="H148" s="76"/>
      <c r="I148" s="39"/>
      <c r="J148" s="39"/>
      <c r="K148" s="39"/>
      <c r="L148" s="39"/>
      <c r="M148" s="39">
        <v>500</v>
      </c>
      <c r="N148" s="39">
        <v>500</v>
      </c>
      <c r="O148" s="39">
        <v>500</v>
      </c>
      <c r="P148" s="39">
        <v>500</v>
      </c>
      <c r="Q148" s="39">
        <v>1000</v>
      </c>
      <c r="R148" s="39">
        <v>1000</v>
      </c>
      <c r="S148" s="39">
        <v>1000</v>
      </c>
      <c r="T148" s="39">
        <v>1000</v>
      </c>
      <c r="U148" s="90">
        <v>1000</v>
      </c>
      <c r="V148" s="37"/>
      <c r="W148" s="37">
        <f t="shared" si="84"/>
        <v>0</v>
      </c>
      <c r="X148" s="37">
        <f t="shared" si="82"/>
        <v>0</v>
      </c>
      <c r="Y148" s="37">
        <f t="shared" si="82"/>
        <v>0</v>
      </c>
      <c r="Z148" s="37">
        <f t="shared" si="82"/>
        <v>0</v>
      </c>
      <c r="AA148" s="37">
        <f t="shared" si="85"/>
        <v>0</v>
      </c>
      <c r="AB148" s="37">
        <f t="shared" si="86"/>
        <v>500</v>
      </c>
      <c r="AC148" s="37">
        <f t="shared" si="87"/>
        <v>0</v>
      </c>
      <c r="AD148" s="37">
        <f t="shared" si="88"/>
        <v>0</v>
      </c>
      <c r="AE148" s="37">
        <f t="shared" si="89"/>
        <v>0</v>
      </c>
      <c r="AF148" s="37">
        <f t="shared" si="90"/>
        <v>500</v>
      </c>
      <c r="AG148" s="37">
        <f t="shared" si="91"/>
        <v>0</v>
      </c>
      <c r="AH148" s="37">
        <f t="shared" si="92"/>
        <v>0</v>
      </c>
      <c r="AI148" s="37">
        <f t="shared" si="93"/>
        <v>0</v>
      </c>
      <c r="AJ148" s="108">
        <f t="shared" si="83"/>
        <v>1000</v>
      </c>
    </row>
    <row r="149" spans="1:36" s="106" customFormat="1" ht="15">
      <c r="A149" s="30" t="s">
        <v>73</v>
      </c>
      <c r="B149" s="21" t="s">
        <v>99</v>
      </c>
      <c r="C149" s="22" t="s">
        <v>46</v>
      </c>
      <c r="D149" s="22" t="s">
        <v>207</v>
      </c>
      <c r="E149" s="22" t="s">
        <v>208</v>
      </c>
      <c r="F149" s="22" t="s">
        <v>199</v>
      </c>
      <c r="G149" s="22" t="s">
        <v>199</v>
      </c>
      <c r="H149" s="76">
        <f>H150+H155</f>
        <v>106000</v>
      </c>
      <c r="I149" s="37">
        <f aca="true" t="shared" si="99" ref="I149:U149">I150+I155</f>
        <v>106000</v>
      </c>
      <c r="J149" s="37">
        <f t="shared" si="99"/>
        <v>106000</v>
      </c>
      <c r="K149" s="37">
        <f t="shared" si="99"/>
        <v>112861</v>
      </c>
      <c r="L149" s="37">
        <f t="shared" si="99"/>
        <v>124475</v>
      </c>
      <c r="M149" s="37">
        <f t="shared" si="99"/>
        <v>124475</v>
      </c>
      <c r="N149" s="37">
        <f t="shared" si="99"/>
        <v>124475</v>
      </c>
      <c r="O149" s="37">
        <f t="shared" si="99"/>
        <v>125225</v>
      </c>
      <c r="P149" s="37">
        <f t="shared" si="99"/>
        <v>125225</v>
      </c>
      <c r="Q149" s="37">
        <f t="shared" si="99"/>
        <v>125225</v>
      </c>
      <c r="R149" s="37">
        <f t="shared" si="99"/>
        <v>125225</v>
      </c>
      <c r="S149" s="37">
        <f t="shared" si="99"/>
        <v>125225</v>
      </c>
      <c r="T149" s="37">
        <f t="shared" si="99"/>
        <v>126480</v>
      </c>
      <c r="U149" s="88">
        <f t="shared" si="99"/>
        <v>126410.2</v>
      </c>
      <c r="V149" s="37">
        <f aca="true" t="shared" si="100" ref="V149:V162">U149/T149*100</f>
        <v>99.94481340923465</v>
      </c>
      <c r="W149" s="37">
        <f t="shared" si="84"/>
        <v>69.80000000000291</v>
      </c>
      <c r="X149" s="37">
        <f t="shared" si="82"/>
        <v>0</v>
      </c>
      <c r="Y149" s="37">
        <f t="shared" si="82"/>
        <v>0</v>
      </c>
      <c r="Z149" s="37">
        <f t="shared" si="82"/>
        <v>6861</v>
      </c>
      <c r="AA149" s="37">
        <f t="shared" si="85"/>
        <v>11614</v>
      </c>
      <c r="AB149" s="37">
        <f t="shared" si="86"/>
        <v>0</v>
      </c>
      <c r="AC149" s="37">
        <f t="shared" si="87"/>
        <v>0</v>
      </c>
      <c r="AD149" s="37">
        <f t="shared" si="88"/>
        <v>750</v>
      </c>
      <c r="AE149" s="37">
        <f t="shared" si="89"/>
        <v>0</v>
      </c>
      <c r="AF149" s="37">
        <f t="shared" si="90"/>
        <v>0</v>
      </c>
      <c r="AG149" s="37">
        <f t="shared" si="91"/>
        <v>0</v>
      </c>
      <c r="AH149" s="37">
        <f t="shared" si="92"/>
        <v>0</v>
      </c>
      <c r="AI149" s="37">
        <f t="shared" si="93"/>
        <v>1255</v>
      </c>
      <c r="AJ149" s="108">
        <f t="shared" si="83"/>
        <v>20480</v>
      </c>
    </row>
    <row r="150" spans="1:36" s="106" customFormat="1" ht="15">
      <c r="A150" s="30" t="s">
        <v>74</v>
      </c>
      <c r="B150" s="21" t="s">
        <v>99</v>
      </c>
      <c r="C150" s="22" t="s">
        <v>46</v>
      </c>
      <c r="D150" s="22" t="s">
        <v>7</v>
      </c>
      <c r="E150" s="22" t="s">
        <v>206</v>
      </c>
      <c r="F150" s="22" t="s">
        <v>199</v>
      </c>
      <c r="G150" s="22" t="s">
        <v>199</v>
      </c>
      <c r="H150" s="76">
        <f>H151</f>
        <v>106000</v>
      </c>
      <c r="I150" s="37">
        <f aca="true" t="shared" si="101" ref="I150:U150">I151</f>
        <v>106000</v>
      </c>
      <c r="J150" s="37">
        <f t="shared" si="101"/>
        <v>106000</v>
      </c>
      <c r="K150" s="37">
        <f t="shared" si="101"/>
        <v>106000</v>
      </c>
      <c r="L150" s="37">
        <f t="shared" si="101"/>
        <v>106000</v>
      </c>
      <c r="M150" s="37">
        <f t="shared" si="101"/>
        <v>106000</v>
      </c>
      <c r="N150" s="37">
        <f t="shared" si="101"/>
        <v>106000</v>
      </c>
      <c r="O150" s="37">
        <f t="shared" si="101"/>
        <v>106000</v>
      </c>
      <c r="P150" s="37">
        <f t="shared" si="101"/>
        <v>106000</v>
      </c>
      <c r="Q150" s="37">
        <f t="shared" si="101"/>
        <v>106000</v>
      </c>
      <c r="R150" s="37">
        <f t="shared" si="101"/>
        <v>106000</v>
      </c>
      <c r="S150" s="37">
        <f t="shared" si="101"/>
        <v>106000</v>
      </c>
      <c r="T150" s="37">
        <f t="shared" si="101"/>
        <v>107000</v>
      </c>
      <c r="U150" s="88">
        <f t="shared" si="101"/>
        <v>106930.2</v>
      </c>
      <c r="V150" s="37">
        <f t="shared" si="100"/>
        <v>99.93476635514018</v>
      </c>
      <c r="W150" s="37">
        <f t="shared" si="84"/>
        <v>69.80000000000291</v>
      </c>
      <c r="X150" s="37">
        <f t="shared" si="82"/>
        <v>0</v>
      </c>
      <c r="Y150" s="37">
        <f t="shared" si="82"/>
        <v>0</v>
      </c>
      <c r="Z150" s="37">
        <f t="shared" si="82"/>
        <v>0</v>
      </c>
      <c r="AA150" s="37">
        <f t="shared" si="85"/>
        <v>0</v>
      </c>
      <c r="AB150" s="37">
        <f t="shared" si="86"/>
        <v>0</v>
      </c>
      <c r="AC150" s="37">
        <f t="shared" si="87"/>
        <v>0</v>
      </c>
      <c r="AD150" s="37">
        <f t="shared" si="88"/>
        <v>0</v>
      </c>
      <c r="AE150" s="37">
        <f t="shared" si="89"/>
        <v>0</v>
      </c>
      <c r="AF150" s="37">
        <f t="shared" si="90"/>
        <v>0</v>
      </c>
      <c r="AG150" s="37">
        <f t="shared" si="91"/>
        <v>0</v>
      </c>
      <c r="AH150" s="37">
        <f t="shared" si="92"/>
        <v>0</v>
      </c>
      <c r="AI150" s="37">
        <f t="shared" si="93"/>
        <v>1000</v>
      </c>
      <c r="AJ150" s="108">
        <f t="shared" si="83"/>
        <v>1000</v>
      </c>
    </row>
    <row r="151" spans="1:36" s="106" customFormat="1" ht="23.25">
      <c r="A151" s="31" t="s">
        <v>75</v>
      </c>
      <c r="B151" s="21" t="s">
        <v>99</v>
      </c>
      <c r="C151" s="22" t="s">
        <v>46</v>
      </c>
      <c r="D151" s="22" t="s">
        <v>7</v>
      </c>
      <c r="E151" s="28" t="s">
        <v>98</v>
      </c>
      <c r="F151" s="22" t="s">
        <v>199</v>
      </c>
      <c r="G151" s="22" t="s">
        <v>199</v>
      </c>
      <c r="H151" s="76">
        <f>H152</f>
        <v>106000</v>
      </c>
      <c r="I151" s="37">
        <f aca="true" t="shared" si="102" ref="I151:U151">I152</f>
        <v>106000</v>
      </c>
      <c r="J151" s="37">
        <f t="shared" si="102"/>
        <v>106000</v>
      </c>
      <c r="K151" s="37">
        <f t="shared" si="102"/>
        <v>106000</v>
      </c>
      <c r="L151" s="37">
        <f t="shared" si="102"/>
        <v>106000</v>
      </c>
      <c r="M151" s="37">
        <f t="shared" si="102"/>
        <v>106000</v>
      </c>
      <c r="N151" s="37">
        <f t="shared" si="102"/>
        <v>106000</v>
      </c>
      <c r="O151" s="37">
        <f t="shared" si="102"/>
        <v>106000</v>
      </c>
      <c r="P151" s="37">
        <f t="shared" si="102"/>
        <v>106000</v>
      </c>
      <c r="Q151" s="37">
        <f t="shared" si="102"/>
        <v>106000</v>
      </c>
      <c r="R151" s="37">
        <f t="shared" si="102"/>
        <v>106000</v>
      </c>
      <c r="S151" s="37">
        <f t="shared" si="102"/>
        <v>106000</v>
      </c>
      <c r="T151" s="37">
        <f t="shared" si="102"/>
        <v>107000</v>
      </c>
      <c r="U151" s="88">
        <f t="shared" si="102"/>
        <v>106930.2</v>
      </c>
      <c r="V151" s="37">
        <f t="shared" si="100"/>
        <v>99.93476635514018</v>
      </c>
      <c r="W151" s="37">
        <f t="shared" si="84"/>
        <v>69.80000000000291</v>
      </c>
      <c r="X151" s="37">
        <f t="shared" si="82"/>
        <v>0</v>
      </c>
      <c r="Y151" s="37">
        <f t="shared" si="82"/>
        <v>0</v>
      </c>
      <c r="Z151" s="37">
        <f t="shared" si="82"/>
        <v>0</v>
      </c>
      <c r="AA151" s="37">
        <f t="shared" si="85"/>
        <v>0</v>
      </c>
      <c r="AB151" s="37">
        <f t="shared" si="86"/>
        <v>0</v>
      </c>
      <c r="AC151" s="37">
        <f t="shared" si="87"/>
        <v>0</v>
      </c>
      <c r="AD151" s="37">
        <f t="shared" si="88"/>
        <v>0</v>
      </c>
      <c r="AE151" s="37">
        <f t="shared" si="89"/>
        <v>0</v>
      </c>
      <c r="AF151" s="37">
        <f t="shared" si="90"/>
        <v>0</v>
      </c>
      <c r="AG151" s="37">
        <f t="shared" si="91"/>
        <v>0</v>
      </c>
      <c r="AH151" s="37">
        <f t="shared" si="92"/>
        <v>0</v>
      </c>
      <c r="AI151" s="37">
        <f t="shared" si="93"/>
        <v>1000</v>
      </c>
      <c r="AJ151" s="108">
        <f t="shared" si="83"/>
        <v>1000</v>
      </c>
    </row>
    <row r="152" spans="1:36" s="106" customFormat="1" ht="13.5" customHeight="1">
      <c r="A152" s="30" t="s">
        <v>70</v>
      </c>
      <c r="B152" s="21" t="s">
        <v>99</v>
      </c>
      <c r="C152" s="22" t="s">
        <v>46</v>
      </c>
      <c r="D152" s="22" t="s">
        <v>7</v>
      </c>
      <c r="E152" s="28" t="s">
        <v>98</v>
      </c>
      <c r="F152" s="22" t="s">
        <v>71</v>
      </c>
      <c r="G152" s="22" t="s">
        <v>199</v>
      </c>
      <c r="H152" s="76">
        <f>H153</f>
        <v>106000</v>
      </c>
      <c r="I152" s="37">
        <f aca="true" t="shared" si="103" ref="I152:U153">I153</f>
        <v>106000</v>
      </c>
      <c r="J152" s="37">
        <f t="shared" si="103"/>
        <v>106000</v>
      </c>
      <c r="K152" s="37">
        <f t="shared" si="103"/>
        <v>106000</v>
      </c>
      <c r="L152" s="37">
        <f t="shared" si="103"/>
        <v>106000</v>
      </c>
      <c r="M152" s="37">
        <f t="shared" si="103"/>
        <v>106000</v>
      </c>
      <c r="N152" s="37">
        <f t="shared" si="103"/>
        <v>106000</v>
      </c>
      <c r="O152" s="37">
        <f t="shared" si="103"/>
        <v>106000</v>
      </c>
      <c r="P152" s="37">
        <f t="shared" si="103"/>
        <v>106000</v>
      </c>
      <c r="Q152" s="37">
        <f t="shared" si="103"/>
        <v>106000</v>
      </c>
      <c r="R152" s="37">
        <f t="shared" si="103"/>
        <v>106000</v>
      </c>
      <c r="S152" s="37">
        <f t="shared" si="103"/>
        <v>106000</v>
      </c>
      <c r="T152" s="37">
        <f t="shared" si="103"/>
        <v>107000</v>
      </c>
      <c r="U152" s="88">
        <f t="shared" si="103"/>
        <v>106930.2</v>
      </c>
      <c r="V152" s="37">
        <f t="shared" si="100"/>
        <v>99.93476635514018</v>
      </c>
      <c r="W152" s="37">
        <f t="shared" si="84"/>
        <v>69.80000000000291</v>
      </c>
      <c r="X152" s="37">
        <f t="shared" si="82"/>
        <v>0</v>
      </c>
      <c r="Y152" s="37">
        <f t="shared" si="82"/>
        <v>0</v>
      </c>
      <c r="Z152" s="37">
        <f t="shared" si="82"/>
        <v>0</v>
      </c>
      <c r="AA152" s="37">
        <f t="shared" si="85"/>
        <v>0</v>
      </c>
      <c r="AB152" s="37">
        <f t="shared" si="86"/>
        <v>0</v>
      </c>
      <c r="AC152" s="37">
        <f t="shared" si="87"/>
        <v>0</v>
      </c>
      <c r="AD152" s="37">
        <f t="shared" si="88"/>
        <v>0</v>
      </c>
      <c r="AE152" s="37">
        <f t="shared" si="89"/>
        <v>0</v>
      </c>
      <c r="AF152" s="37">
        <f t="shared" si="90"/>
        <v>0</v>
      </c>
      <c r="AG152" s="37">
        <f t="shared" si="91"/>
        <v>0</v>
      </c>
      <c r="AH152" s="37">
        <f t="shared" si="92"/>
        <v>0</v>
      </c>
      <c r="AI152" s="37">
        <f t="shared" si="93"/>
        <v>1000</v>
      </c>
      <c r="AJ152" s="108">
        <f t="shared" si="83"/>
        <v>1000</v>
      </c>
    </row>
    <row r="153" spans="1:36" s="106" customFormat="1" ht="23.25">
      <c r="A153" s="30" t="s">
        <v>77</v>
      </c>
      <c r="B153" s="21" t="s">
        <v>99</v>
      </c>
      <c r="C153" s="22" t="s">
        <v>46</v>
      </c>
      <c r="D153" s="22" t="s">
        <v>7</v>
      </c>
      <c r="E153" s="28" t="s">
        <v>98</v>
      </c>
      <c r="F153" s="22" t="s">
        <v>78</v>
      </c>
      <c r="G153" s="22" t="s">
        <v>199</v>
      </c>
      <c r="H153" s="76">
        <f>H154</f>
        <v>106000</v>
      </c>
      <c r="I153" s="37">
        <f t="shared" si="103"/>
        <v>106000</v>
      </c>
      <c r="J153" s="37">
        <f t="shared" si="103"/>
        <v>106000</v>
      </c>
      <c r="K153" s="37">
        <f t="shared" si="103"/>
        <v>106000</v>
      </c>
      <c r="L153" s="37">
        <f t="shared" si="103"/>
        <v>106000</v>
      </c>
      <c r="M153" s="37">
        <f t="shared" si="103"/>
        <v>106000</v>
      </c>
      <c r="N153" s="37">
        <f t="shared" si="103"/>
        <v>106000</v>
      </c>
      <c r="O153" s="37">
        <f t="shared" si="103"/>
        <v>106000</v>
      </c>
      <c r="P153" s="37">
        <f t="shared" si="103"/>
        <v>106000</v>
      </c>
      <c r="Q153" s="37">
        <f t="shared" si="103"/>
        <v>106000</v>
      </c>
      <c r="R153" s="37">
        <f t="shared" si="103"/>
        <v>106000</v>
      </c>
      <c r="S153" s="37">
        <f t="shared" si="103"/>
        <v>106000</v>
      </c>
      <c r="T153" s="37">
        <f t="shared" si="103"/>
        <v>107000</v>
      </c>
      <c r="U153" s="88">
        <f t="shared" si="103"/>
        <v>106930.2</v>
      </c>
      <c r="V153" s="37">
        <f t="shared" si="100"/>
        <v>99.93476635514018</v>
      </c>
      <c r="W153" s="37">
        <f t="shared" si="84"/>
        <v>69.80000000000291</v>
      </c>
      <c r="X153" s="37">
        <f t="shared" si="82"/>
        <v>0</v>
      </c>
      <c r="Y153" s="37">
        <f t="shared" si="82"/>
        <v>0</v>
      </c>
      <c r="Z153" s="37">
        <f t="shared" si="82"/>
        <v>0</v>
      </c>
      <c r="AA153" s="37">
        <f t="shared" si="85"/>
        <v>0</v>
      </c>
      <c r="AB153" s="37">
        <f t="shared" si="86"/>
        <v>0</v>
      </c>
      <c r="AC153" s="37">
        <f t="shared" si="87"/>
        <v>0</v>
      </c>
      <c r="AD153" s="37">
        <f t="shared" si="88"/>
        <v>0</v>
      </c>
      <c r="AE153" s="37">
        <f t="shared" si="89"/>
        <v>0</v>
      </c>
      <c r="AF153" s="37">
        <f t="shared" si="90"/>
        <v>0</v>
      </c>
      <c r="AG153" s="37">
        <f t="shared" si="91"/>
        <v>0</v>
      </c>
      <c r="AH153" s="37">
        <f t="shared" si="92"/>
        <v>0</v>
      </c>
      <c r="AI153" s="37">
        <f t="shared" si="93"/>
        <v>1000</v>
      </c>
      <c r="AJ153" s="108">
        <f t="shared" si="83"/>
        <v>1000</v>
      </c>
    </row>
    <row r="154" spans="1:36" s="106" customFormat="1" ht="23.25">
      <c r="A154" s="30" t="s">
        <v>77</v>
      </c>
      <c r="B154" s="21" t="s">
        <v>99</v>
      </c>
      <c r="C154" s="22" t="s">
        <v>46</v>
      </c>
      <c r="D154" s="22" t="s">
        <v>7</v>
      </c>
      <c r="E154" s="28" t="s">
        <v>98</v>
      </c>
      <c r="F154" s="22" t="s">
        <v>78</v>
      </c>
      <c r="G154" s="22" t="s">
        <v>195</v>
      </c>
      <c r="H154" s="76">
        <v>106000</v>
      </c>
      <c r="I154" s="39">
        <v>106000</v>
      </c>
      <c r="J154" s="39">
        <v>106000</v>
      </c>
      <c r="K154" s="39">
        <v>106000</v>
      </c>
      <c r="L154" s="39">
        <v>106000</v>
      </c>
      <c r="M154" s="39">
        <v>106000</v>
      </c>
      <c r="N154" s="39">
        <v>106000</v>
      </c>
      <c r="O154" s="39">
        <v>106000</v>
      </c>
      <c r="P154" s="39">
        <v>106000</v>
      </c>
      <c r="Q154" s="39">
        <v>106000</v>
      </c>
      <c r="R154" s="39">
        <v>106000</v>
      </c>
      <c r="S154" s="39">
        <v>106000</v>
      </c>
      <c r="T154" s="39">
        <v>107000</v>
      </c>
      <c r="U154" s="90">
        <v>106930.2</v>
      </c>
      <c r="V154" s="37">
        <f t="shared" si="100"/>
        <v>99.93476635514018</v>
      </c>
      <c r="W154" s="37">
        <f t="shared" si="84"/>
        <v>69.80000000000291</v>
      </c>
      <c r="X154" s="37">
        <f t="shared" si="82"/>
        <v>0</v>
      </c>
      <c r="Y154" s="37">
        <f t="shared" si="82"/>
        <v>0</v>
      </c>
      <c r="Z154" s="37">
        <f t="shared" si="82"/>
        <v>0</v>
      </c>
      <c r="AA154" s="37">
        <f t="shared" si="85"/>
        <v>0</v>
      </c>
      <c r="AB154" s="37">
        <f t="shared" si="86"/>
        <v>0</v>
      </c>
      <c r="AC154" s="37">
        <f t="shared" si="87"/>
        <v>0</v>
      </c>
      <c r="AD154" s="37">
        <f t="shared" si="88"/>
        <v>0</v>
      </c>
      <c r="AE154" s="37">
        <f t="shared" si="89"/>
        <v>0</v>
      </c>
      <c r="AF154" s="37">
        <f t="shared" si="90"/>
        <v>0</v>
      </c>
      <c r="AG154" s="37">
        <f t="shared" si="91"/>
        <v>0</v>
      </c>
      <c r="AH154" s="37">
        <f t="shared" si="92"/>
        <v>0</v>
      </c>
      <c r="AI154" s="37">
        <f t="shared" si="93"/>
        <v>1000</v>
      </c>
      <c r="AJ154" s="108">
        <f t="shared" si="83"/>
        <v>1000</v>
      </c>
    </row>
    <row r="155" spans="1:36" s="106" customFormat="1" ht="15" hidden="1">
      <c r="A155" s="30" t="s">
        <v>203</v>
      </c>
      <c r="B155" s="21" t="s">
        <v>99</v>
      </c>
      <c r="C155" s="22" t="s">
        <v>46</v>
      </c>
      <c r="D155" s="22" t="s">
        <v>39</v>
      </c>
      <c r="E155" s="28" t="s">
        <v>206</v>
      </c>
      <c r="F155" s="22" t="s">
        <v>199</v>
      </c>
      <c r="G155" s="22" t="s">
        <v>199</v>
      </c>
      <c r="H155" s="76">
        <f>H156+H159</f>
        <v>0</v>
      </c>
      <c r="I155" s="37">
        <f aca="true" t="shared" si="104" ref="I155:U155">I156+I159</f>
        <v>0</v>
      </c>
      <c r="J155" s="37">
        <f t="shared" si="104"/>
        <v>0</v>
      </c>
      <c r="K155" s="37">
        <f t="shared" si="104"/>
        <v>6861</v>
      </c>
      <c r="L155" s="37">
        <f t="shared" si="104"/>
        <v>18475</v>
      </c>
      <c r="M155" s="37">
        <f t="shared" si="104"/>
        <v>18475</v>
      </c>
      <c r="N155" s="37">
        <f t="shared" si="104"/>
        <v>18475</v>
      </c>
      <c r="O155" s="37">
        <f t="shared" si="104"/>
        <v>19225</v>
      </c>
      <c r="P155" s="37">
        <f t="shared" si="104"/>
        <v>19225</v>
      </c>
      <c r="Q155" s="37">
        <f t="shared" si="104"/>
        <v>19225</v>
      </c>
      <c r="R155" s="37">
        <f t="shared" si="104"/>
        <v>19225</v>
      </c>
      <c r="S155" s="37">
        <f t="shared" si="104"/>
        <v>19225</v>
      </c>
      <c r="T155" s="37">
        <f t="shared" si="104"/>
        <v>19480</v>
      </c>
      <c r="U155" s="88">
        <f t="shared" si="104"/>
        <v>19480</v>
      </c>
      <c r="V155" s="37">
        <f t="shared" si="100"/>
        <v>100</v>
      </c>
      <c r="W155" s="37">
        <f t="shared" si="84"/>
        <v>0</v>
      </c>
      <c r="X155" s="37">
        <f t="shared" si="82"/>
        <v>0</v>
      </c>
      <c r="Y155" s="37">
        <f t="shared" si="82"/>
        <v>0</v>
      </c>
      <c r="Z155" s="37">
        <f t="shared" si="82"/>
        <v>6861</v>
      </c>
      <c r="AA155" s="37">
        <f t="shared" si="85"/>
        <v>11614</v>
      </c>
      <c r="AB155" s="37">
        <f t="shared" si="86"/>
        <v>0</v>
      </c>
      <c r="AC155" s="37">
        <f t="shared" si="87"/>
        <v>0</v>
      </c>
      <c r="AD155" s="37">
        <f t="shared" si="88"/>
        <v>750</v>
      </c>
      <c r="AE155" s="37">
        <f t="shared" si="89"/>
        <v>0</v>
      </c>
      <c r="AF155" s="37">
        <f t="shared" si="90"/>
        <v>0</v>
      </c>
      <c r="AG155" s="37">
        <f t="shared" si="91"/>
        <v>0</v>
      </c>
      <c r="AH155" s="37">
        <f t="shared" si="92"/>
        <v>0</v>
      </c>
      <c r="AI155" s="37">
        <f t="shared" si="93"/>
        <v>255</v>
      </c>
      <c r="AJ155" s="108">
        <f t="shared" si="83"/>
        <v>19480</v>
      </c>
    </row>
    <row r="156" spans="1:36" s="106" customFormat="1" ht="15" hidden="1">
      <c r="A156" s="30" t="s">
        <v>203</v>
      </c>
      <c r="B156" s="21" t="s">
        <v>99</v>
      </c>
      <c r="C156" s="22" t="s">
        <v>46</v>
      </c>
      <c r="D156" s="22" t="s">
        <v>39</v>
      </c>
      <c r="E156" s="28" t="s">
        <v>202</v>
      </c>
      <c r="F156" s="22" t="s">
        <v>199</v>
      </c>
      <c r="G156" s="22" t="s">
        <v>199</v>
      </c>
      <c r="H156" s="76">
        <f>H157</f>
        <v>0</v>
      </c>
      <c r="I156" s="37">
        <f aca="true" t="shared" si="105" ref="I156:U156">I157</f>
        <v>0</v>
      </c>
      <c r="J156" s="37">
        <f t="shared" si="105"/>
        <v>0</v>
      </c>
      <c r="K156" s="37">
        <f t="shared" si="105"/>
        <v>0</v>
      </c>
      <c r="L156" s="37">
        <f t="shared" si="105"/>
        <v>0</v>
      </c>
      <c r="M156" s="37">
        <f t="shared" si="105"/>
        <v>0</v>
      </c>
      <c r="N156" s="37">
        <f t="shared" si="105"/>
        <v>0</v>
      </c>
      <c r="O156" s="37">
        <f t="shared" si="105"/>
        <v>0</v>
      </c>
      <c r="P156" s="37">
        <f t="shared" si="105"/>
        <v>0</v>
      </c>
      <c r="Q156" s="37">
        <f t="shared" si="105"/>
        <v>0</v>
      </c>
      <c r="R156" s="37">
        <f t="shared" si="105"/>
        <v>0</v>
      </c>
      <c r="S156" s="37">
        <f t="shared" si="105"/>
        <v>0</v>
      </c>
      <c r="T156" s="37">
        <f t="shared" si="105"/>
        <v>0</v>
      </c>
      <c r="U156" s="88">
        <f t="shared" si="105"/>
        <v>0</v>
      </c>
      <c r="V156" s="37" t="e">
        <f t="shared" si="100"/>
        <v>#DIV/0!</v>
      </c>
      <c r="W156" s="37">
        <f t="shared" si="84"/>
        <v>0</v>
      </c>
      <c r="X156" s="37">
        <f t="shared" si="82"/>
        <v>0</v>
      </c>
      <c r="Y156" s="37">
        <f t="shared" si="82"/>
        <v>0</v>
      </c>
      <c r="Z156" s="37">
        <f t="shared" si="82"/>
        <v>0</v>
      </c>
      <c r="AA156" s="37">
        <f t="shared" si="85"/>
        <v>0</v>
      </c>
      <c r="AB156" s="37">
        <f t="shared" si="86"/>
        <v>0</v>
      </c>
      <c r="AC156" s="37">
        <f t="shared" si="87"/>
        <v>0</v>
      </c>
      <c r="AD156" s="37">
        <f t="shared" si="88"/>
        <v>0</v>
      </c>
      <c r="AE156" s="37">
        <f t="shared" si="89"/>
        <v>0</v>
      </c>
      <c r="AF156" s="37">
        <f t="shared" si="90"/>
        <v>0</v>
      </c>
      <c r="AG156" s="37">
        <f t="shared" si="91"/>
        <v>0</v>
      </c>
      <c r="AH156" s="37">
        <f t="shared" si="92"/>
        <v>0</v>
      </c>
      <c r="AI156" s="37">
        <f t="shared" si="93"/>
        <v>0</v>
      </c>
      <c r="AJ156" s="108">
        <f t="shared" si="83"/>
        <v>0</v>
      </c>
    </row>
    <row r="157" spans="1:36" s="106" customFormat="1" ht="34.5" hidden="1">
      <c r="A157" s="30" t="s">
        <v>205</v>
      </c>
      <c r="B157" s="21" t="s">
        <v>99</v>
      </c>
      <c r="C157" s="22" t="s">
        <v>46</v>
      </c>
      <c r="D157" s="22" t="s">
        <v>39</v>
      </c>
      <c r="E157" s="28" t="s">
        <v>202</v>
      </c>
      <c r="F157" s="22" t="s">
        <v>204</v>
      </c>
      <c r="G157" s="22" t="s">
        <v>199</v>
      </c>
      <c r="H157" s="76">
        <f>H158</f>
        <v>0</v>
      </c>
      <c r="I157" s="37">
        <f aca="true" t="shared" si="106" ref="I157:U157">I158</f>
        <v>0</v>
      </c>
      <c r="J157" s="37">
        <f t="shared" si="106"/>
        <v>0</v>
      </c>
      <c r="K157" s="37">
        <f t="shared" si="106"/>
        <v>0</v>
      </c>
      <c r="L157" s="37">
        <f t="shared" si="106"/>
        <v>0</v>
      </c>
      <c r="M157" s="37">
        <f t="shared" si="106"/>
        <v>0</v>
      </c>
      <c r="N157" s="37">
        <f t="shared" si="106"/>
        <v>0</v>
      </c>
      <c r="O157" s="37">
        <f t="shared" si="106"/>
        <v>0</v>
      </c>
      <c r="P157" s="37">
        <f t="shared" si="106"/>
        <v>0</v>
      </c>
      <c r="Q157" s="37">
        <f t="shared" si="106"/>
        <v>0</v>
      </c>
      <c r="R157" s="37">
        <f t="shared" si="106"/>
        <v>0</v>
      </c>
      <c r="S157" s="37">
        <f t="shared" si="106"/>
        <v>0</v>
      </c>
      <c r="T157" s="37">
        <f t="shared" si="106"/>
        <v>0</v>
      </c>
      <c r="U157" s="88">
        <f t="shared" si="106"/>
        <v>0</v>
      </c>
      <c r="V157" s="37" t="e">
        <f t="shared" si="100"/>
        <v>#DIV/0!</v>
      </c>
      <c r="W157" s="37">
        <f t="shared" si="84"/>
        <v>0</v>
      </c>
      <c r="X157" s="37">
        <f t="shared" si="82"/>
        <v>0</v>
      </c>
      <c r="Y157" s="37">
        <f t="shared" si="82"/>
        <v>0</v>
      </c>
      <c r="Z157" s="37">
        <f t="shared" si="82"/>
        <v>0</v>
      </c>
      <c r="AA157" s="37">
        <f t="shared" si="85"/>
        <v>0</v>
      </c>
      <c r="AB157" s="37">
        <f t="shared" si="86"/>
        <v>0</v>
      </c>
      <c r="AC157" s="37">
        <f t="shared" si="87"/>
        <v>0</v>
      </c>
      <c r="AD157" s="37">
        <f t="shared" si="88"/>
        <v>0</v>
      </c>
      <c r="AE157" s="37">
        <f t="shared" si="89"/>
        <v>0</v>
      </c>
      <c r="AF157" s="37">
        <f t="shared" si="90"/>
        <v>0</v>
      </c>
      <c r="AG157" s="37">
        <f t="shared" si="91"/>
        <v>0</v>
      </c>
      <c r="AH157" s="37">
        <f t="shared" si="92"/>
        <v>0</v>
      </c>
      <c r="AI157" s="37">
        <f t="shared" si="93"/>
        <v>0</v>
      </c>
      <c r="AJ157" s="108">
        <f t="shared" si="83"/>
        <v>0</v>
      </c>
    </row>
    <row r="158" spans="1:36" s="106" customFormat="1" ht="15" hidden="1">
      <c r="A158" s="30" t="s">
        <v>72</v>
      </c>
      <c r="B158" s="21" t="s">
        <v>99</v>
      </c>
      <c r="C158" s="22" t="s">
        <v>46</v>
      </c>
      <c r="D158" s="22" t="s">
        <v>39</v>
      </c>
      <c r="E158" s="28" t="s">
        <v>202</v>
      </c>
      <c r="F158" s="22" t="s">
        <v>204</v>
      </c>
      <c r="G158" s="22" t="s">
        <v>197</v>
      </c>
      <c r="H158" s="76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90"/>
      <c r="V158" s="37" t="e">
        <f t="shared" si="100"/>
        <v>#DIV/0!</v>
      </c>
      <c r="W158" s="37">
        <f t="shared" si="84"/>
        <v>0</v>
      </c>
      <c r="X158" s="37">
        <f t="shared" si="82"/>
        <v>0</v>
      </c>
      <c r="Y158" s="37">
        <f t="shared" si="82"/>
        <v>0</v>
      </c>
      <c r="Z158" s="37">
        <f t="shared" si="82"/>
        <v>0</v>
      </c>
      <c r="AA158" s="37">
        <f t="shared" si="85"/>
        <v>0</v>
      </c>
      <c r="AB158" s="37">
        <f t="shared" si="86"/>
        <v>0</v>
      </c>
      <c r="AC158" s="37">
        <f t="shared" si="87"/>
        <v>0</v>
      </c>
      <c r="AD158" s="37">
        <f t="shared" si="88"/>
        <v>0</v>
      </c>
      <c r="AE158" s="37">
        <f t="shared" si="89"/>
        <v>0</v>
      </c>
      <c r="AF158" s="37">
        <f t="shared" si="90"/>
        <v>0</v>
      </c>
      <c r="AG158" s="37">
        <f t="shared" si="91"/>
        <v>0</v>
      </c>
      <c r="AH158" s="37">
        <f t="shared" si="92"/>
        <v>0</v>
      </c>
      <c r="AI158" s="37">
        <f t="shared" si="93"/>
        <v>0</v>
      </c>
      <c r="AJ158" s="108">
        <f t="shared" si="83"/>
        <v>0</v>
      </c>
    </row>
    <row r="159" spans="1:36" s="106" customFormat="1" ht="15">
      <c r="A159" s="30" t="s">
        <v>201</v>
      </c>
      <c r="B159" s="21" t="s">
        <v>99</v>
      </c>
      <c r="C159" s="22" t="s">
        <v>46</v>
      </c>
      <c r="D159" s="22" t="s">
        <v>39</v>
      </c>
      <c r="E159" s="28" t="s">
        <v>196</v>
      </c>
      <c r="F159" s="22" t="s">
        <v>199</v>
      </c>
      <c r="G159" s="22" t="s">
        <v>199</v>
      </c>
      <c r="H159" s="76">
        <f>H160</f>
        <v>0</v>
      </c>
      <c r="I159" s="37">
        <f aca="true" t="shared" si="107" ref="I159:U159">I160</f>
        <v>0</v>
      </c>
      <c r="J159" s="37">
        <f t="shared" si="107"/>
        <v>0</v>
      </c>
      <c r="K159" s="37">
        <f t="shared" si="107"/>
        <v>6861</v>
      </c>
      <c r="L159" s="37">
        <f t="shared" si="107"/>
        <v>18475</v>
      </c>
      <c r="M159" s="37">
        <f t="shared" si="107"/>
        <v>18475</v>
      </c>
      <c r="N159" s="37">
        <f t="shared" si="107"/>
        <v>18475</v>
      </c>
      <c r="O159" s="37">
        <f t="shared" si="107"/>
        <v>19225</v>
      </c>
      <c r="P159" s="37">
        <f t="shared" si="107"/>
        <v>19225</v>
      </c>
      <c r="Q159" s="37">
        <f t="shared" si="107"/>
        <v>19225</v>
      </c>
      <c r="R159" s="37">
        <f t="shared" si="107"/>
        <v>19225</v>
      </c>
      <c r="S159" s="37">
        <f t="shared" si="107"/>
        <v>19225</v>
      </c>
      <c r="T159" s="37">
        <f t="shared" si="107"/>
        <v>19480</v>
      </c>
      <c r="U159" s="88">
        <f t="shared" si="107"/>
        <v>19480</v>
      </c>
      <c r="V159" s="37">
        <f t="shared" si="100"/>
        <v>100</v>
      </c>
      <c r="W159" s="37">
        <f t="shared" si="84"/>
        <v>0</v>
      </c>
      <c r="X159" s="37">
        <f t="shared" si="82"/>
        <v>0</v>
      </c>
      <c r="Y159" s="37">
        <f t="shared" si="82"/>
        <v>0</v>
      </c>
      <c r="Z159" s="37">
        <f t="shared" si="82"/>
        <v>6861</v>
      </c>
      <c r="AA159" s="37">
        <f t="shared" si="85"/>
        <v>11614</v>
      </c>
      <c r="AB159" s="37">
        <f t="shared" si="86"/>
        <v>0</v>
      </c>
      <c r="AC159" s="37">
        <f t="shared" si="87"/>
        <v>0</v>
      </c>
      <c r="AD159" s="37">
        <f t="shared" si="88"/>
        <v>750</v>
      </c>
      <c r="AE159" s="37">
        <f t="shared" si="89"/>
        <v>0</v>
      </c>
      <c r="AF159" s="37">
        <f t="shared" si="90"/>
        <v>0</v>
      </c>
      <c r="AG159" s="37">
        <f t="shared" si="91"/>
        <v>0</v>
      </c>
      <c r="AH159" s="37">
        <f t="shared" si="92"/>
        <v>0</v>
      </c>
      <c r="AI159" s="37">
        <f t="shared" si="93"/>
        <v>255</v>
      </c>
      <c r="AJ159" s="108">
        <f t="shared" si="83"/>
        <v>19480</v>
      </c>
    </row>
    <row r="160" spans="1:36" s="106" customFormat="1" ht="15">
      <c r="A160" s="30" t="s">
        <v>200</v>
      </c>
      <c r="B160" s="21" t="s">
        <v>99</v>
      </c>
      <c r="C160" s="22" t="s">
        <v>46</v>
      </c>
      <c r="D160" s="22" t="s">
        <v>39</v>
      </c>
      <c r="E160" s="28" t="s">
        <v>196</v>
      </c>
      <c r="F160" s="22" t="s">
        <v>204</v>
      </c>
      <c r="G160" s="22" t="s">
        <v>199</v>
      </c>
      <c r="H160" s="76">
        <f>H161</f>
        <v>0</v>
      </c>
      <c r="I160" s="37">
        <f aca="true" t="shared" si="108" ref="I160:U160">I161</f>
        <v>0</v>
      </c>
      <c r="J160" s="37">
        <f t="shared" si="108"/>
        <v>0</v>
      </c>
      <c r="K160" s="37">
        <f t="shared" si="108"/>
        <v>6861</v>
      </c>
      <c r="L160" s="37">
        <f t="shared" si="108"/>
        <v>18475</v>
      </c>
      <c r="M160" s="37">
        <f t="shared" si="108"/>
        <v>18475</v>
      </c>
      <c r="N160" s="37">
        <f t="shared" si="108"/>
        <v>18475</v>
      </c>
      <c r="O160" s="37">
        <f t="shared" si="108"/>
        <v>19225</v>
      </c>
      <c r="P160" s="37">
        <f t="shared" si="108"/>
        <v>19225</v>
      </c>
      <c r="Q160" s="37">
        <f t="shared" si="108"/>
        <v>19225</v>
      </c>
      <c r="R160" s="37">
        <f t="shared" si="108"/>
        <v>19225</v>
      </c>
      <c r="S160" s="37">
        <f t="shared" si="108"/>
        <v>19225</v>
      </c>
      <c r="T160" s="37">
        <f t="shared" si="108"/>
        <v>19480</v>
      </c>
      <c r="U160" s="88">
        <f t="shared" si="108"/>
        <v>19480</v>
      </c>
      <c r="V160" s="37">
        <f t="shared" si="100"/>
        <v>100</v>
      </c>
      <c r="W160" s="37">
        <f t="shared" si="84"/>
        <v>0</v>
      </c>
      <c r="X160" s="37">
        <f t="shared" si="82"/>
        <v>0</v>
      </c>
      <c r="Y160" s="37">
        <f t="shared" si="82"/>
        <v>0</v>
      </c>
      <c r="Z160" s="37">
        <f t="shared" si="82"/>
        <v>6861</v>
      </c>
      <c r="AA160" s="37">
        <f t="shared" si="85"/>
        <v>11614</v>
      </c>
      <c r="AB160" s="37">
        <f t="shared" si="86"/>
        <v>0</v>
      </c>
      <c r="AC160" s="37">
        <f t="shared" si="87"/>
        <v>0</v>
      </c>
      <c r="AD160" s="37">
        <f t="shared" si="88"/>
        <v>750</v>
      </c>
      <c r="AE160" s="37">
        <f t="shared" si="89"/>
        <v>0</v>
      </c>
      <c r="AF160" s="37">
        <f t="shared" si="90"/>
        <v>0</v>
      </c>
      <c r="AG160" s="37">
        <f t="shared" si="91"/>
        <v>0</v>
      </c>
      <c r="AH160" s="37">
        <f t="shared" si="92"/>
        <v>0</v>
      </c>
      <c r="AI160" s="37">
        <f t="shared" si="93"/>
        <v>255</v>
      </c>
      <c r="AJ160" s="108">
        <f t="shared" si="83"/>
        <v>19480</v>
      </c>
    </row>
    <row r="161" spans="1:36" s="106" customFormat="1" ht="15">
      <c r="A161" s="30" t="s">
        <v>198</v>
      </c>
      <c r="B161" s="21" t="s">
        <v>99</v>
      </c>
      <c r="C161" s="22" t="s">
        <v>46</v>
      </c>
      <c r="D161" s="22" t="s">
        <v>39</v>
      </c>
      <c r="E161" s="28" t="s">
        <v>196</v>
      </c>
      <c r="F161" s="22" t="s">
        <v>204</v>
      </c>
      <c r="G161" s="22" t="s">
        <v>197</v>
      </c>
      <c r="H161" s="76"/>
      <c r="I161" s="39"/>
      <c r="J161" s="39"/>
      <c r="K161" s="39">
        <v>6861</v>
      </c>
      <c r="L161" s="39">
        <v>18475</v>
      </c>
      <c r="M161" s="39">
        <v>18475</v>
      </c>
      <c r="N161" s="39">
        <v>18475</v>
      </c>
      <c r="O161" s="39">
        <v>19225</v>
      </c>
      <c r="P161" s="39">
        <v>19225</v>
      </c>
      <c r="Q161" s="39">
        <v>19225</v>
      </c>
      <c r="R161" s="39">
        <v>19225</v>
      </c>
      <c r="S161" s="39">
        <v>19225</v>
      </c>
      <c r="T161" s="39">
        <v>19480</v>
      </c>
      <c r="U161" s="90">
        <v>19480</v>
      </c>
      <c r="V161" s="37">
        <f t="shared" si="100"/>
        <v>100</v>
      </c>
      <c r="W161" s="37">
        <f t="shared" si="84"/>
        <v>0</v>
      </c>
      <c r="X161" s="37">
        <f t="shared" si="82"/>
        <v>0</v>
      </c>
      <c r="Y161" s="37">
        <f t="shared" si="82"/>
        <v>0</v>
      </c>
      <c r="Z161" s="37">
        <f t="shared" si="82"/>
        <v>6861</v>
      </c>
      <c r="AA161" s="37">
        <f t="shared" si="85"/>
        <v>11614</v>
      </c>
      <c r="AB161" s="37">
        <f t="shared" si="86"/>
        <v>0</v>
      </c>
      <c r="AC161" s="37">
        <f t="shared" si="87"/>
        <v>0</v>
      </c>
      <c r="AD161" s="37">
        <f t="shared" si="88"/>
        <v>750</v>
      </c>
      <c r="AE161" s="37">
        <f t="shared" si="89"/>
        <v>0</v>
      </c>
      <c r="AF161" s="37">
        <f t="shared" si="90"/>
        <v>0</v>
      </c>
      <c r="AG161" s="37">
        <f t="shared" si="91"/>
        <v>0</v>
      </c>
      <c r="AH161" s="37">
        <f t="shared" si="92"/>
        <v>0</v>
      </c>
      <c r="AI161" s="37">
        <f t="shared" si="93"/>
        <v>255</v>
      </c>
      <c r="AJ161" s="108">
        <f t="shared" si="83"/>
        <v>19480</v>
      </c>
    </row>
    <row r="162" spans="1:36" s="106" customFormat="1" ht="18.75" customHeight="1">
      <c r="A162" s="30" t="s">
        <v>79</v>
      </c>
      <c r="B162" s="115"/>
      <c r="C162" s="22"/>
      <c r="D162" s="22"/>
      <c r="E162" s="22"/>
      <c r="F162" s="22"/>
      <c r="G162" s="22"/>
      <c r="H162" s="76">
        <f aca="true" t="shared" si="109" ref="H162:U162">H15+H47+H57+H75+H104+H149+H69</f>
        <v>2636187</v>
      </c>
      <c r="I162" s="76">
        <f t="shared" si="109"/>
        <v>2636187</v>
      </c>
      <c r="J162" s="76">
        <f t="shared" si="109"/>
        <v>2636187</v>
      </c>
      <c r="K162" s="76">
        <f t="shared" si="109"/>
        <v>2842409.94</v>
      </c>
      <c r="L162" s="76">
        <f t="shared" si="109"/>
        <v>2843909.94</v>
      </c>
      <c r="M162" s="76">
        <f t="shared" si="109"/>
        <v>3591109.94</v>
      </c>
      <c r="N162" s="76">
        <f t="shared" si="109"/>
        <v>3591109.94</v>
      </c>
      <c r="O162" s="76">
        <f t="shared" si="109"/>
        <v>3591109.94</v>
      </c>
      <c r="P162" s="76">
        <f t="shared" si="109"/>
        <v>3591109.94</v>
      </c>
      <c r="Q162" s="76">
        <f t="shared" si="109"/>
        <v>3591609.94</v>
      </c>
      <c r="R162" s="76">
        <f t="shared" si="109"/>
        <v>3591609.94</v>
      </c>
      <c r="S162" s="76">
        <f t="shared" si="109"/>
        <v>3597375.94</v>
      </c>
      <c r="T162" s="76">
        <f t="shared" si="109"/>
        <v>2490675.94</v>
      </c>
      <c r="U162" s="88">
        <f t="shared" si="109"/>
        <v>2258956.08</v>
      </c>
      <c r="V162" s="37">
        <f t="shared" si="100"/>
        <v>90.69650706948251</v>
      </c>
      <c r="W162" s="37">
        <f t="shared" si="84"/>
        <v>231719.85999999987</v>
      </c>
      <c r="X162" s="37">
        <f t="shared" si="82"/>
        <v>0</v>
      </c>
      <c r="Y162" s="37">
        <f t="shared" si="82"/>
        <v>0</v>
      </c>
      <c r="Z162" s="37">
        <f t="shared" si="82"/>
        <v>206222.93999999994</v>
      </c>
      <c r="AA162" s="37">
        <f t="shared" si="85"/>
        <v>1500</v>
      </c>
      <c r="AB162" s="37">
        <f t="shared" si="86"/>
        <v>747200</v>
      </c>
      <c r="AC162" s="37">
        <f t="shared" si="87"/>
        <v>0</v>
      </c>
      <c r="AD162" s="37">
        <f t="shared" si="88"/>
        <v>0</v>
      </c>
      <c r="AE162" s="37">
        <f t="shared" si="89"/>
        <v>0</v>
      </c>
      <c r="AF162" s="37">
        <f t="shared" si="90"/>
        <v>500</v>
      </c>
      <c r="AG162" s="37">
        <f t="shared" si="91"/>
        <v>0</v>
      </c>
      <c r="AH162" s="37">
        <f t="shared" si="92"/>
        <v>5766</v>
      </c>
      <c r="AI162" s="37">
        <f t="shared" si="93"/>
        <v>-1106700</v>
      </c>
      <c r="AJ162" s="108">
        <f t="shared" si="83"/>
        <v>-145511.06000000006</v>
      </c>
    </row>
    <row r="163" spans="9:28" ht="15" hidden="1">
      <c r="I163" s="23" t="s">
        <v>182</v>
      </c>
      <c r="J163" s="23" t="s">
        <v>183</v>
      </c>
      <c r="K163" s="23" t="s">
        <v>184</v>
      </c>
      <c r="L163" s="23" t="s">
        <v>185</v>
      </c>
      <c r="M163" s="23" t="s">
        <v>186</v>
      </c>
      <c r="N163" s="23" t="s">
        <v>187</v>
      </c>
      <c r="O163" s="23" t="s">
        <v>188</v>
      </c>
      <c r="P163" s="23" t="s">
        <v>189</v>
      </c>
      <c r="Q163" s="23" t="s">
        <v>190</v>
      </c>
      <c r="R163" s="23" t="s">
        <v>191</v>
      </c>
      <c r="S163" s="23" t="s">
        <v>192</v>
      </c>
      <c r="T163" s="23" t="s">
        <v>193</v>
      </c>
      <c r="AB163" s="23" t="s">
        <v>290</v>
      </c>
    </row>
    <row r="164" spans="8:26" s="94" customFormat="1" ht="27" hidden="1">
      <c r="H164" s="95"/>
      <c r="J164" s="96"/>
      <c r="U164" s="97"/>
      <c r="Z164" s="98" t="s">
        <v>289</v>
      </c>
    </row>
    <row r="165" spans="9:35" ht="15" hidden="1">
      <c r="I165" s="94">
        <v>2636187</v>
      </c>
      <c r="J165" s="96">
        <v>2636187</v>
      </c>
      <c r="K165" s="94">
        <v>2842409.94</v>
      </c>
      <c r="L165" s="94">
        <v>2843909.94</v>
      </c>
      <c r="M165" s="94">
        <v>3591109.94</v>
      </c>
      <c r="N165" s="94">
        <v>3591109.94</v>
      </c>
      <c r="O165" s="94">
        <v>3591109.94</v>
      </c>
      <c r="P165" s="94">
        <v>3591109.94</v>
      </c>
      <c r="Q165" s="94">
        <v>3591609.94</v>
      </c>
      <c r="R165" s="94">
        <v>3591609.94</v>
      </c>
      <c r="S165" s="94">
        <v>3597375.94</v>
      </c>
      <c r="T165" s="94">
        <v>2490675.94</v>
      </c>
      <c r="X165" s="23" t="s">
        <v>182</v>
      </c>
      <c r="Y165" s="23" t="s">
        <v>183</v>
      </c>
      <c r="Z165" s="23" t="s">
        <v>184</v>
      </c>
      <c r="AA165" s="23" t="s">
        <v>185</v>
      </c>
      <c r="AB165" s="23" t="s">
        <v>186</v>
      </c>
      <c r="AC165" s="23" t="s">
        <v>187</v>
      </c>
      <c r="AD165" s="23" t="s">
        <v>188</v>
      </c>
      <c r="AE165" s="23" t="s">
        <v>189</v>
      </c>
      <c r="AF165" s="23" t="s">
        <v>190</v>
      </c>
      <c r="AG165" s="23" t="s">
        <v>191</v>
      </c>
      <c r="AH165" s="23" t="s">
        <v>192</v>
      </c>
      <c r="AI165" s="23" t="s">
        <v>193</v>
      </c>
    </row>
    <row r="166" spans="24:35" ht="15" hidden="1">
      <c r="X166" s="92"/>
      <c r="Y166" s="92"/>
      <c r="Z166" s="94">
        <v>206222.94</v>
      </c>
      <c r="AA166" s="94">
        <v>1500</v>
      </c>
      <c r="AB166" s="94">
        <v>747200</v>
      </c>
      <c r="AC166" s="94"/>
      <c r="AD166" s="94"/>
      <c r="AE166" s="94"/>
      <c r="AF166" s="94">
        <v>500</v>
      </c>
      <c r="AG166" s="94"/>
      <c r="AH166" s="94">
        <v>5766</v>
      </c>
      <c r="AI166" s="94">
        <v>-1106700</v>
      </c>
    </row>
  </sheetData>
  <sheetProtection/>
  <mergeCells count="44">
    <mergeCell ref="Y11:Y13"/>
    <mergeCell ref="Z11:Z13"/>
    <mergeCell ref="B11:B13"/>
    <mergeCell ref="I11:I13"/>
    <mergeCell ref="J11:J13"/>
    <mergeCell ref="K11:K13"/>
    <mergeCell ref="F11:F13"/>
    <mergeCell ref="C11:C13"/>
    <mergeCell ref="AE11:AE13"/>
    <mergeCell ref="AI11:AI13"/>
    <mergeCell ref="AD11:AD13"/>
    <mergeCell ref="AF11:AF13"/>
    <mergeCell ref="AC11:AC13"/>
    <mergeCell ref="A10:Z10"/>
    <mergeCell ref="M11:M13"/>
    <mergeCell ref="N11:N13"/>
    <mergeCell ref="O11:O13"/>
    <mergeCell ref="A11:A13"/>
    <mergeCell ref="C1:H1"/>
    <mergeCell ref="B2:H2"/>
    <mergeCell ref="AJ11:AJ13"/>
    <mergeCell ref="AG11:AG13"/>
    <mergeCell ref="AH11:AH13"/>
    <mergeCell ref="AA11:AA13"/>
    <mergeCell ref="AB11:AB13"/>
    <mergeCell ref="D11:D13"/>
    <mergeCell ref="A3:H3"/>
    <mergeCell ref="E11:E13"/>
    <mergeCell ref="A4:K4"/>
    <mergeCell ref="A9:Z9"/>
    <mergeCell ref="P11:P13"/>
    <mergeCell ref="B6:K6"/>
    <mergeCell ref="U11:U13"/>
    <mergeCell ref="X11:X13"/>
    <mergeCell ref="Q11:Q13"/>
    <mergeCell ref="R11:R13"/>
    <mergeCell ref="B7:K7"/>
    <mergeCell ref="B8:K8"/>
    <mergeCell ref="S11:S13"/>
    <mergeCell ref="T11:T13"/>
    <mergeCell ref="V11:V13"/>
    <mergeCell ref="L11:L13"/>
    <mergeCell ref="H11:H13"/>
    <mergeCell ref="B5:K5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7"/>
  <sheetViews>
    <sheetView tabSelected="1" zoomScalePageLayoutView="0" workbookViewId="0" topLeftCell="A23">
      <selection activeCell="A74" sqref="A74:IV76"/>
    </sheetView>
  </sheetViews>
  <sheetFormatPr defaultColWidth="9.140625" defaultRowHeight="15"/>
  <cols>
    <col min="1" max="1" width="35.421875" style="0" customWidth="1"/>
    <col min="2" max="2" width="4.57421875" style="0" customWidth="1"/>
    <col min="3" max="3" width="6.8515625" style="0" customWidth="1"/>
    <col min="4" max="4" width="5.57421875" style="14" customWidth="1"/>
    <col min="7" max="7" width="12.57421875" style="0" hidden="1" customWidth="1"/>
    <col min="8" max="8" width="11.421875" style="0" hidden="1" customWidth="1"/>
    <col min="9" max="9" width="10.57421875" style="0" hidden="1" customWidth="1"/>
    <col min="10" max="10" width="9.57421875" style="0" bestFit="1" customWidth="1"/>
    <col min="11" max="20" width="10.8515625" style="0" hidden="1" customWidth="1"/>
    <col min="21" max="22" width="0" style="41" hidden="1" customWidth="1"/>
    <col min="23" max="23" width="10.8515625" style="41" bestFit="1" customWidth="1"/>
    <col min="24" max="24" width="0" style="41" hidden="1" customWidth="1"/>
    <col min="25" max="25" width="10.8515625" style="41" hidden="1" customWidth="1"/>
    <col min="26" max="31" width="0" style="41" hidden="1" customWidth="1"/>
    <col min="32" max="32" width="11.421875" style="41" hidden="1" customWidth="1"/>
    <col min="33" max="33" width="10.421875" style="41" hidden="1" customWidth="1"/>
  </cols>
  <sheetData>
    <row r="1" spans="1:11" ht="48.75" customHeight="1">
      <c r="A1" s="164" t="s">
        <v>396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33" s="50" customFormat="1" ht="27.75" customHeight="1">
      <c r="A2" s="149"/>
      <c r="B2" s="163" t="s">
        <v>397</v>
      </c>
      <c r="C2" s="163"/>
      <c r="D2" s="163"/>
      <c r="E2" s="163"/>
      <c r="F2" s="163"/>
      <c r="G2" s="163"/>
      <c r="H2" s="163"/>
      <c r="I2" s="163"/>
      <c r="J2" s="163"/>
      <c r="K2" s="163"/>
      <c r="L2" s="150"/>
      <c r="M2" s="150"/>
      <c r="N2" s="150"/>
      <c r="O2" s="150"/>
      <c r="P2" s="151"/>
      <c r="Q2" s="151"/>
      <c r="R2" s="151"/>
      <c r="S2" s="151"/>
      <c r="T2" s="151"/>
      <c r="U2" s="152"/>
      <c r="V2" s="152"/>
      <c r="W2" s="152"/>
      <c r="X2" s="152"/>
      <c r="Y2" s="152"/>
      <c r="Z2" s="152"/>
      <c r="AA2" s="102"/>
      <c r="AB2" s="102"/>
      <c r="AC2" s="102"/>
      <c r="AD2" s="102"/>
      <c r="AE2" s="102"/>
      <c r="AF2" s="102"/>
      <c r="AG2" s="102"/>
    </row>
    <row r="3" spans="1:33" s="50" customFormat="1" ht="57.75" customHeight="1">
      <c r="A3" s="149"/>
      <c r="B3" s="168" t="s">
        <v>388</v>
      </c>
      <c r="C3" s="168"/>
      <c r="D3" s="168"/>
      <c r="E3" s="168"/>
      <c r="F3" s="168"/>
      <c r="G3" s="168"/>
      <c r="H3" s="168"/>
      <c r="I3" s="168"/>
      <c r="J3" s="168"/>
      <c r="K3" s="168"/>
      <c r="L3" s="150"/>
      <c r="M3" s="150"/>
      <c r="N3" s="150"/>
      <c r="O3" s="150"/>
      <c r="P3" s="151"/>
      <c r="Q3" s="151"/>
      <c r="R3" s="151"/>
      <c r="S3" s="151"/>
      <c r="T3" s="151"/>
      <c r="U3" s="152"/>
      <c r="V3" s="152"/>
      <c r="W3" s="152"/>
      <c r="X3" s="152"/>
      <c r="Y3" s="152"/>
      <c r="Z3" s="152"/>
      <c r="AA3" s="102"/>
      <c r="AB3" s="102"/>
      <c r="AC3" s="102"/>
      <c r="AD3" s="102"/>
      <c r="AE3" s="102"/>
      <c r="AF3" s="102"/>
      <c r="AG3" s="102"/>
    </row>
    <row r="4" spans="1:33" s="50" customFormat="1" ht="27" customHeight="1">
      <c r="A4" s="149"/>
      <c r="B4" s="163" t="s">
        <v>398</v>
      </c>
      <c r="C4" s="163"/>
      <c r="D4" s="163"/>
      <c r="E4" s="163"/>
      <c r="F4" s="163"/>
      <c r="G4" s="163"/>
      <c r="H4" s="163"/>
      <c r="I4" s="163"/>
      <c r="J4" s="163"/>
      <c r="K4" s="163"/>
      <c r="L4" s="150"/>
      <c r="M4" s="150"/>
      <c r="N4" s="150"/>
      <c r="O4" s="150"/>
      <c r="P4" s="151"/>
      <c r="Q4" s="151"/>
      <c r="R4" s="151"/>
      <c r="S4" s="151"/>
      <c r="T4" s="151"/>
      <c r="U4" s="152"/>
      <c r="V4" s="152"/>
      <c r="W4" s="152"/>
      <c r="X4" s="152"/>
      <c r="Y4" s="152"/>
      <c r="Z4" s="152"/>
      <c r="AA4" s="102"/>
      <c r="AB4" s="102"/>
      <c r="AC4" s="102"/>
      <c r="AD4" s="102"/>
      <c r="AE4" s="102"/>
      <c r="AF4" s="102"/>
      <c r="AG4" s="102"/>
    </row>
    <row r="5" spans="1:33" s="50" customFormat="1" ht="42" customHeight="1">
      <c r="A5" s="149"/>
      <c r="B5" s="168" t="s">
        <v>390</v>
      </c>
      <c r="C5" s="168"/>
      <c r="D5" s="168"/>
      <c r="E5" s="168"/>
      <c r="F5" s="168"/>
      <c r="G5" s="168"/>
      <c r="H5" s="168"/>
      <c r="I5" s="168"/>
      <c r="J5" s="168"/>
      <c r="K5" s="168"/>
      <c r="L5" s="150"/>
      <c r="M5" s="150"/>
      <c r="N5" s="150"/>
      <c r="O5" s="150"/>
      <c r="P5" s="151"/>
      <c r="Q5" s="151"/>
      <c r="R5" s="151"/>
      <c r="S5" s="151"/>
      <c r="T5" s="151"/>
      <c r="U5" s="152"/>
      <c r="V5" s="152"/>
      <c r="W5" s="152"/>
      <c r="X5" s="152"/>
      <c r="Y5" s="152"/>
      <c r="Z5" s="152"/>
      <c r="AA5" s="102"/>
      <c r="AB5" s="102"/>
      <c r="AC5" s="102"/>
      <c r="AD5" s="102"/>
      <c r="AE5" s="102"/>
      <c r="AF5" s="102"/>
      <c r="AG5" s="102"/>
    </row>
    <row r="6" spans="1:33" s="50" customFormat="1" ht="120" customHeight="1">
      <c r="A6" s="190" t="s">
        <v>402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7"/>
      <c r="AA6" s="102"/>
      <c r="AB6" s="102"/>
      <c r="AC6" s="102"/>
      <c r="AD6" s="102"/>
      <c r="AE6" s="102"/>
      <c r="AF6" s="102"/>
      <c r="AG6" s="102"/>
    </row>
    <row r="7" spans="1:33" s="50" customFormat="1" ht="12.75">
      <c r="A7" s="1"/>
      <c r="B7" s="1"/>
      <c r="C7" s="1"/>
      <c r="D7" s="1"/>
      <c r="E7" s="1"/>
      <c r="F7" s="1"/>
      <c r="G7" s="1"/>
      <c r="H7" s="49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</row>
    <row r="8" spans="1:33" s="50" customFormat="1" ht="12.75">
      <c r="A8" s="5"/>
      <c r="B8" s="5"/>
      <c r="C8" s="5"/>
      <c r="D8" s="5"/>
      <c r="E8" s="5"/>
      <c r="F8" s="5"/>
      <c r="G8" s="6" t="s">
        <v>308</v>
      </c>
      <c r="H8" s="50" t="s">
        <v>182</v>
      </c>
      <c r="I8" s="50" t="s">
        <v>183</v>
      </c>
      <c r="J8" s="5" t="s">
        <v>259</v>
      </c>
      <c r="U8" s="102"/>
      <c r="V8" s="102"/>
      <c r="W8" s="102"/>
      <c r="X8" s="102" t="s">
        <v>185</v>
      </c>
      <c r="Y8" s="102" t="s">
        <v>186</v>
      </c>
      <c r="Z8" s="102" t="s">
        <v>187</v>
      </c>
      <c r="AA8" s="102" t="s">
        <v>188</v>
      </c>
      <c r="AB8" s="102" t="s">
        <v>189</v>
      </c>
      <c r="AC8" s="102" t="s">
        <v>190</v>
      </c>
      <c r="AD8" s="102" t="s">
        <v>191</v>
      </c>
      <c r="AE8" s="102" t="s">
        <v>192</v>
      </c>
      <c r="AF8" s="102" t="s">
        <v>193</v>
      </c>
      <c r="AG8" s="102"/>
    </row>
    <row r="9" spans="1:33" s="50" customFormat="1" ht="12.75" customHeight="1">
      <c r="A9" s="194" t="s">
        <v>0</v>
      </c>
      <c r="B9" s="194" t="s">
        <v>80</v>
      </c>
      <c r="C9" s="193" t="s">
        <v>81</v>
      </c>
      <c r="D9" s="193" t="s">
        <v>1</v>
      </c>
      <c r="E9" s="193" t="s">
        <v>82</v>
      </c>
      <c r="F9" s="193" t="s">
        <v>5</v>
      </c>
      <c r="G9" s="160" t="s">
        <v>263</v>
      </c>
      <c r="H9" s="156" t="s">
        <v>264</v>
      </c>
      <c r="I9" s="156" t="s">
        <v>265</v>
      </c>
      <c r="J9" s="156" t="s">
        <v>266</v>
      </c>
      <c r="K9" s="156" t="s">
        <v>267</v>
      </c>
      <c r="L9" s="156" t="s">
        <v>293</v>
      </c>
      <c r="M9" s="156" t="s">
        <v>294</v>
      </c>
      <c r="N9" s="156" t="s">
        <v>295</v>
      </c>
      <c r="O9" s="156" t="s">
        <v>296</v>
      </c>
      <c r="P9" s="156" t="s">
        <v>297</v>
      </c>
      <c r="Q9" s="156" t="s">
        <v>292</v>
      </c>
      <c r="R9" s="156" t="s">
        <v>298</v>
      </c>
      <c r="S9" s="156" t="s">
        <v>306</v>
      </c>
      <c r="T9" s="192" t="s">
        <v>323</v>
      </c>
      <c r="U9" s="191" t="s">
        <v>324</v>
      </c>
      <c r="V9" s="191" t="s">
        <v>325</v>
      </c>
      <c r="W9" s="191" t="s">
        <v>326</v>
      </c>
      <c r="X9" s="191" t="s">
        <v>327</v>
      </c>
      <c r="Y9" s="191" t="s">
        <v>328</v>
      </c>
      <c r="Z9" s="191" t="s">
        <v>329</v>
      </c>
      <c r="AA9" s="191" t="s">
        <v>330</v>
      </c>
      <c r="AB9" s="191" t="s">
        <v>331</v>
      </c>
      <c r="AC9" s="191" t="s">
        <v>332</v>
      </c>
      <c r="AD9" s="191" t="s">
        <v>333</v>
      </c>
      <c r="AE9" s="191" t="s">
        <v>334</v>
      </c>
      <c r="AF9" s="191" t="s">
        <v>335</v>
      </c>
      <c r="AG9" s="191" t="s">
        <v>336</v>
      </c>
    </row>
    <row r="10" spans="1:33" s="50" customFormat="1" ht="12.75">
      <c r="A10" s="194"/>
      <c r="B10" s="194"/>
      <c r="C10" s="193"/>
      <c r="D10" s="193"/>
      <c r="E10" s="193"/>
      <c r="F10" s="193"/>
      <c r="G10" s="161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92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</row>
    <row r="11" spans="1:33" s="50" customFormat="1" ht="12.75">
      <c r="A11" s="194"/>
      <c r="B11" s="194"/>
      <c r="C11" s="193"/>
      <c r="D11" s="193"/>
      <c r="E11" s="193"/>
      <c r="F11" s="193"/>
      <c r="G11" s="162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92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</row>
    <row r="12" spans="1:33" s="69" customFormat="1" ht="25.5">
      <c r="A12" s="2" t="s">
        <v>400</v>
      </c>
      <c r="B12" s="51" t="s">
        <v>9</v>
      </c>
      <c r="C12" s="52" t="s">
        <v>83</v>
      </c>
      <c r="D12" s="9" t="s">
        <v>99</v>
      </c>
      <c r="E12" s="52"/>
      <c r="F12" s="52"/>
      <c r="G12" s="53">
        <f aca="true" t="shared" si="0" ref="G12:T12">G13+G16+G31+G34+G42+G45+G48+G51+G54+G24</f>
        <v>1748187</v>
      </c>
      <c r="H12" s="53">
        <f t="shared" si="0"/>
        <v>1748187</v>
      </c>
      <c r="I12" s="53">
        <f t="shared" si="0"/>
        <v>1748187</v>
      </c>
      <c r="J12" s="53">
        <f t="shared" si="0"/>
        <v>1954409.94</v>
      </c>
      <c r="K12" s="53">
        <f t="shared" si="0"/>
        <v>1954409.94</v>
      </c>
      <c r="L12" s="53">
        <f t="shared" si="0"/>
        <v>2691109.94</v>
      </c>
      <c r="M12" s="53">
        <f t="shared" si="0"/>
        <v>2691109.94</v>
      </c>
      <c r="N12" s="53">
        <f t="shared" si="0"/>
        <v>2691109.94</v>
      </c>
      <c r="O12" s="53">
        <f t="shared" si="0"/>
        <v>2691109.94</v>
      </c>
      <c r="P12" s="53">
        <f t="shared" si="0"/>
        <v>2691109.94</v>
      </c>
      <c r="Q12" s="53">
        <f t="shared" si="0"/>
        <v>2691109.94</v>
      </c>
      <c r="R12" s="53">
        <f t="shared" si="0"/>
        <v>2696875.94</v>
      </c>
      <c r="S12" s="53">
        <f t="shared" si="0"/>
        <v>1779695.94</v>
      </c>
      <c r="T12" s="53">
        <f t="shared" si="0"/>
        <v>1584176.08</v>
      </c>
      <c r="U12" s="117">
        <f aca="true" t="shared" si="1" ref="U12:AF12">H12-G12</f>
        <v>0</v>
      </c>
      <c r="V12" s="117">
        <f t="shared" si="1"/>
        <v>0</v>
      </c>
      <c r="W12" s="117">
        <f t="shared" si="1"/>
        <v>206222.93999999994</v>
      </c>
      <c r="X12" s="117">
        <f t="shared" si="1"/>
        <v>0</v>
      </c>
      <c r="Y12" s="117">
        <f t="shared" si="1"/>
        <v>736700</v>
      </c>
      <c r="Z12" s="117">
        <f t="shared" si="1"/>
        <v>0</v>
      </c>
      <c r="AA12" s="117">
        <f t="shared" si="1"/>
        <v>0</v>
      </c>
      <c r="AB12" s="117">
        <f t="shared" si="1"/>
        <v>0</v>
      </c>
      <c r="AC12" s="117">
        <f t="shared" si="1"/>
        <v>0</v>
      </c>
      <c r="AD12" s="117">
        <f t="shared" si="1"/>
        <v>0</v>
      </c>
      <c r="AE12" s="117">
        <f t="shared" si="1"/>
        <v>5766</v>
      </c>
      <c r="AF12" s="117">
        <f t="shared" si="1"/>
        <v>-917180</v>
      </c>
      <c r="AG12" s="117">
        <f>S12-G12</f>
        <v>31508.939999999944</v>
      </c>
    </row>
    <row r="13" spans="1:33" s="69" customFormat="1" ht="54" customHeight="1">
      <c r="A13" s="2" t="s">
        <v>10</v>
      </c>
      <c r="B13" s="51" t="s">
        <v>9</v>
      </c>
      <c r="C13" s="52" t="s">
        <v>83</v>
      </c>
      <c r="D13" s="9" t="s">
        <v>99</v>
      </c>
      <c r="E13" s="52" t="s">
        <v>84</v>
      </c>
      <c r="F13" s="52"/>
      <c r="G13" s="53">
        <f>G14</f>
        <v>415700</v>
      </c>
      <c r="H13" s="54">
        <f aca="true" t="shared" si="2" ref="H13:T14">H14</f>
        <v>415700</v>
      </c>
      <c r="I13" s="54">
        <f t="shared" si="2"/>
        <v>415700</v>
      </c>
      <c r="J13" s="54">
        <f t="shared" si="2"/>
        <v>415700</v>
      </c>
      <c r="K13" s="54">
        <f t="shared" si="2"/>
        <v>415700</v>
      </c>
      <c r="L13" s="54">
        <f t="shared" si="2"/>
        <v>415700</v>
      </c>
      <c r="M13" s="54">
        <f t="shared" si="2"/>
        <v>415700</v>
      </c>
      <c r="N13" s="54">
        <f t="shared" si="2"/>
        <v>415700</v>
      </c>
      <c r="O13" s="54">
        <f t="shared" si="2"/>
        <v>415700</v>
      </c>
      <c r="P13" s="54">
        <f t="shared" si="2"/>
        <v>415700</v>
      </c>
      <c r="Q13" s="54">
        <f t="shared" si="2"/>
        <v>415700</v>
      </c>
      <c r="R13" s="54">
        <f t="shared" si="2"/>
        <v>415700</v>
      </c>
      <c r="S13" s="54">
        <f t="shared" si="2"/>
        <v>415700</v>
      </c>
      <c r="T13" s="54">
        <f t="shared" si="2"/>
        <v>402293.4</v>
      </c>
      <c r="U13" s="117">
        <f aca="true" t="shared" si="3" ref="U13:U76">H13-G13</f>
        <v>0</v>
      </c>
      <c r="V13" s="117">
        <f aca="true" t="shared" si="4" ref="V13:V76">I13-H13</f>
        <v>0</v>
      </c>
      <c r="W13" s="117">
        <f aca="true" t="shared" si="5" ref="W13:W76">J13-I13</f>
        <v>0</v>
      </c>
      <c r="X13" s="117">
        <f aca="true" t="shared" si="6" ref="X13:X76">K13-J13</f>
        <v>0</v>
      </c>
      <c r="Y13" s="117">
        <f aca="true" t="shared" si="7" ref="Y13:Y76">L13-K13</f>
        <v>0</v>
      </c>
      <c r="Z13" s="117">
        <f aca="true" t="shared" si="8" ref="Z13:Z76">M13-L13</f>
        <v>0</v>
      </c>
      <c r="AA13" s="117">
        <f aca="true" t="shared" si="9" ref="AA13:AA76">N13-M13</f>
        <v>0</v>
      </c>
      <c r="AB13" s="117">
        <f aca="true" t="shared" si="10" ref="AB13:AB76">O13-N13</f>
        <v>0</v>
      </c>
      <c r="AC13" s="117">
        <f aca="true" t="shared" si="11" ref="AC13:AC76">P13-O13</f>
        <v>0</v>
      </c>
      <c r="AD13" s="117">
        <f aca="true" t="shared" si="12" ref="AD13:AD76">Q13-P13</f>
        <v>0</v>
      </c>
      <c r="AE13" s="117">
        <f aca="true" t="shared" si="13" ref="AE13:AE76">R13-Q13</f>
        <v>0</v>
      </c>
      <c r="AF13" s="117">
        <f aca="true" t="shared" si="14" ref="AF13:AF76">S13-R13</f>
        <v>0</v>
      </c>
      <c r="AG13" s="117">
        <f aca="true" t="shared" si="15" ref="AG13:AG76">S13-G13</f>
        <v>0</v>
      </c>
    </row>
    <row r="14" spans="1:33" s="50" customFormat="1" ht="56.25" customHeight="1">
      <c r="A14" s="4" t="s">
        <v>12</v>
      </c>
      <c r="B14" s="55" t="s">
        <v>9</v>
      </c>
      <c r="C14" s="56" t="s">
        <v>83</v>
      </c>
      <c r="D14" s="8" t="s">
        <v>99</v>
      </c>
      <c r="E14" s="56" t="s">
        <v>84</v>
      </c>
      <c r="F14" s="56" t="s">
        <v>13</v>
      </c>
      <c r="G14" s="57">
        <f>G15</f>
        <v>415700</v>
      </c>
      <c r="H14" s="58">
        <f t="shared" si="2"/>
        <v>415700</v>
      </c>
      <c r="I14" s="58">
        <f t="shared" si="2"/>
        <v>415700</v>
      </c>
      <c r="J14" s="58">
        <f t="shared" si="2"/>
        <v>415700</v>
      </c>
      <c r="K14" s="58">
        <f t="shared" si="2"/>
        <v>415700</v>
      </c>
      <c r="L14" s="58">
        <f t="shared" si="2"/>
        <v>415700</v>
      </c>
      <c r="M14" s="58">
        <f t="shared" si="2"/>
        <v>415700</v>
      </c>
      <c r="N14" s="58">
        <f t="shared" si="2"/>
        <v>415700</v>
      </c>
      <c r="O14" s="58">
        <f t="shared" si="2"/>
        <v>415700</v>
      </c>
      <c r="P14" s="58">
        <f t="shared" si="2"/>
        <v>415700</v>
      </c>
      <c r="Q14" s="58">
        <f t="shared" si="2"/>
        <v>415700</v>
      </c>
      <c r="R14" s="58">
        <f t="shared" si="2"/>
        <v>415700</v>
      </c>
      <c r="S14" s="58">
        <f t="shared" si="2"/>
        <v>415700</v>
      </c>
      <c r="T14" s="58">
        <f t="shared" si="2"/>
        <v>402293.4</v>
      </c>
      <c r="U14" s="59">
        <f t="shared" si="3"/>
        <v>0</v>
      </c>
      <c r="V14" s="59">
        <f t="shared" si="4"/>
        <v>0</v>
      </c>
      <c r="W14" s="59">
        <f t="shared" si="5"/>
        <v>0</v>
      </c>
      <c r="X14" s="59">
        <f t="shared" si="6"/>
        <v>0</v>
      </c>
      <c r="Y14" s="59">
        <f t="shared" si="7"/>
        <v>0</v>
      </c>
      <c r="Z14" s="59">
        <f t="shared" si="8"/>
        <v>0</v>
      </c>
      <c r="AA14" s="59">
        <f t="shared" si="9"/>
        <v>0</v>
      </c>
      <c r="AB14" s="59">
        <f t="shared" si="10"/>
        <v>0</v>
      </c>
      <c r="AC14" s="59">
        <f t="shared" si="11"/>
        <v>0</v>
      </c>
      <c r="AD14" s="59">
        <f t="shared" si="12"/>
        <v>0</v>
      </c>
      <c r="AE14" s="59">
        <f t="shared" si="13"/>
        <v>0</v>
      </c>
      <c r="AF14" s="59">
        <f t="shared" si="14"/>
        <v>0</v>
      </c>
      <c r="AG14" s="59">
        <f t="shared" si="15"/>
        <v>0</v>
      </c>
    </row>
    <row r="15" spans="1:33" s="50" customFormat="1" ht="33" customHeight="1">
      <c r="A15" s="4" t="s">
        <v>14</v>
      </c>
      <c r="B15" s="55" t="s">
        <v>9</v>
      </c>
      <c r="C15" s="56" t="s">
        <v>83</v>
      </c>
      <c r="D15" s="8" t="s">
        <v>99</v>
      </c>
      <c r="E15" s="56" t="s">
        <v>84</v>
      </c>
      <c r="F15" s="56" t="s">
        <v>15</v>
      </c>
      <c r="G15" s="57">
        <v>415700</v>
      </c>
      <c r="H15" s="59">
        <v>415700</v>
      </c>
      <c r="I15" s="59">
        <v>415700</v>
      </c>
      <c r="J15" s="59">
        <v>415700</v>
      </c>
      <c r="K15" s="59">
        <v>415700</v>
      </c>
      <c r="L15" s="59">
        <v>415700</v>
      </c>
      <c r="M15" s="59">
        <v>415700</v>
      </c>
      <c r="N15" s="59">
        <v>415700</v>
      </c>
      <c r="O15" s="59">
        <v>415700</v>
      </c>
      <c r="P15" s="59">
        <v>415700</v>
      </c>
      <c r="Q15" s="59">
        <v>415700</v>
      </c>
      <c r="R15" s="59">
        <v>415700</v>
      </c>
      <c r="S15" s="59">
        <v>415700</v>
      </c>
      <c r="T15" s="91">
        <v>402293.4</v>
      </c>
      <c r="U15" s="59">
        <f t="shared" si="3"/>
        <v>0</v>
      </c>
      <c r="V15" s="59">
        <f t="shared" si="4"/>
        <v>0</v>
      </c>
      <c r="W15" s="59">
        <f t="shared" si="5"/>
        <v>0</v>
      </c>
      <c r="X15" s="59">
        <f t="shared" si="6"/>
        <v>0</v>
      </c>
      <c r="Y15" s="59">
        <f t="shared" si="7"/>
        <v>0</v>
      </c>
      <c r="Z15" s="59">
        <f t="shared" si="8"/>
        <v>0</v>
      </c>
      <c r="AA15" s="59">
        <f t="shared" si="9"/>
        <v>0</v>
      </c>
      <c r="AB15" s="59">
        <f t="shared" si="10"/>
        <v>0</v>
      </c>
      <c r="AC15" s="59">
        <f t="shared" si="11"/>
        <v>0</v>
      </c>
      <c r="AD15" s="59">
        <f t="shared" si="12"/>
        <v>0</v>
      </c>
      <c r="AE15" s="59">
        <f t="shared" si="13"/>
        <v>0</v>
      </c>
      <c r="AF15" s="59">
        <f t="shared" si="14"/>
        <v>0</v>
      </c>
      <c r="AG15" s="59">
        <f t="shared" si="15"/>
        <v>0</v>
      </c>
    </row>
    <row r="16" spans="1:33" s="69" customFormat="1" ht="38.25">
      <c r="A16" s="2" t="s">
        <v>18</v>
      </c>
      <c r="B16" s="51" t="s">
        <v>9</v>
      </c>
      <c r="C16" s="52" t="s">
        <v>83</v>
      </c>
      <c r="D16" s="9" t="s">
        <v>99</v>
      </c>
      <c r="E16" s="52" t="s">
        <v>85</v>
      </c>
      <c r="F16" s="52"/>
      <c r="G16" s="53">
        <f>G17+G19+G21</f>
        <v>760100</v>
      </c>
      <c r="H16" s="54">
        <f aca="true" t="shared" si="16" ref="H16:T16">H17+H19+H21</f>
        <v>760100</v>
      </c>
      <c r="I16" s="54">
        <f t="shared" si="16"/>
        <v>760100</v>
      </c>
      <c r="J16" s="54">
        <f t="shared" si="16"/>
        <v>940116.94</v>
      </c>
      <c r="K16" s="54">
        <f t="shared" si="16"/>
        <v>940116.94</v>
      </c>
      <c r="L16" s="54">
        <f t="shared" si="16"/>
        <v>940116.94</v>
      </c>
      <c r="M16" s="54">
        <f t="shared" si="16"/>
        <v>940116.94</v>
      </c>
      <c r="N16" s="54">
        <f t="shared" si="16"/>
        <v>940116.94</v>
      </c>
      <c r="O16" s="54">
        <f t="shared" si="16"/>
        <v>940116.94</v>
      </c>
      <c r="P16" s="54">
        <f t="shared" si="16"/>
        <v>940116.94</v>
      </c>
      <c r="Q16" s="54">
        <f t="shared" si="16"/>
        <v>940116.94</v>
      </c>
      <c r="R16" s="54">
        <f t="shared" si="16"/>
        <v>940116.94</v>
      </c>
      <c r="S16" s="54">
        <f t="shared" si="16"/>
        <v>1112116.94</v>
      </c>
      <c r="T16" s="54">
        <f t="shared" si="16"/>
        <v>935998.31</v>
      </c>
      <c r="U16" s="117">
        <f t="shared" si="3"/>
        <v>0</v>
      </c>
      <c r="V16" s="117">
        <f t="shared" si="4"/>
        <v>0</v>
      </c>
      <c r="W16" s="117">
        <f t="shared" si="5"/>
        <v>180016.93999999994</v>
      </c>
      <c r="X16" s="117">
        <f t="shared" si="6"/>
        <v>0</v>
      </c>
      <c r="Y16" s="117">
        <f t="shared" si="7"/>
        <v>0</v>
      </c>
      <c r="Z16" s="117">
        <f t="shared" si="8"/>
        <v>0</v>
      </c>
      <c r="AA16" s="117">
        <f t="shared" si="9"/>
        <v>0</v>
      </c>
      <c r="AB16" s="117">
        <f t="shared" si="10"/>
        <v>0</v>
      </c>
      <c r="AC16" s="117">
        <f t="shared" si="11"/>
        <v>0</v>
      </c>
      <c r="AD16" s="117">
        <f t="shared" si="12"/>
        <v>0</v>
      </c>
      <c r="AE16" s="117">
        <f t="shared" si="13"/>
        <v>0</v>
      </c>
      <c r="AF16" s="117">
        <f t="shared" si="14"/>
        <v>172000</v>
      </c>
      <c r="AG16" s="117">
        <f t="shared" si="15"/>
        <v>352016.93999999994</v>
      </c>
    </row>
    <row r="17" spans="1:33" s="50" customFormat="1" ht="51">
      <c r="A17" s="4" t="s">
        <v>12</v>
      </c>
      <c r="B17" s="55" t="s">
        <v>9</v>
      </c>
      <c r="C17" s="56" t="s">
        <v>83</v>
      </c>
      <c r="D17" s="8" t="s">
        <v>99</v>
      </c>
      <c r="E17" s="56" t="s">
        <v>85</v>
      </c>
      <c r="F17" s="56" t="s">
        <v>13</v>
      </c>
      <c r="G17" s="57">
        <f>G18</f>
        <v>534000</v>
      </c>
      <c r="H17" s="58">
        <f aca="true" t="shared" si="17" ref="H17:T17">H18</f>
        <v>534000</v>
      </c>
      <c r="I17" s="58">
        <f t="shared" si="17"/>
        <v>534000</v>
      </c>
      <c r="J17" s="58">
        <f t="shared" si="17"/>
        <v>604016.94</v>
      </c>
      <c r="K17" s="58">
        <f t="shared" si="17"/>
        <v>604016.94</v>
      </c>
      <c r="L17" s="58">
        <f t="shared" si="17"/>
        <v>604016.94</v>
      </c>
      <c r="M17" s="58">
        <f t="shared" si="17"/>
        <v>604016.94</v>
      </c>
      <c r="N17" s="58">
        <f t="shared" si="17"/>
        <v>604016.94</v>
      </c>
      <c r="O17" s="58">
        <f t="shared" si="17"/>
        <v>604016.94</v>
      </c>
      <c r="P17" s="58">
        <f t="shared" si="17"/>
        <v>604016.94</v>
      </c>
      <c r="Q17" s="58">
        <f t="shared" si="17"/>
        <v>604016.94</v>
      </c>
      <c r="R17" s="58">
        <f t="shared" si="17"/>
        <v>644516.94</v>
      </c>
      <c r="S17" s="58">
        <f t="shared" si="17"/>
        <v>757516.94</v>
      </c>
      <c r="T17" s="58">
        <f t="shared" si="17"/>
        <v>581793.41</v>
      </c>
      <c r="U17" s="59">
        <f t="shared" si="3"/>
        <v>0</v>
      </c>
      <c r="V17" s="59">
        <f t="shared" si="4"/>
        <v>0</v>
      </c>
      <c r="W17" s="59">
        <f t="shared" si="5"/>
        <v>70016.93999999994</v>
      </c>
      <c r="X17" s="59">
        <f t="shared" si="6"/>
        <v>0</v>
      </c>
      <c r="Y17" s="59">
        <f t="shared" si="7"/>
        <v>0</v>
      </c>
      <c r="Z17" s="59">
        <f t="shared" si="8"/>
        <v>0</v>
      </c>
      <c r="AA17" s="59">
        <f t="shared" si="9"/>
        <v>0</v>
      </c>
      <c r="AB17" s="59">
        <f t="shared" si="10"/>
        <v>0</v>
      </c>
      <c r="AC17" s="59">
        <f t="shared" si="11"/>
        <v>0</v>
      </c>
      <c r="AD17" s="59">
        <f t="shared" si="12"/>
        <v>0</v>
      </c>
      <c r="AE17" s="59">
        <f t="shared" si="13"/>
        <v>40500</v>
      </c>
      <c r="AF17" s="59">
        <f t="shared" si="14"/>
        <v>113000</v>
      </c>
      <c r="AG17" s="59">
        <f t="shared" si="15"/>
        <v>223516.93999999994</v>
      </c>
    </row>
    <row r="18" spans="1:33" s="50" customFormat="1" ht="25.5">
      <c r="A18" s="4" t="s">
        <v>14</v>
      </c>
      <c r="B18" s="55" t="s">
        <v>9</v>
      </c>
      <c r="C18" s="56" t="s">
        <v>83</v>
      </c>
      <c r="D18" s="8" t="s">
        <v>99</v>
      </c>
      <c r="E18" s="56" t="s">
        <v>85</v>
      </c>
      <c r="F18" s="56" t="s">
        <v>15</v>
      </c>
      <c r="G18" s="57">
        <v>534000</v>
      </c>
      <c r="H18" s="57">
        <v>534000</v>
      </c>
      <c r="I18" s="57">
        <v>534000</v>
      </c>
      <c r="J18" s="59">
        <v>604016.94</v>
      </c>
      <c r="K18" s="59">
        <v>604016.94</v>
      </c>
      <c r="L18" s="59">
        <v>604016.94</v>
      </c>
      <c r="M18" s="59">
        <v>604016.94</v>
      </c>
      <c r="N18" s="59">
        <v>604016.94</v>
      </c>
      <c r="O18" s="59">
        <v>604016.94</v>
      </c>
      <c r="P18" s="59">
        <v>604016.94</v>
      </c>
      <c r="Q18" s="59">
        <v>604016.94</v>
      </c>
      <c r="R18" s="91">
        <v>644516.94</v>
      </c>
      <c r="S18" s="91">
        <v>757516.94</v>
      </c>
      <c r="T18" s="91">
        <v>581793.41</v>
      </c>
      <c r="U18" s="59">
        <f t="shared" si="3"/>
        <v>0</v>
      </c>
      <c r="V18" s="59">
        <f t="shared" si="4"/>
        <v>0</v>
      </c>
      <c r="W18" s="59">
        <f t="shared" si="5"/>
        <v>70016.93999999994</v>
      </c>
      <c r="X18" s="59">
        <f t="shared" si="6"/>
        <v>0</v>
      </c>
      <c r="Y18" s="59">
        <f t="shared" si="7"/>
        <v>0</v>
      </c>
      <c r="Z18" s="59">
        <f t="shared" si="8"/>
        <v>0</v>
      </c>
      <c r="AA18" s="59">
        <f t="shared" si="9"/>
        <v>0</v>
      </c>
      <c r="AB18" s="59">
        <f t="shared" si="10"/>
        <v>0</v>
      </c>
      <c r="AC18" s="59">
        <f t="shared" si="11"/>
        <v>0</v>
      </c>
      <c r="AD18" s="59">
        <f t="shared" si="12"/>
        <v>0</v>
      </c>
      <c r="AE18" s="59">
        <f t="shared" si="13"/>
        <v>40500</v>
      </c>
      <c r="AF18" s="59">
        <f t="shared" si="14"/>
        <v>113000</v>
      </c>
      <c r="AG18" s="59">
        <f t="shared" si="15"/>
        <v>223516.93999999994</v>
      </c>
    </row>
    <row r="19" spans="1:33" s="50" customFormat="1" ht="25.5">
      <c r="A19" s="4" t="s">
        <v>20</v>
      </c>
      <c r="B19" s="55" t="s">
        <v>9</v>
      </c>
      <c r="C19" s="56" t="s">
        <v>83</v>
      </c>
      <c r="D19" s="8" t="s">
        <v>99</v>
      </c>
      <c r="E19" s="56" t="s">
        <v>85</v>
      </c>
      <c r="F19" s="56" t="s">
        <v>21</v>
      </c>
      <c r="G19" s="57">
        <f>G20</f>
        <v>210100</v>
      </c>
      <c r="H19" s="58">
        <f aca="true" t="shared" si="18" ref="H19:T19">H20</f>
        <v>210100</v>
      </c>
      <c r="I19" s="58">
        <f t="shared" si="18"/>
        <v>210100</v>
      </c>
      <c r="J19" s="58">
        <f t="shared" si="18"/>
        <v>320100</v>
      </c>
      <c r="K19" s="58">
        <f t="shared" si="18"/>
        <v>320100</v>
      </c>
      <c r="L19" s="58">
        <f t="shared" si="18"/>
        <v>320100</v>
      </c>
      <c r="M19" s="58">
        <f t="shared" si="18"/>
        <v>320100</v>
      </c>
      <c r="N19" s="58">
        <f t="shared" si="18"/>
        <v>320100</v>
      </c>
      <c r="O19" s="58">
        <f t="shared" si="18"/>
        <v>320100</v>
      </c>
      <c r="P19" s="58">
        <f t="shared" si="18"/>
        <v>320100</v>
      </c>
      <c r="Q19" s="58">
        <f t="shared" si="18"/>
        <v>320100</v>
      </c>
      <c r="R19" s="58">
        <f t="shared" si="18"/>
        <v>281100</v>
      </c>
      <c r="S19" s="58">
        <f t="shared" si="18"/>
        <v>340400</v>
      </c>
      <c r="T19" s="58">
        <f t="shared" si="18"/>
        <v>340110</v>
      </c>
      <c r="U19" s="59">
        <f t="shared" si="3"/>
        <v>0</v>
      </c>
      <c r="V19" s="59">
        <f t="shared" si="4"/>
        <v>0</v>
      </c>
      <c r="W19" s="59">
        <f t="shared" si="5"/>
        <v>110000</v>
      </c>
      <c r="X19" s="59">
        <f t="shared" si="6"/>
        <v>0</v>
      </c>
      <c r="Y19" s="59">
        <f t="shared" si="7"/>
        <v>0</v>
      </c>
      <c r="Z19" s="59">
        <f t="shared" si="8"/>
        <v>0</v>
      </c>
      <c r="AA19" s="59">
        <f t="shared" si="9"/>
        <v>0</v>
      </c>
      <c r="AB19" s="59">
        <f t="shared" si="10"/>
        <v>0</v>
      </c>
      <c r="AC19" s="59">
        <f t="shared" si="11"/>
        <v>0</v>
      </c>
      <c r="AD19" s="59">
        <f t="shared" si="12"/>
        <v>0</v>
      </c>
      <c r="AE19" s="59">
        <f t="shared" si="13"/>
        <v>-39000</v>
      </c>
      <c r="AF19" s="59">
        <f t="shared" si="14"/>
        <v>59300</v>
      </c>
      <c r="AG19" s="59">
        <f t="shared" si="15"/>
        <v>130300</v>
      </c>
    </row>
    <row r="20" spans="1:33" s="50" customFormat="1" ht="25.5">
      <c r="A20" s="4" t="s">
        <v>22</v>
      </c>
      <c r="B20" s="55" t="s">
        <v>9</v>
      </c>
      <c r="C20" s="56" t="s">
        <v>83</v>
      </c>
      <c r="D20" s="8" t="s">
        <v>99</v>
      </c>
      <c r="E20" s="56" t="s">
        <v>85</v>
      </c>
      <c r="F20" s="56" t="s">
        <v>23</v>
      </c>
      <c r="G20" s="57">
        <v>210100</v>
      </c>
      <c r="H20" s="57">
        <v>210100</v>
      </c>
      <c r="I20" s="57">
        <v>210100</v>
      </c>
      <c r="J20" s="59">
        <v>320100</v>
      </c>
      <c r="K20" s="59">
        <v>320100</v>
      </c>
      <c r="L20" s="59">
        <v>320100</v>
      </c>
      <c r="M20" s="59">
        <v>320100</v>
      </c>
      <c r="N20" s="59">
        <v>320100</v>
      </c>
      <c r="O20" s="59">
        <v>320100</v>
      </c>
      <c r="P20" s="59">
        <v>320100</v>
      </c>
      <c r="Q20" s="91">
        <v>320100</v>
      </c>
      <c r="R20" s="91">
        <v>281100</v>
      </c>
      <c r="S20" s="91">
        <v>340400</v>
      </c>
      <c r="T20" s="91">
        <v>340110</v>
      </c>
      <c r="U20" s="59">
        <f t="shared" si="3"/>
        <v>0</v>
      </c>
      <c r="V20" s="59">
        <f t="shared" si="4"/>
        <v>0</v>
      </c>
      <c r="W20" s="59">
        <f t="shared" si="5"/>
        <v>110000</v>
      </c>
      <c r="X20" s="59">
        <f t="shared" si="6"/>
        <v>0</v>
      </c>
      <c r="Y20" s="59">
        <f t="shared" si="7"/>
        <v>0</v>
      </c>
      <c r="Z20" s="59">
        <f t="shared" si="8"/>
        <v>0</v>
      </c>
      <c r="AA20" s="59">
        <f t="shared" si="9"/>
        <v>0</v>
      </c>
      <c r="AB20" s="59">
        <f t="shared" si="10"/>
        <v>0</v>
      </c>
      <c r="AC20" s="59">
        <f t="shared" si="11"/>
        <v>0</v>
      </c>
      <c r="AD20" s="59">
        <f t="shared" si="12"/>
        <v>0</v>
      </c>
      <c r="AE20" s="59">
        <f t="shared" si="13"/>
        <v>-39000</v>
      </c>
      <c r="AF20" s="59">
        <f t="shared" si="14"/>
        <v>59300</v>
      </c>
      <c r="AG20" s="59">
        <f t="shared" si="15"/>
        <v>130300</v>
      </c>
    </row>
    <row r="21" spans="1:33" s="50" customFormat="1" ht="12.75">
      <c r="A21" s="4" t="s">
        <v>24</v>
      </c>
      <c r="B21" s="55" t="s">
        <v>9</v>
      </c>
      <c r="C21" s="56" t="s">
        <v>83</v>
      </c>
      <c r="D21" s="8" t="s">
        <v>99</v>
      </c>
      <c r="E21" s="56" t="s">
        <v>85</v>
      </c>
      <c r="F21" s="56" t="s">
        <v>25</v>
      </c>
      <c r="G21" s="57">
        <f>G22+G23</f>
        <v>16000</v>
      </c>
      <c r="H21" s="58">
        <f aca="true" t="shared" si="19" ref="H21:T21">H22+H23</f>
        <v>16000</v>
      </c>
      <c r="I21" s="58">
        <f t="shared" si="19"/>
        <v>16000</v>
      </c>
      <c r="J21" s="58">
        <f t="shared" si="19"/>
        <v>16000</v>
      </c>
      <c r="K21" s="58">
        <f t="shared" si="19"/>
        <v>16000</v>
      </c>
      <c r="L21" s="58">
        <f t="shared" si="19"/>
        <v>16000</v>
      </c>
      <c r="M21" s="58">
        <f t="shared" si="19"/>
        <v>16000</v>
      </c>
      <c r="N21" s="58">
        <f t="shared" si="19"/>
        <v>16000</v>
      </c>
      <c r="O21" s="58">
        <f t="shared" si="19"/>
        <v>16000</v>
      </c>
      <c r="P21" s="58">
        <f t="shared" si="19"/>
        <v>16000</v>
      </c>
      <c r="Q21" s="58">
        <f t="shared" si="19"/>
        <v>16000</v>
      </c>
      <c r="R21" s="58">
        <f t="shared" si="19"/>
        <v>14500</v>
      </c>
      <c r="S21" s="58">
        <f t="shared" si="19"/>
        <v>14200</v>
      </c>
      <c r="T21" s="58">
        <f t="shared" si="19"/>
        <v>14094.9</v>
      </c>
      <c r="U21" s="59">
        <f t="shared" si="3"/>
        <v>0</v>
      </c>
      <c r="V21" s="59">
        <f t="shared" si="4"/>
        <v>0</v>
      </c>
      <c r="W21" s="59">
        <f t="shared" si="5"/>
        <v>0</v>
      </c>
      <c r="X21" s="59">
        <f t="shared" si="6"/>
        <v>0</v>
      </c>
      <c r="Y21" s="59">
        <f t="shared" si="7"/>
        <v>0</v>
      </c>
      <c r="Z21" s="59">
        <f t="shared" si="8"/>
        <v>0</v>
      </c>
      <c r="AA21" s="59">
        <f t="shared" si="9"/>
        <v>0</v>
      </c>
      <c r="AB21" s="59">
        <f t="shared" si="10"/>
        <v>0</v>
      </c>
      <c r="AC21" s="59">
        <f t="shared" si="11"/>
        <v>0</v>
      </c>
      <c r="AD21" s="59">
        <f t="shared" si="12"/>
        <v>0</v>
      </c>
      <c r="AE21" s="59">
        <f t="shared" si="13"/>
        <v>-1500</v>
      </c>
      <c r="AF21" s="59">
        <f t="shared" si="14"/>
        <v>-300</v>
      </c>
      <c r="AG21" s="59">
        <f t="shared" si="15"/>
        <v>-1800</v>
      </c>
    </row>
    <row r="22" spans="1:33" s="50" customFormat="1" ht="25.5">
      <c r="A22" s="4" t="s">
        <v>26</v>
      </c>
      <c r="B22" s="55" t="s">
        <v>9</v>
      </c>
      <c r="C22" s="56" t="s">
        <v>83</v>
      </c>
      <c r="D22" s="8" t="s">
        <v>99</v>
      </c>
      <c r="E22" s="56" t="s">
        <v>85</v>
      </c>
      <c r="F22" s="56" t="s">
        <v>27</v>
      </c>
      <c r="G22" s="76">
        <v>6000</v>
      </c>
      <c r="H22" s="39">
        <v>6000</v>
      </c>
      <c r="I22" s="39">
        <v>6000</v>
      </c>
      <c r="J22" s="39">
        <v>6000</v>
      </c>
      <c r="K22" s="39">
        <v>6000</v>
      </c>
      <c r="L22" s="39">
        <v>6000</v>
      </c>
      <c r="M22" s="39">
        <v>6000</v>
      </c>
      <c r="N22" s="39">
        <v>6000</v>
      </c>
      <c r="O22" s="39">
        <v>6000</v>
      </c>
      <c r="P22" s="39">
        <v>6000</v>
      </c>
      <c r="Q22" s="39">
        <v>6000</v>
      </c>
      <c r="R22" s="39">
        <v>4800</v>
      </c>
      <c r="S22" s="39">
        <v>4800</v>
      </c>
      <c r="T22" s="90">
        <v>4734</v>
      </c>
      <c r="U22" s="59">
        <f t="shared" si="3"/>
        <v>0</v>
      </c>
      <c r="V22" s="59">
        <f t="shared" si="4"/>
        <v>0</v>
      </c>
      <c r="W22" s="59">
        <f t="shared" si="5"/>
        <v>0</v>
      </c>
      <c r="X22" s="59">
        <f t="shared" si="6"/>
        <v>0</v>
      </c>
      <c r="Y22" s="59">
        <f t="shared" si="7"/>
        <v>0</v>
      </c>
      <c r="Z22" s="59">
        <f t="shared" si="8"/>
        <v>0</v>
      </c>
      <c r="AA22" s="59">
        <f t="shared" si="9"/>
        <v>0</v>
      </c>
      <c r="AB22" s="59">
        <f t="shared" si="10"/>
        <v>0</v>
      </c>
      <c r="AC22" s="59">
        <f t="shared" si="11"/>
        <v>0</v>
      </c>
      <c r="AD22" s="59">
        <f t="shared" si="12"/>
        <v>0</v>
      </c>
      <c r="AE22" s="59">
        <f t="shared" si="13"/>
        <v>-1200</v>
      </c>
      <c r="AF22" s="59">
        <f t="shared" si="14"/>
        <v>0</v>
      </c>
      <c r="AG22" s="59">
        <f t="shared" si="15"/>
        <v>-1200</v>
      </c>
    </row>
    <row r="23" spans="1:33" s="50" customFormat="1" ht="25.5">
      <c r="A23" s="4" t="s">
        <v>28</v>
      </c>
      <c r="B23" s="55" t="s">
        <v>9</v>
      </c>
      <c r="C23" s="56" t="s">
        <v>83</v>
      </c>
      <c r="D23" s="8" t="s">
        <v>99</v>
      </c>
      <c r="E23" s="56" t="s">
        <v>85</v>
      </c>
      <c r="F23" s="56" t="s">
        <v>29</v>
      </c>
      <c r="G23" s="76">
        <v>10000</v>
      </c>
      <c r="H23" s="39">
        <v>10000</v>
      </c>
      <c r="I23" s="39">
        <v>10000</v>
      </c>
      <c r="J23" s="39">
        <v>10000</v>
      </c>
      <c r="K23" s="39">
        <v>10000</v>
      </c>
      <c r="L23" s="39">
        <v>10000</v>
      </c>
      <c r="M23" s="39">
        <v>10000</v>
      </c>
      <c r="N23" s="39">
        <v>10000</v>
      </c>
      <c r="O23" s="39">
        <v>10000</v>
      </c>
      <c r="P23" s="39">
        <v>10000</v>
      </c>
      <c r="Q23" s="39">
        <v>10000</v>
      </c>
      <c r="R23" s="39">
        <v>9700</v>
      </c>
      <c r="S23" s="39">
        <v>9400</v>
      </c>
      <c r="T23" s="90">
        <v>9360.9</v>
      </c>
      <c r="U23" s="59">
        <f t="shared" si="3"/>
        <v>0</v>
      </c>
      <c r="V23" s="59">
        <f t="shared" si="4"/>
        <v>0</v>
      </c>
      <c r="W23" s="59">
        <f t="shared" si="5"/>
        <v>0</v>
      </c>
      <c r="X23" s="59">
        <f t="shared" si="6"/>
        <v>0</v>
      </c>
      <c r="Y23" s="59">
        <f t="shared" si="7"/>
        <v>0</v>
      </c>
      <c r="Z23" s="59">
        <f t="shared" si="8"/>
        <v>0</v>
      </c>
      <c r="AA23" s="59">
        <f t="shared" si="9"/>
        <v>0</v>
      </c>
      <c r="AB23" s="59">
        <f t="shared" si="10"/>
        <v>0</v>
      </c>
      <c r="AC23" s="59">
        <f t="shared" si="11"/>
        <v>0</v>
      </c>
      <c r="AD23" s="59">
        <f t="shared" si="12"/>
        <v>0</v>
      </c>
      <c r="AE23" s="59">
        <f t="shared" si="13"/>
        <v>-300</v>
      </c>
      <c r="AF23" s="59">
        <f t="shared" si="14"/>
        <v>-300</v>
      </c>
      <c r="AG23" s="59">
        <f t="shared" si="15"/>
        <v>-600</v>
      </c>
    </row>
    <row r="24" spans="1:33" s="69" customFormat="1" ht="25.5">
      <c r="A24" s="2" t="s">
        <v>47</v>
      </c>
      <c r="B24" s="51" t="s">
        <v>9</v>
      </c>
      <c r="C24" s="52" t="s">
        <v>83</v>
      </c>
      <c r="D24" s="9" t="s">
        <v>99</v>
      </c>
      <c r="E24" s="52" t="s">
        <v>48</v>
      </c>
      <c r="F24" s="52"/>
      <c r="G24" s="53">
        <f>G25+G27+G29</f>
        <v>111000</v>
      </c>
      <c r="H24" s="54">
        <f aca="true" t="shared" si="20" ref="H24:T24">H25+H27+H29</f>
        <v>111000</v>
      </c>
      <c r="I24" s="54">
        <f t="shared" si="20"/>
        <v>111000</v>
      </c>
      <c r="J24" s="54">
        <f t="shared" si="20"/>
        <v>111000</v>
      </c>
      <c r="K24" s="54">
        <f t="shared" si="20"/>
        <v>111000</v>
      </c>
      <c r="L24" s="54">
        <f t="shared" si="20"/>
        <v>111000</v>
      </c>
      <c r="M24" s="54">
        <f t="shared" si="20"/>
        <v>111000</v>
      </c>
      <c r="N24" s="54">
        <f t="shared" si="20"/>
        <v>111000</v>
      </c>
      <c r="O24" s="54">
        <f t="shared" si="20"/>
        <v>111000</v>
      </c>
      <c r="P24" s="54">
        <f t="shared" si="20"/>
        <v>111000</v>
      </c>
      <c r="Q24" s="54">
        <f t="shared" si="20"/>
        <v>111000</v>
      </c>
      <c r="R24" s="54">
        <f t="shared" si="20"/>
        <v>111000</v>
      </c>
      <c r="S24" s="54">
        <f t="shared" si="20"/>
        <v>5000</v>
      </c>
      <c r="T24" s="54">
        <f t="shared" si="20"/>
        <v>4975.06</v>
      </c>
      <c r="U24" s="117">
        <f t="shared" si="3"/>
        <v>0</v>
      </c>
      <c r="V24" s="117">
        <f t="shared" si="4"/>
        <v>0</v>
      </c>
      <c r="W24" s="117">
        <f t="shared" si="5"/>
        <v>0</v>
      </c>
      <c r="X24" s="117">
        <f t="shared" si="6"/>
        <v>0</v>
      </c>
      <c r="Y24" s="117">
        <f t="shared" si="7"/>
        <v>0</v>
      </c>
      <c r="Z24" s="117">
        <f t="shared" si="8"/>
        <v>0</v>
      </c>
      <c r="AA24" s="117">
        <f t="shared" si="9"/>
        <v>0</v>
      </c>
      <c r="AB24" s="117">
        <f t="shared" si="10"/>
        <v>0</v>
      </c>
      <c r="AC24" s="117">
        <f t="shared" si="11"/>
        <v>0</v>
      </c>
      <c r="AD24" s="117">
        <f t="shared" si="12"/>
        <v>0</v>
      </c>
      <c r="AE24" s="117">
        <f t="shared" si="13"/>
        <v>0</v>
      </c>
      <c r="AF24" s="117">
        <f t="shared" si="14"/>
        <v>-106000</v>
      </c>
      <c r="AG24" s="117">
        <f t="shared" si="15"/>
        <v>-106000</v>
      </c>
    </row>
    <row r="25" spans="1:33" s="50" customFormat="1" ht="51" hidden="1">
      <c r="A25" s="4" t="s">
        <v>12</v>
      </c>
      <c r="B25" s="55" t="s">
        <v>9</v>
      </c>
      <c r="C25" s="56" t="s">
        <v>83</v>
      </c>
      <c r="D25" s="9" t="s">
        <v>99</v>
      </c>
      <c r="E25" s="56" t="s">
        <v>48</v>
      </c>
      <c r="F25" s="56" t="s">
        <v>13</v>
      </c>
      <c r="G25" s="57">
        <f>G26</f>
        <v>0</v>
      </c>
      <c r="H25" s="59"/>
      <c r="I25" s="59"/>
      <c r="J25" s="59"/>
      <c r="K25" s="59"/>
      <c r="L25" s="59"/>
      <c r="M25" s="59"/>
      <c r="N25" s="59"/>
      <c r="O25" s="59"/>
      <c r="P25" s="91"/>
      <c r="Q25" s="91"/>
      <c r="R25" s="91"/>
      <c r="S25" s="91"/>
      <c r="T25" s="91"/>
      <c r="U25" s="59">
        <f t="shared" si="3"/>
        <v>0</v>
      </c>
      <c r="V25" s="59">
        <f t="shared" si="4"/>
        <v>0</v>
      </c>
      <c r="W25" s="59">
        <f t="shared" si="5"/>
        <v>0</v>
      </c>
      <c r="X25" s="59">
        <f t="shared" si="6"/>
        <v>0</v>
      </c>
      <c r="Y25" s="59">
        <f t="shared" si="7"/>
        <v>0</v>
      </c>
      <c r="Z25" s="59">
        <f t="shared" si="8"/>
        <v>0</v>
      </c>
      <c r="AA25" s="59">
        <f t="shared" si="9"/>
        <v>0</v>
      </c>
      <c r="AB25" s="59">
        <f t="shared" si="10"/>
        <v>0</v>
      </c>
      <c r="AC25" s="59">
        <f t="shared" si="11"/>
        <v>0</v>
      </c>
      <c r="AD25" s="59">
        <f t="shared" si="12"/>
        <v>0</v>
      </c>
      <c r="AE25" s="59">
        <f t="shared" si="13"/>
        <v>0</v>
      </c>
      <c r="AF25" s="59">
        <f t="shared" si="14"/>
        <v>0</v>
      </c>
      <c r="AG25" s="59">
        <f t="shared" si="15"/>
        <v>0</v>
      </c>
    </row>
    <row r="26" spans="1:33" s="50" customFormat="1" ht="51" hidden="1">
      <c r="A26" s="7" t="s">
        <v>42</v>
      </c>
      <c r="B26" s="55" t="s">
        <v>9</v>
      </c>
      <c r="C26" s="56" t="s">
        <v>83</v>
      </c>
      <c r="D26" s="9" t="s">
        <v>99</v>
      </c>
      <c r="E26" s="56" t="s">
        <v>48</v>
      </c>
      <c r="F26" s="56" t="s">
        <v>43</v>
      </c>
      <c r="G26" s="57"/>
      <c r="H26" s="59"/>
      <c r="I26" s="59"/>
      <c r="J26" s="59"/>
      <c r="K26" s="59"/>
      <c r="L26" s="59"/>
      <c r="M26" s="59"/>
      <c r="N26" s="59"/>
      <c r="O26" s="59"/>
      <c r="P26" s="91"/>
      <c r="Q26" s="91"/>
      <c r="R26" s="91"/>
      <c r="S26" s="91"/>
      <c r="T26" s="91"/>
      <c r="U26" s="59">
        <f t="shared" si="3"/>
        <v>0</v>
      </c>
      <c r="V26" s="59">
        <f t="shared" si="4"/>
        <v>0</v>
      </c>
      <c r="W26" s="59">
        <f t="shared" si="5"/>
        <v>0</v>
      </c>
      <c r="X26" s="59">
        <f t="shared" si="6"/>
        <v>0</v>
      </c>
      <c r="Y26" s="59">
        <f t="shared" si="7"/>
        <v>0</v>
      </c>
      <c r="Z26" s="59">
        <f t="shared" si="8"/>
        <v>0</v>
      </c>
      <c r="AA26" s="59">
        <f t="shared" si="9"/>
        <v>0</v>
      </c>
      <c r="AB26" s="59">
        <f t="shared" si="10"/>
        <v>0</v>
      </c>
      <c r="AC26" s="59">
        <f t="shared" si="11"/>
        <v>0</v>
      </c>
      <c r="AD26" s="59">
        <f t="shared" si="12"/>
        <v>0</v>
      </c>
      <c r="AE26" s="59">
        <f t="shared" si="13"/>
        <v>0</v>
      </c>
      <c r="AF26" s="59">
        <f t="shared" si="14"/>
        <v>0</v>
      </c>
      <c r="AG26" s="59">
        <f t="shared" si="15"/>
        <v>0</v>
      </c>
    </row>
    <row r="27" spans="1:33" s="50" customFormat="1" ht="25.5">
      <c r="A27" s="4" t="s">
        <v>20</v>
      </c>
      <c r="B27" s="55" t="s">
        <v>9</v>
      </c>
      <c r="C27" s="56" t="s">
        <v>83</v>
      </c>
      <c r="D27" s="8" t="s">
        <v>99</v>
      </c>
      <c r="E27" s="56" t="s">
        <v>48</v>
      </c>
      <c r="F27" s="56" t="s">
        <v>21</v>
      </c>
      <c r="G27" s="57">
        <f>G28</f>
        <v>111000</v>
      </c>
      <c r="H27" s="58">
        <f aca="true" t="shared" si="21" ref="H27:T27">H28</f>
        <v>111000</v>
      </c>
      <c r="I27" s="58">
        <f t="shared" si="21"/>
        <v>111000</v>
      </c>
      <c r="J27" s="58">
        <f t="shared" si="21"/>
        <v>111000</v>
      </c>
      <c r="K27" s="58">
        <f t="shared" si="21"/>
        <v>111000</v>
      </c>
      <c r="L27" s="58">
        <f t="shared" si="21"/>
        <v>111000</v>
      </c>
      <c r="M27" s="58">
        <f t="shared" si="21"/>
        <v>111000</v>
      </c>
      <c r="N27" s="58">
        <f t="shared" si="21"/>
        <v>111000</v>
      </c>
      <c r="O27" s="58">
        <f t="shared" si="21"/>
        <v>111000</v>
      </c>
      <c r="P27" s="58">
        <f t="shared" si="21"/>
        <v>111000</v>
      </c>
      <c r="Q27" s="58">
        <f t="shared" si="21"/>
        <v>111000</v>
      </c>
      <c r="R27" s="58">
        <f t="shared" si="21"/>
        <v>111000</v>
      </c>
      <c r="S27" s="58">
        <f t="shared" si="21"/>
        <v>5000</v>
      </c>
      <c r="T27" s="58">
        <f t="shared" si="21"/>
        <v>4975.06</v>
      </c>
      <c r="U27" s="59">
        <f t="shared" si="3"/>
        <v>0</v>
      </c>
      <c r="V27" s="59">
        <f t="shared" si="4"/>
        <v>0</v>
      </c>
      <c r="W27" s="59">
        <f t="shared" si="5"/>
        <v>0</v>
      </c>
      <c r="X27" s="59">
        <f t="shared" si="6"/>
        <v>0</v>
      </c>
      <c r="Y27" s="59">
        <f t="shared" si="7"/>
        <v>0</v>
      </c>
      <c r="Z27" s="59">
        <f t="shared" si="8"/>
        <v>0</v>
      </c>
      <c r="AA27" s="59">
        <f t="shared" si="9"/>
        <v>0</v>
      </c>
      <c r="AB27" s="59">
        <f t="shared" si="10"/>
        <v>0</v>
      </c>
      <c r="AC27" s="59">
        <f t="shared" si="11"/>
        <v>0</v>
      </c>
      <c r="AD27" s="59">
        <f t="shared" si="12"/>
        <v>0</v>
      </c>
      <c r="AE27" s="59">
        <f t="shared" si="13"/>
        <v>0</v>
      </c>
      <c r="AF27" s="59">
        <f t="shared" si="14"/>
        <v>-106000</v>
      </c>
      <c r="AG27" s="59">
        <f t="shared" si="15"/>
        <v>-106000</v>
      </c>
    </row>
    <row r="28" spans="1:33" s="50" customFormat="1" ht="25.5">
      <c r="A28" s="4" t="s">
        <v>22</v>
      </c>
      <c r="B28" s="55" t="s">
        <v>9</v>
      </c>
      <c r="C28" s="56" t="s">
        <v>83</v>
      </c>
      <c r="D28" s="8" t="s">
        <v>99</v>
      </c>
      <c r="E28" s="56" t="s">
        <v>48</v>
      </c>
      <c r="F28" s="56" t="s">
        <v>23</v>
      </c>
      <c r="G28" s="57">
        <v>111000</v>
      </c>
      <c r="H28" s="59">
        <v>111000</v>
      </c>
      <c r="I28" s="59">
        <v>111000</v>
      </c>
      <c r="J28" s="59">
        <v>111000</v>
      </c>
      <c r="K28" s="59">
        <v>111000</v>
      </c>
      <c r="L28" s="59">
        <v>111000</v>
      </c>
      <c r="M28" s="59">
        <v>111000</v>
      </c>
      <c r="N28" s="59">
        <v>111000</v>
      </c>
      <c r="O28" s="59">
        <v>111000</v>
      </c>
      <c r="P28" s="59">
        <v>111000</v>
      </c>
      <c r="Q28" s="59">
        <v>111000</v>
      </c>
      <c r="R28" s="59">
        <v>111000</v>
      </c>
      <c r="S28" s="91">
        <v>5000</v>
      </c>
      <c r="T28" s="91">
        <v>4975.06</v>
      </c>
      <c r="U28" s="59">
        <f t="shared" si="3"/>
        <v>0</v>
      </c>
      <c r="V28" s="59">
        <f t="shared" si="4"/>
        <v>0</v>
      </c>
      <c r="W28" s="59">
        <f t="shared" si="5"/>
        <v>0</v>
      </c>
      <c r="X28" s="59">
        <f t="shared" si="6"/>
        <v>0</v>
      </c>
      <c r="Y28" s="59">
        <f t="shared" si="7"/>
        <v>0</v>
      </c>
      <c r="Z28" s="59">
        <f t="shared" si="8"/>
        <v>0</v>
      </c>
      <c r="AA28" s="59">
        <f t="shared" si="9"/>
        <v>0</v>
      </c>
      <c r="AB28" s="59">
        <f t="shared" si="10"/>
        <v>0</v>
      </c>
      <c r="AC28" s="59">
        <f t="shared" si="11"/>
        <v>0</v>
      </c>
      <c r="AD28" s="59">
        <f t="shared" si="12"/>
        <v>0</v>
      </c>
      <c r="AE28" s="59">
        <f t="shared" si="13"/>
        <v>0</v>
      </c>
      <c r="AF28" s="59">
        <f t="shared" si="14"/>
        <v>-106000</v>
      </c>
      <c r="AG28" s="59">
        <f t="shared" si="15"/>
        <v>-106000</v>
      </c>
    </row>
    <row r="29" spans="1:33" s="50" customFormat="1" ht="12.75" hidden="1">
      <c r="A29" s="4" t="s">
        <v>24</v>
      </c>
      <c r="B29" s="55" t="s">
        <v>9</v>
      </c>
      <c r="C29" s="56" t="s">
        <v>83</v>
      </c>
      <c r="D29" s="9" t="s">
        <v>99</v>
      </c>
      <c r="E29" s="56" t="s">
        <v>48</v>
      </c>
      <c r="F29" s="56" t="s">
        <v>25</v>
      </c>
      <c r="G29" s="57">
        <f>G30</f>
        <v>0</v>
      </c>
      <c r="H29" s="59"/>
      <c r="I29" s="59"/>
      <c r="J29" s="59"/>
      <c r="K29" s="59"/>
      <c r="L29" s="59"/>
      <c r="M29" s="59"/>
      <c r="N29" s="59"/>
      <c r="O29" s="59"/>
      <c r="P29" s="91"/>
      <c r="Q29" s="91"/>
      <c r="R29" s="91"/>
      <c r="S29" s="91"/>
      <c r="T29" s="91"/>
      <c r="U29" s="59">
        <f t="shared" si="3"/>
        <v>0</v>
      </c>
      <c r="V29" s="59">
        <f t="shared" si="4"/>
        <v>0</v>
      </c>
      <c r="W29" s="59">
        <f t="shared" si="5"/>
        <v>0</v>
      </c>
      <c r="X29" s="59">
        <f t="shared" si="6"/>
        <v>0</v>
      </c>
      <c r="Y29" s="59">
        <f t="shared" si="7"/>
        <v>0</v>
      </c>
      <c r="Z29" s="59">
        <f t="shared" si="8"/>
        <v>0</v>
      </c>
      <c r="AA29" s="59">
        <f t="shared" si="9"/>
        <v>0</v>
      </c>
      <c r="AB29" s="59">
        <f t="shared" si="10"/>
        <v>0</v>
      </c>
      <c r="AC29" s="59">
        <f t="shared" si="11"/>
        <v>0</v>
      </c>
      <c r="AD29" s="59">
        <f t="shared" si="12"/>
        <v>0</v>
      </c>
      <c r="AE29" s="59">
        <f t="shared" si="13"/>
        <v>0</v>
      </c>
      <c r="AF29" s="59">
        <f t="shared" si="14"/>
        <v>0</v>
      </c>
      <c r="AG29" s="59">
        <f t="shared" si="15"/>
        <v>0</v>
      </c>
    </row>
    <row r="30" spans="1:33" s="50" customFormat="1" ht="25.5" hidden="1">
      <c r="A30" s="4" t="s">
        <v>28</v>
      </c>
      <c r="B30" s="55" t="s">
        <v>9</v>
      </c>
      <c r="C30" s="56" t="s">
        <v>83</v>
      </c>
      <c r="D30" s="9" t="s">
        <v>99</v>
      </c>
      <c r="E30" s="56" t="s">
        <v>48</v>
      </c>
      <c r="F30" s="56" t="s">
        <v>29</v>
      </c>
      <c r="G30" s="57"/>
      <c r="H30" s="59"/>
      <c r="I30" s="59"/>
      <c r="J30" s="59"/>
      <c r="K30" s="59"/>
      <c r="L30" s="59"/>
      <c r="M30" s="59"/>
      <c r="N30" s="59"/>
      <c r="O30" s="59"/>
      <c r="P30" s="91"/>
      <c r="Q30" s="91"/>
      <c r="R30" s="91"/>
      <c r="S30" s="91"/>
      <c r="T30" s="91"/>
      <c r="U30" s="59">
        <f t="shared" si="3"/>
        <v>0</v>
      </c>
      <c r="V30" s="59">
        <f t="shared" si="4"/>
        <v>0</v>
      </c>
      <c r="W30" s="59">
        <f t="shared" si="5"/>
        <v>0</v>
      </c>
      <c r="X30" s="59">
        <f t="shared" si="6"/>
        <v>0</v>
      </c>
      <c r="Y30" s="59">
        <f t="shared" si="7"/>
        <v>0</v>
      </c>
      <c r="Z30" s="59">
        <f t="shared" si="8"/>
        <v>0</v>
      </c>
      <c r="AA30" s="59">
        <f t="shared" si="9"/>
        <v>0</v>
      </c>
      <c r="AB30" s="59">
        <f t="shared" si="10"/>
        <v>0</v>
      </c>
      <c r="AC30" s="59">
        <f t="shared" si="11"/>
        <v>0</v>
      </c>
      <c r="AD30" s="59">
        <f t="shared" si="12"/>
        <v>0</v>
      </c>
      <c r="AE30" s="59">
        <f t="shared" si="13"/>
        <v>0</v>
      </c>
      <c r="AF30" s="59">
        <f t="shared" si="14"/>
        <v>0</v>
      </c>
      <c r="AG30" s="59">
        <f t="shared" si="15"/>
        <v>0</v>
      </c>
    </row>
    <row r="31" spans="1:33" s="69" customFormat="1" ht="25.5">
      <c r="A31" s="10" t="s">
        <v>75</v>
      </c>
      <c r="B31" s="51" t="s">
        <v>9</v>
      </c>
      <c r="C31" s="52" t="s">
        <v>83</v>
      </c>
      <c r="D31" s="9" t="s">
        <v>99</v>
      </c>
      <c r="E31" s="60" t="s">
        <v>76</v>
      </c>
      <c r="F31" s="52"/>
      <c r="G31" s="53">
        <f>G32</f>
        <v>106000</v>
      </c>
      <c r="H31" s="54">
        <f aca="true" t="shared" si="22" ref="H31:T32">H32</f>
        <v>106000</v>
      </c>
      <c r="I31" s="54">
        <f t="shared" si="22"/>
        <v>106000</v>
      </c>
      <c r="J31" s="54">
        <f t="shared" si="22"/>
        <v>106000</v>
      </c>
      <c r="K31" s="54">
        <f t="shared" si="22"/>
        <v>106000</v>
      </c>
      <c r="L31" s="54">
        <f t="shared" si="22"/>
        <v>106000</v>
      </c>
      <c r="M31" s="54">
        <f t="shared" si="22"/>
        <v>106000</v>
      </c>
      <c r="N31" s="54">
        <f t="shared" si="22"/>
        <v>106000</v>
      </c>
      <c r="O31" s="54">
        <f t="shared" si="22"/>
        <v>106000</v>
      </c>
      <c r="P31" s="54">
        <f t="shared" si="22"/>
        <v>106000</v>
      </c>
      <c r="Q31" s="54">
        <f t="shared" si="22"/>
        <v>106000</v>
      </c>
      <c r="R31" s="54">
        <f t="shared" si="22"/>
        <v>106000</v>
      </c>
      <c r="S31" s="54">
        <f t="shared" si="22"/>
        <v>107000</v>
      </c>
      <c r="T31" s="54">
        <f t="shared" si="22"/>
        <v>106930.2</v>
      </c>
      <c r="U31" s="117">
        <f t="shared" si="3"/>
        <v>0</v>
      </c>
      <c r="V31" s="117">
        <f t="shared" si="4"/>
        <v>0</v>
      </c>
      <c r="W31" s="117">
        <f t="shared" si="5"/>
        <v>0</v>
      </c>
      <c r="X31" s="117">
        <f t="shared" si="6"/>
        <v>0</v>
      </c>
      <c r="Y31" s="117">
        <f t="shared" si="7"/>
        <v>0</v>
      </c>
      <c r="Z31" s="117">
        <f t="shared" si="8"/>
        <v>0</v>
      </c>
      <c r="AA31" s="117">
        <f t="shared" si="9"/>
        <v>0</v>
      </c>
      <c r="AB31" s="117">
        <f t="shared" si="10"/>
        <v>0</v>
      </c>
      <c r="AC31" s="117">
        <f t="shared" si="11"/>
        <v>0</v>
      </c>
      <c r="AD31" s="117">
        <f t="shared" si="12"/>
        <v>0</v>
      </c>
      <c r="AE31" s="117">
        <f t="shared" si="13"/>
        <v>0</v>
      </c>
      <c r="AF31" s="117">
        <f t="shared" si="14"/>
        <v>1000</v>
      </c>
      <c r="AG31" s="117">
        <f t="shared" si="15"/>
        <v>1000</v>
      </c>
    </row>
    <row r="32" spans="1:33" s="50" customFormat="1" ht="25.5">
      <c r="A32" s="4" t="s">
        <v>70</v>
      </c>
      <c r="B32" s="55" t="s">
        <v>9</v>
      </c>
      <c r="C32" s="56" t="s">
        <v>83</v>
      </c>
      <c r="D32" s="8" t="s">
        <v>99</v>
      </c>
      <c r="E32" s="61" t="s">
        <v>76</v>
      </c>
      <c r="F32" s="56" t="s">
        <v>71</v>
      </c>
      <c r="G32" s="57">
        <f>G33</f>
        <v>106000</v>
      </c>
      <c r="H32" s="58">
        <f t="shared" si="22"/>
        <v>106000</v>
      </c>
      <c r="I32" s="58">
        <f t="shared" si="22"/>
        <v>106000</v>
      </c>
      <c r="J32" s="58">
        <f t="shared" si="22"/>
        <v>106000</v>
      </c>
      <c r="K32" s="58">
        <f t="shared" si="22"/>
        <v>106000</v>
      </c>
      <c r="L32" s="58">
        <f t="shared" si="22"/>
        <v>106000</v>
      </c>
      <c r="M32" s="58">
        <f t="shared" si="22"/>
        <v>106000</v>
      </c>
      <c r="N32" s="58">
        <f t="shared" si="22"/>
        <v>106000</v>
      </c>
      <c r="O32" s="58">
        <f t="shared" si="22"/>
        <v>106000</v>
      </c>
      <c r="P32" s="58">
        <f t="shared" si="22"/>
        <v>106000</v>
      </c>
      <c r="Q32" s="58">
        <f t="shared" si="22"/>
        <v>106000</v>
      </c>
      <c r="R32" s="58">
        <f t="shared" si="22"/>
        <v>106000</v>
      </c>
      <c r="S32" s="58">
        <f t="shared" si="22"/>
        <v>107000</v>
      </c>
      <c r="T32" s="58">
        <f t="shared" si="22"/>
        <v>106930.2</v>
      </c>
      <c r="U32" s="59">
        <f t="shared" si="3"/>
        <v>0</v>
      </c>
      <c r="V32" s="59">
        <f t="shared" si="4"/>
        <v>0</v>
      </c>
      <c r="W32" s="59">
        <f t="shared" si="5"/>
        <v>0</v>
      </c>
      <c r="X32" s="59">
        <f t="shared" si="6"/>
        <v>0</v>
      </c>
      <c r="Y32" s="59">
        <f t="shared" si="7"/>
        <v>0</v>
      </c>
      <c r="Z32" s="59">
        <f t="shared" si="8"/>
        <v>0</v>
      </c>
      <c r="AA32" s="59">
        <f t="shared" si="9"/>
        <v>0</v>
      </c>
      <c r="AB32" s="59">
        <f t="shared" si="10"/>
        <v>0</v>
      </c>
      <c r="AC32" s="59">
        <f t="shared" si="11"/>
        <v>0</v>
      </c>
      <c r="AD32" s="59">
        <f t="shared" si="12"/>
        <v>0</v>
      </c>
      <c r="AE32" s="59">
        <f t="shared" si="13"/>
        <v>0</v>
      </c>
      <c r="AF32" s="59">
        <f t="shared" si="14"/>
        <v>1000</v>
      </c>
      <c r="AG32" s="59">
        <f t="shared" si="15"/>
        <v>1000</v>
      </c>
    </row>
    <row r="33" spans="1:33" s="50" customFormat="1" ht="25.5">
      <c r="A33" s="4" t="s">
        <v>77</v>
      </c>
      <c r="B33" s="55" t="s">
        <v>9</v>
      </c>
      <c r="C33" s="56" t="s">
        <v>83</v>
      </c>
      <c r="D33" s="8" t="s">
        <v>99</v>
      </c>
      <c r="E33" s="61" t="s">
        <v>76</v>
      </c>
      <c r="F33" s="56" t="s">
        <v>78</v>
      </c>
      <c r="G33" s="76">
        <v>106000</v>
      </c>
      <c r="H33" s="39">
        <v>106000</v>
      </c>
      <c r="I33" s="39">
        <v>106000</v>
      </c>
      <c r="J33" s="39">
        <v>106000</v>
      </c>
      <c r="K33" s="39">
        <v>106000</v>
      </c>
      <c r="L33" s="39">
        <v>106000</v>
      </c>
      <c r="M33" s="39">
        <v>106000</v>
      </c>
      <c r="N33" s="39">
        <v>106000</v>
      </c>
      <c r="O33" s="39">
        <v>106000</v>
      </c>
      <c r="P33" s="39">
        <v>106000</v>
      </c>
      <c r="Q33" s="39">
        <v>106000</v>
      </c>
      <c r="R33" s="39">
        <v>106000</v>
      </c>
      <c r="S33" s="39">
        <v>107000</v>
      </c>
      <c r="T33" s="90">
        <v>106930.2</v>
      </c>
      <c r="U33" s="59">
        <f t="shared" si="3"/>
        <v>0</v>
      </c>
      <c r="V33" s="59">
        <f t="shared" si="4"/>
        <v>0</v>
      </c>
      <c r="W33" s="59">
        <f t="shared" si="5"/>
        <v>0</v>
      </c>
      <c r="X33" s="59">
        <f t="shared" si="6"/>
        <v>0</v>
      </c>
      <c r="Y33" s="59">
        <f t="shared" si="7"/>
        <v>0</v>
      </c>
      <c r="Z33" s="59">
        <f t="shared" si="8"/>
        <v>0</v>
      </c>
      <c r="AA33" s="59">
        <f t="shared" si="9"/>
        <v>0</v>
      </c>
      <c r="AB33" s="59">
        <f t="shared" si="10"/>
        <v>0</v>
      </c>
      <c r="AC33" s="59">
        <f t="shared" si="11"/>
        <v>0</v>
      </c>
      <c r="AD33" s="59">
        <f t="shared" si="12"/>
        <v>0</v>
      </c>
      <c r="AE33" s="59">
        <f t="shared" si="13"/>
        <v>0</v>
      </c>
      <c r="AF33" s="59">
        <f t="shared" si="14"/>
        <v>1000</v>
      </c>
      <c r="AG33" s="59">
        <f t="shared" si="15"/>
        <v>1000</v>
      </c>
    </row>
    <row r="34" spans="1:33" s="69" customFormat="1" ht="63.75">
      <c r="A34" s="2" t="s">
        <v>40</v>
      </c>
      <c r="B34" s="51" t="s">
        <v>9</v>
      </c>
      <c r="C34" s="52" t="s">
        <v>83</v>
      </c>
      <c r="D34" s="9" t="s">
        <v>99</v>
      </c>
      <c r="E34" s="52" t="s">
        <v>41</v>
      </c>
      <c r="F34" s="52"/>
      <c r="G34" s="53">
        <f>G35+G37</f>
        <v>57187</v>
      </c>
      <c r="H34" s="54">
        <f aca="true" t="shared" si="23" ref="H34:T34">H35+H37</f>
        <v>57187</v>
      </c>
      <c r="I34" s="54">
        <f t="shared" si="23"/>
        <v>57187</v>
      </c>
      <c r="J34" s="54">
        <f t="shared" si="23"/>
        <v>51893</v>
      </c>
      <c r="K34" s="54">
        <f t="shared" si="23"/>
        <v>51893</v>
      </c>
      <c r="L34" s="54">
        <f t="shared" si="23"/>
        <v>51893</v>
      </c>
      <c r="M34" s="54">
        <f t="shared" si="23"/>
        <v>51893</v>
      </c>
      <c r="N34" s="54">
        <f t="shared" si="23"/>
        <v>51893</v>
      </c>
      <c r="O34" s="54">
        <f t="shared" si="23"/>
        <v>51893</v>
      </c>
      <c r="P34" s="54">
        <f t="shared" si="23"/>
        <v>51893</v>
      </c>
      <c r="Q34" s="54">
        <f t="shared" si="23"/>
        <v>51893</v>
      </c>
      <c r="R34" s="54">
        <f t="shared" si="23"/>
        <v>57659</v>
      </c>
      <c r="S34" s="54">
        <f t="shared" si="23"/>
        <v>57659</v>
      </c>
      <c r="T34" s="54">
        <f t="shared" si="23"/>
        <v>57659</v>
      </c>
      <c r="U34" s="117">
        <f t="shared" si="3"/>
        <v>0</v>
      </c>
      <c r="V34" s="117">
        <f t="shared" si="4"/>
        <v>0</v>
      </c>
      <c r="W34" s="117">
        <f t="shared" si="5"/>
        <v>-5294</v>
      </c>
      <c r="X34" s="117">
        <f t="shared" si="6"/>
        <v>0</v>
      </c>
      <c r="Y34" s="117">
        <f t="shared" si="7"/>
        <v>0</v>
      </c>
      <c r="Z34" s="117">
        <f t="shared" si="8"/>
        <v>0</v>
      </c>
      <c r="AA34" s="117">
        <f t="shared" si="9"/>
        <v>0</v>
      </c>
      <c r="AB34" s="117">
        <f t="shared" si="10"/>
        <v>0</v>
      </c>
      <c r="AC34" s="117">
        <f t="shared" si="11"/>
        <v>0</v>
      </c>
      <c r="AD34" s="117">
        <f t="shared" si="12"/>
        <v>0</v>
      </c>
      <c r="AE34" s="117">
        <f t="shared" si="13"/>
        <v>5766</v>
      </c>
      <c r="AF34" s="117">
        <f t="shared" si="14"/>
        <v>0</v>
      </c>
      <c r="AG34" s="117">
        <f t="shared" si="15"/>
        <v>472</v>
      </c>
    </row>
    <row r="35" spans="1:33" s="50" customFormat="1" ht="51">
      <c r="A35" s="4" t="s">
        <v>12</v>
      </c>
      <c r="B35" s="55" t="s">
        <v>9</v>
      </c>
      <c r="C35" s="56" t="s">
        <v>83</v>
      </c>
      <c r="D35" s="8" t="s">
        <v>99</v>
      </c>
      <c r="E35" s="56" t="s">
        <v>41</v>
      </c>
      <c r="F35" s="56" t="s">
        <v>13</v>
      </c>
      <c r="G35" s="57">
        <f>G36</f>
        <v>54600</v>
      </c>
      <c r="H35" s="58">
        <f aca="true" t="shared" si="24" ref="H35:T35">H36</f>
        <v>54600</v>
      </c>
      <c r="I35" s="58">
        <f t="shared" si="24"/>
        <v>54600</v>
      </c>
      <c r="J35" s="58">
        <f t="shared" si="24"/>
        <v>51893</v>
      </c>
      <c r="K35" s="58">
        <f t="shared" si="24"/>
        <v>51893</v>
      </c>
      <c r="L35" s="58">
        <f t="shared" si="24"/>
        <v>51893</v>
      </c>
      <c r="M35" s="58">
        <f t="shared" si="24"/>
        <v>51893</v>
      </c>
      <c r="N35" s="58">
        <f t="shared" si="24"/>
        <v>51893</v>
      </c>
      <c r="O35" s="58">
        <f t="shared" si="24"/>
        <v>51893</v>
      </c>
      <c r="P35" s="58">
        <f t="shared" si="24"/>
        <v>51893</v>
      </c>
      <c r="Q35" s="58">
        <f t="shared" si="24"/>
        <v>51893</v>
      </c>
      <c r="R35" s="58">
        <f t="shared" si="24"/>
        <v>53769</v>
      </c>
      <c r="S35" s="58">
        <f t="shared" si="24"/>
        <v>51967</v>
      </c>
      <c r="T35" s="58">
        <f t="shared" si="24"/>
        <v>51967</v>
      </c>
      <c r="U35" s="59">
        <f t="shared" si="3"/>
        <v>0</v>
      </c>
      <c r="V35" s="59">
        <f t="shared" si="4"/>
        <v>0</v>
      </c>
      <c r="W35" s="59">
        <f t="shared" si="5"/>
        <v>-2707</v>
      </c>
      <c r="X35" s="59">
        <f t="shared" si="6"/>
        <v>0</v>
      </c>
      <c r="Y35" s="59">
        <f t="shared" si="7"/>
        <v>0</v>
      </c>
      <c r="Z35" s="59">
        <f t="shared" si="8"/>
        <v>0</v>
      </c>
      <c r="AA35" s="59">
        <f t="shared" si="9"/>
        <v>0</v>
      </c>
      <c r="AB35" s="59">
        <f t="shared" si="10"/>
        <v>0</v>
      </c>
      <c r="AC35" s="59">
        <f t="shared" si="11"/>
        <v>0</v>
      </c>
      <c r="AD35" s="59">
        <f t="shared" si="12"/>
        <v>0</v>
      </c>
      <c r="AE35" s="59">
        <f t="shared" si="13"/>
        <v>1876</v>
      </c>
      <c r="AF35" s="59">
        <f t="shared" si="14"/>
        <v>-1802</v>
      </c>
      <c r="AG35" s="59">
        <f t="shared" si="15"/>
        <v>-2633</v>
      </c>
    </row>
    <row r="36" spans="1:33" s="50" customFormat="1" ht="51">
      <c r="A36" s="7" t="s">
        <v>42</v>
      </c>
      <c r="B36" s="55" t="s">
        <v>9</v>
      </c>
      <c r="C36" s="56" t="s">
        <v>83</v>
      </c>
      <c r="D36" s="8" t="s">
        <v>99</v>
      </c>
      <c r="E36" s="56" t="s">
        <v>41</v>
      </c>
      <c r="F36" s="56" t="s">
        <v>15</v>
      </c>
      <c r="G36" s="57">
        <v>54600</v>
      </c>
      <c r="H36" s="57">
        <v>54600</v>
      </c>
      <c r="I36" s="57">
        <v>54600</v>
      </c>
      <c r="J36" s="59">
        <v>51893</v>
      </c>
      <c r="K36" s="59">
        <v>51893</v>
      </c>
      <c r="L36" s="59">
        <v>51893</v>
      </c>
      <c r="M36" s="59">
        <v>51893</v>
      </c>
      <c r="N36" s="59">
        <v>51893</v>
      </c>
      <c r="O36" s="59">
        <v>51893</v>
      </c>
      <c r="P36" s="59">
        <v>51893</v>
      </c>
      <c r="Q36" s="59">
        <v>51893</v>
      </c>
      <c r="R36" s="59">
        <v>53769</v>
      </c>
      <c r="S36" s="91">
        <v>51967</v>
      </c>
      <c r="T36" s="91">
        <v>51967</v>
      </c>
      <c r="U36" s="59">
        <f t="shared" si="3"/>
        <v>0</v>
      </c>
      <c r="V36" s="59">
        <f t="shared" si="4"/>
        <v>0</v>
      </c>
      <c r="W36" s="59">
        <f t="shared" si="5"/>
        <v>-2707</v>
      </c>
      <c r="X36" s="59">
        <f t="shared" si="6"/>
        <v>0</v>
      </c>
      <c r="Y36" s="59">
        <f t="shared" si="7"/>
        <v>0</v>
      </c>
      <c r="Z36" s="59">
        <f t="shared" si="8"/>
        <v>0</v>
      </c>
      <c r="AA36" s="59">
        <f t="shared" si="9"/>
        <v>0</v>
      </c>
      <c r="AB36" s="59">
        <f t="shared" si="10"/>
        <v>0</v>
      </c>
      <c r="AC36" s="59">
        <f t="shared" si="11"/>
        <v>0</v>
      </c>
      <c r="AD36" s="59">
        <f t="shared" si="12"/>
        <v>0</v>
      </c>
      <c r="AE36" s="59">
        <f t="shared" si="13"/>
        <v>1876</v>
      </c>
      <c r="AF36" s="59">
        <f t="shared" si="14"/>
        <v>-1802</v>
      </c>
      <c r="AG36" s="59">
        <f t="shared" si="15"/>
        <v>-2633</v>
      </c>
    </row>
    <row r="37" spans="1:33" s="50" customFormat="1" ht="25.5" hidden="1">
      <c r="A37" s="4" t="s">
        <v>20</v>
      </c>
      <c r="B37" s="55" t="s">
        <v>9</v>
      </c>
      <c r="C37" s="56" t="s">
        <v>83</v>
      </c>
      <c r="D37" s="8" t="s">
        <v>99</v>
      </c>
      <c r="E37" s="56" t="s">
        <v>41</v>
      </c>
      <c r="F37" s="56" t="s">
        <v>21</v>
      </c>
      <c r="G37" s="57">
        <f>G38</f>
        <v>2587</v>
      </c>
      <c r="H37" s="58">
        <f aca="true" t="shared" si="25" ref="H37:T37">H38</f>
        <v>2587</v>
      </c>
      <c r="I37" s="58">
        <f t="shared" si="25"/>
        <v>2587</v>
      </c>
      <c r="J37" s="58">
        <f t="shared" si="25"/>
        <v>0</v>
      </c>
      <c r="K37" s="58">
        <f t="shared" si="25"/>
        <v>0</v>
      </c>
      <c r="L37" s="58">
        <f t="shared" si="25"/>
        <v>0</v>
      </c>
      <c r="M37" s="58">
        <f t="shared" si="25"/>
        <v>0</v>
      </c>
      <c r="N37" s="58">
        <f t="shared" si="25"/>
        <v>0</v>
      </c>
      <c r="O37" s="58">
        <f t="shared" si="25"/>
        <v>0</v>
      </c>
      <c r="P37" s="58">
        <f t="shared" si="25"/>
        <v>0</v>
      </c>
      <c r="Q37" s="58">
        <f t="shared" si="25"/>
        <v>0</v>
      </c>
      <c r="R37" s="58">
        <f t="shared" si="25"/>
        <v>3890</v>
      </c>
      <c r="S37" s="58">
        <f t="shared" si="25"/>
        <v>5692</v>
      </c>
      <c r="T37" s="58">
        <f t="shared" si="25"/>
        <v>5692</v>
      </c>
      <c r="U37" s="59">
        <f t="shared" si="3"/>
        <v>0</v>
      </c>
      <c r="V37" s="59">
        <f t="shared" si="4"/>
        <v>0</v>
      </c>
      <c r="W37" s="59">
        <f t="shared" si="5"/>
        <v>-2587</v>
      </c>
      <c r="X37" s="59">
        <f t="shared" si="6"/>
        <v>0</v>
      </c>
      <c r="Y37" s="59">
        <f t="shared" si="7"/>
        <v>0</v>
      </c>
      <c r="Z37" s="59">
        <f t="shared" si="8"/>
        <v>0</v>
      </c>
      <c r="AA37" s="59">
        <f t="shared" si="9"/>
        <v>0</v>
      </c>
      <c r="AB37" s="59">
        <f t="shared" si="10"/>
        <v>0</v>
      </c>
      <c r="AC37" s="59">
        <f t="shared" si="11"/>
        <v>0</v>
      </c>
      <c r="AD37" s="59">
        <f t="shared" si="12"/>
        <v>0</v>
      </c>
      <c r="AE37" s="59">
        <f t="shared" si="13"/>
        <v>3890</v>
      </c>
      <c r="AF37" s="59">
        <f t="shared" si="14"/>
        <v>1802</v>
      </c>
      <c r="AG37" s="59">
        <f t="shared" si="15"/>
        <v>3105</v>
      </c>
    </row>
    <row r="38" spans="1:33" s="50" customFormat="1" ht="25.5" hidden="1">
      <c r="A38" s="4" t="s">
        <v>22</v>
      </c>
      <c r="B38" s="55" t="s">
        <v>9</v>
      </c>
      <c r="C38" s="56" t="s">
        <v>83</v>
      </c>
      <c r="D38" s="8" t="s">
        <v>99</v>
      </c>
      <c r="E38" s="56" t="s">
        <v>41</v>
      </c>
      <c r="F38" s="56" t="s">
        <v>23</v>
      </c>
      <c r="G38" s="57">
        <v>2587</v>
      </c>
      <c r="H38" s="39">
        <v>2587</v>
      </c>
      <c r="I38" s="39">
        <v>2587</v>
      </c>
      <c r="J38" s="39"/>
      <c r="K38" s="39"/>
      <c r="L38" s="39"/>
      <c r="M38" s="39"/>
      <c r="N38" s="39"/>
      <c r="O38" s="39"/>
      <c r="P38" s="39"/>
      <c r="Q38" s="39"/>
      <c r="R38" s="39">
        <v>3890</v>
      </c>
      <c r="S38" s="39">
        <v>5692</v>
      </c>
      <c r="T38" s="90">
        <v>5692</v>
      </c>
      <c r="U38" s="59">
        <f t="shared" si="3"/>
        <v>0</v>
      </c>
      <c r="V38" s="59">
        <f t="shared" si="4"/>
        <v>0</v>
      </c>
      <c r="W38" s="59">
        <f t="shared" si="5"/>
        <v>-2587</v>
      </c>
      <c r="X38" s="59">
        <f t="shared" si="6"/>
        <v>0</v>
      </c>
      <c r="Y38" s="59">
        <f t="shared" si="7"/>
        <v>0</v>
      </c>
      <c r="Z38" s="59">
        <f t="shared" si="8"/>
        <v>0</v>
      </c>
      <c r="AA38" s="59">
        <f t="shared" si="9"/>
        <v>0</v>
      </c>
      <c r="AB38" s="59">
        <f t="shared" si="10"/>
        <v>0</v>
      </c>
      <c r="AC38" s="59">
        <f t="shared" si="11"/>
        <v>0</v>
      </c>
      <c r="AD38" s="59">
        <f t="shared" si="12"/>
        <v>0</v>
      </c>
      <c r="AE38" s="59">
        <f t="shared" si="13"/>
        <v>3890</v>
      </c>
      <c r="AF38" s="59">
        <f t="shared" si="14"/>
        <v>1802</v>
      </c>
      <c r="AG38" s="59">
        <f t="shared" si="15"/>
        <v>3105</v>
      </c>
    </row>
    <row r="39" spans="1:33" s="69" customFormat="1" ht="25.5" hidden="1">
      <c r="A39" s="2" t="s">
        <v>244</v>
      </c>
      <c r="B39" s="51" t="s">
        <v>9</v>
      </c>
      <c r="C39" s="52" t="s">
        <v>83</v>
      </c>
      <c r="D39" s="9" t="s">
        <v>99</v>
      </c>
      <c r="E39" s="52" t="s">
        <v>243</v>
      </c>
      <c r="F39" s="52"/>
      <c r="G39" s="53">
        <f aca="true" t="shared" si="26" ref="G39:T39">G40</f>
        <v>0</v>
      </c>
      <c r="H39" s="54">
        <f t="shared" si="26"/>
        <v>0</v>
      </c>
      <c r="I39" s="54">
        <f t="shared" si="26"/>
        <v>0</v>
      </c>
      <c r="J39" s="54">
        <f t="shared" si="26"/>
        <v>0</v>
      </c>
      <c r="K39" s="54">
        <f t="shared" si="26"/>
        <v>0</v>
      </c>
      <c r="L39" s="54">
        <f t="shared" si="26"/>
        <v>0</v>
      </c>
      <c r="M39" s="54">
        <f t="shared" si="26"/>
        <v>0</v>
      </c>
      <c r="N39" s="54">
        <f t="shared" si="26"/>
        <v>0</v>
      </c>
      <c r="O39" s="54">
        <f t="shared" si="26"/>
        <v>0</v>
      </c>
      <c r="P39" s="54">
        <f t="shared" si="26"/>
        <v>0</v>
      </c>
      <c r="Q39" s="54">
        <f t="shared" si="26"/>
        <v>0</v>
      </c>
      <c r="R39" s="54">
        <f t="shared" si="26"/>
        <v>0</v>
      </c>
      <c r="S39" s="54">
        <f t="shared" si="26"/>
        <v>0</v>
      </c>
      <c r="T39" s="54">
        <f t="shared" si="26"/>
        <v>0</v>
      </c>
      <c r="U39" s="117">
        <f t="shared" si="3"/>
        <v>0</v>
      </c>
      <c r="V39" s="117">
        <f t="shared" si="4"/>
        <v>0</v>
      </c>
      <c r="W39" s="117">
        <f t="shared" si="5"/>
        <v>0</v>
      </c>
      <c r="X39" s="117">
        <f t="shared" si="6"/>
        <v>0</v>
      </c>
      <c r="Y39" s="117">
        <f t="shared" si="7"/>
        <v>0</v>
      </c>
      <c r="Z39" s="117">
        <f t="shared" si="8"/>
        <v>0</v>
      </c>
      <c r="AA39" s="117">
        <f t="shared" si="9"/>
        <v>0</v>
      </c>
      <c r="AB39" s="117">
        <f t="shared" si="10"/>
        <v>0</v>
      </c>
      <c r="AC39" s="117">
        <f t="shared" si="11"/>
        <v>0</v>
      </c>
      <c r="AD39" s="117">
        <f t="shared" si="12"/>
        <v>0</v>
      </c>
      <c r="AE39" s="117">
        <f t="shared" si="13"/>
        <v>0</v>
      </c>
      <c r="AF39" s="117">
        <f t="shared" si="14"/>
        <v>0</v>
      </c>
      <c r="AG39" s="117">
        <f t="shared" si="15"/>
        <v>0</v>
      </c>
    </row>
    <row r="40" spans="1:33" s="50" customFormat="1" ht="25.5" hidden="1">
      <c r="A40" s="4" t="s">
        <v>20</v>
      </c>
      <c r="B40" s="55" t="s">
        <v>9</v>
      </c>
      <c r="C40" s="56" t="s">
        <v>83</v>
      </c>
      <c r="D40" s="8" t="s">
        <v>99</v>
      </c>
      <c r="E40" s="56" t="s">
        <v>243</v>
      </c>
      <c r="F40" s="56" t="s">
        <v>21</v>
      </c>
      <c r="G40" s="57">
        <f>G41</f>
        <v>0</v>
      </c>
      <c r="H40" s="58">
        <f aca="true" t="shared" si="27" ref="H40:T40">H41</f>
        <v>0</v>
      </c>
      <c r="I40" s="58">
        <f t="shared" si="27"/>
        <v>0</v>
      </c>
      <c r="J40" s="58">
        <f t="shared" si="27"/>
        <v>0</v>
      </c>
      <c r="K40" s="58">
        <f t="shared" si="27"/>
        <v>0</v>
      </c>
      <c r="L40" s="58">
        <f t="shared" si="27"/>
        <v>0</v>
      </c>
      <c r="M40" s="58">
        <f t="shared" si="27"/>
        <v>0</v>
      </c>
      <c r="N40" s="58">
        <f t="shared" si="27"/>
        <v>0</v>
      </c>
      <c r="O40" s="58">
        <f t="shared" si="27"/>
        <v>0</v>
      </c>
      <c r="P40" s="58">
        <f t="shared" si="27"/>
        <v>0</v>
      </c>
      <c r="Q40" s="58">
        <f t="shared" si="27"/>
        <v>0</v>
      </c>
      <c r="R40" s="58">
        <f t="shared" si="27"/>
        <v>0</v>
      </c>
      <c r="S40" s="58">
        <f t="shared" si="27"/>
        <v>0</v>
      </c>
      <c r="T40" s="58">
        <f t="shared" si="27"/>
        <v>0</v>
      </c>
      <c r="U40" s="59">
        <f t="shared" si="3"/>
        <v>0</v>
      </c>
      <c r="V40" s="59">
        <f t="shared" si="4"/>
        <v>0</v>
      </c>
      <c r="W40" s="59">
        <f t="shared" si="5"/>
        <v>0</v>
      </c>
      <c r="X40" s="59">
        <f t="shared" si="6"/>
        <v>0</v>
      </c>
      <c r="Y40" s="59">
        <f t="shared" si="7"/>
        <v>0</v>
      </c>
      <c r="Z40" s="59">
        <f t="shared" si="8"/>
        <v>0</v>
      </c>
      <c r="AA40" s="59">
        <f t="shared" si="9"/>
        <v>0</v>
      </c>
      <c r="AB40" s="59">
        <f t="shared" si="10"/>
        <v>0</v>
      </c>
      <c r="AC40" s="59">
        <f t="shared" si="11"/>
        <v>0</v>
      </c>
      <c r="AD40" s="59">
        <f t="shared" si="12"/>
        <v>0</v>
      </c>
      <c r="AE40" s="59">
        <f t="shared" si="13"/>
        <v>0</v>
      </c>
      <c r="AF40" s="59">
        <f t="shared" si="14"/>
        <v>0</v>
      </c>
      <c r="AG40" s="59">
        <f t="shared" si="15"/>
        <v>0</v>
      </c>
    </row>
    <row r="41" spans="1:33" s="50" customFormat="1" ht="25.5" hidden="1">
      <c r="A41" s="4" t="s">
        <v>22</v>
      </c>
      <c r="B41" s="55" t="s">
        <v>9</v>
      </c>
      <c r="C41" s="56" t="s">
        <v>83</v>
      </c>
      <c r="D41" s="8" t="s">
        <v>99</v>
      </c>
      <c r="E41" s="56" t="s">
        <v>243</v>
      </c>
      <c r="F41" s="56" t="s">
        <v>23</v>
      </c>
      <c r="G41" s="57"/>
      <c r="H41" s="59"/>
      <c r="I41" s="59"/>
      <c r="J41" s="59"/>
      <c r="K41" s="59"/>
      <c r="L41" s="59"/>
      <c r="M41" s="59"/>
      <c r="N41" s="59"/>
      <c r="O41" s="59"/>
      <c r="P41" s="91"/>
      <c r="Q41" s="91"/>
      <c r="R41" s="91"/>
      <c r="S41" s="91"/>
      <c r="T41" s="91"/>
      <c r="U41" s="59">
        <f t="shared" si="3"/>
        <v>0</v>
      </c>
      <c r="V41" s="59">
        <f t="shared" si="4"/>
        <v>0</v>
      </c>
      <c r="W41" s="59">
        <f t="shared" si="5"/>
        <v>0</v>
      </c>
      <c r="X41" s="59">
        <f t="shared" si="6"/>
        <v>0</v>
      </c>
      <c r="Y41" s="59">
        <f t="shared" si="7"/>
        <v>0</v>
      </c>
      <c r="Z41" s="59">
        <f t="shared" si="8"/>
        <v>0</v>
      </c>
      <c r="AA41" s="59">
        <f t="shared" si="9"/>
        <v>0</v>
      </c>
      <c r="AB41" s="59">
        <f t="shared" si="10"/>
        <v>0</v>
      </c>
      <c r="AC41" s="59">
        <f t="shared" si="11"/>
        <v>0</v>
      </c>
      <c r="AD41" s="59">
        <f t="shared" si="12"/>
        <v>0</v>
      </c>
      <c r="AE41" s="59">
        <f t="shared" si="13"/>
        <v>0</v>
      </c>
      <c r="AF41" s="59">
        <f t="shared" si="14"/>
        <v>0</v>
      </c>
      <c r="AG41" s="59">
        <f t="shared" si="15"/>
        <v>0</v>
      </c>
    </row>
    <row r="42" spans="1:33" s="69" customFormat="1" ht="25.5" hidden="1">
      <c r="A42" s="10" t="s">
        <v>50</v>
      </c>
      <c r="B42" s="51" t="s">
        <v>9</v>
      </c>
      <c r="C42" s="52" t="s">
        <v>83</v>
      </c>
      <c r="D42" s="9" t="s">
        <v>99</v>
      </c>
      <c r="E42" s="60">
        <v>7200</v>
      </c>
      <c r="F42" s="52"/>
      <c r="G42" s="53">
        <f>G43</f>
        <v>0</v>
      </c>
      <c r="H42" s="54">
        <f aca="true" t="shared" si="28" ref="H42:T43">H43</f>
        <v>0</v>
      </c>
      <c r="I42" s="54">
        <f t="shared" si="28"/>
        <v>0</v>
      </c>
      <c r="J42" s="54">
        <f t="shared" si="28"/>
        <v>0</v>
      </c>
      <c r="K42" s="54">
        <f t="shared" si="28"/>
        <v>0</v>
      </c>
      <c r="L42" s="54">
        <f t="shared" si="28"/>
        <v>736700</v>
      </c>
      <c r="M42" s="54">
        <f t="shared" si="28"/>
        <v>736700</v>
      </c>
      <c r="N42" s="54">
        <f t="shared" si="28"/>
        <v>736700</v>
      </c>
      <c r="O42" s="54">
        <f t="shared" si="28"/>
        <v>736700</v>
      </c>
      <c r="P42" s="54">
        <f t="shared" si="28"/>
        <v>736700</v>
      </c>
      <c r="Q42" s="54">
        <f t="shared" si="28"/>
        <v>736700</v>
      </c>
      <c r="R42" s="54">
        <f t="shared" si="28"/>
        <v>736700</v>
      </c>
      <c r="S42" s="54">
        <f t="shared" si="28"/>
        <v>0</v>
      </c>
      <c r="T42" s="54">
        <f t="shared" si="28"/>
        <v>0</v>
      </c>
      <c r="U42" s="117">
        <f t="shared" si="3"/>
        <v>0</v>
      </c>
      <c r="V42" s="117">
        <f t="shared" si="4"/>
        <v>0</v>
      </c>
      <c r="W42" s="117">
        <f t="shared" si="5"/>
        <v>0</v>
      </c>
      <c r="X42" s="117">
        <f t="shared" si="6"/>
        <v>0</v>
      </c>
      <c r="Y42" s="117">
        <f t="shared" si="7"/>
        <v>736700</v>
      </c>
      <c r="Z42" s="117">
        <f t="shared" si="8"/>
        <v>0</v>
      </c>
      <c r="AA42" s="117">
        <f t="shared" si="9"/>
        <v>0</v>
      </c>
      <c r="AB42" s="117">
        <f t="shared" si="10"/>
        <v>0</v>
      </c>
      <c r="AC42" s="117">
        <f t="shared" si="11"/>
        <v>0</v>
      </c>
      <c r="AD42" s="117">
        <f t="shared" si="12"/>
        <v>0</v>
      </c>
      <c r="AE42" s="117">
        <f t="shared" si="13"/>
        <v>0</v>
      </c>
      <c r="AF42" s="117">
        <f t="shared" si="14"/>
        <v>-736700</v>
      </c>
      <c r="AG42" s="117">
        <f t="shared" si="15"/>
        <v>0</v>
      </c>
    </row>
    <row r="43" spans="1:33" s="50" customFormat="1" ht="25.5" hidden="1">
      <c r="A43" s="4" t="s">
        <v>20</v>
      </c>
      <c r="B43" s="55" t="s">
        <v>9</v>
      </c>
      <c r="C43" s="56" t="s">
        <v>83</v>
      </c>
      <c r="D43" s="8" t="s">
        <v>99</v>
      </c>
      <c r="E43" s="56" t="s">
        <v>86</v>
      </c>
      <c r="F43" s="56" t="s">
        <v>21</v>
      </c>
      <c r="G43" s="57">
        <f>G44</f>
        <v>0</v>
      </c>
      <c r="H43" s="58">
        <f t="shared" si="28"/>
        <v>0</v>
      </c>
      <c r="I43" s="58">
        <f t="shared" si="28"/>
        <v>0</v>
      </c>
      <c r="J43" s="58">
        <f t="shared" si="28"/>
        <v>0</v>
      </c>
      <c r="K43" s="58">
        <f t="shared" si="28"/>
        <v>0</v>
      </c>
      <c r="L43" s="58">
        <f t="shared" si="28"/>
        <v>736700</v>
      </c>
      <c r="M43" s="58">
        <f t="shared" si="28"/>
        <v>736700</v>
      </c>
      <c r="N43" s="58">
        <f t="shared" si="28"/>
        <v>736700</v>
      </c>
      <c r="O43" s="58">
        <f t="shared" si="28"/>
        <v>736700</v>
      </c>
      <c r="P43" s="58">
        <f t="shared" si="28"/>
        <v>736700</v>
      </c>
      <c r="Q43" s="58">
        <f t="shared" si="28"/>
        <v>736700</v>
      </c>
      <c r="R43" s="58">
        <f t="shared" si="28"/>
        <v>736700</v>
      </c>
      <c r="S43" s="58">
        <f t="shared" si="28"/>
        <v>0</v>
      </c>
      <c r="T43" s="58">
        <f t="shared" si="28"/>
        <v>0</v>
      </c>
      <c r="U43" s="59">
        <f t="shared" si="3"/>
        <v>0</v>
      </c>
      <c r="V43" s="59">
        <f t="shared" si="4"/>
        <v>0</v>
      </c>
      <c r="W43" s="59">
        <f t="shared" si="5"/>
        <v>0</v>
      </c>
      <c r="X43" s="59">
        <f t="shared" si="6"/>
        <v>0</v>
      </c>
      <c r="Y43" s="59">
        <f t="shared" si="7"/>
        <v>736700</v>
      </c>
      <c r="Z43" s="59">
        <f t="shared" si="8"/>
        <v>0</v>
      </c>
      <c r="AA43" s="59">
        <f t="shared" si="9"/>
        <v>0</v>
      </c>
      <c r="AB43" s="59">
        <f t="shared" si="10"/>
        <v>0</v>
      </c>
      <c r="AC43" s="59">
        <f t="shared" si="11"/>
        <v>0</v>
      </c>
      <c r="AD43" s="59">
        <f t="shared" si="12"/>
        <v>0</v>
      </c>
      <c r="AE43" s="59">
        <f t="shared" si="13"/>
        <v>0</v>
      </c>
      <c r="AF43" s="59">
        <f t="shared" si="14"/>
        <v>-736700</v>
      </c>
      <c r="AG43" s="59">
        <f t="shared" si="15"/>
        <v>0</v>
      </c>
    </row>
    <row r="44" spans="1:33" s="50" customFormat="1" ht="25.5" hidden="1">
      <c r="A44" s="4" t="s">
        <v>22</v>
      </c>
      <c r="B44" s="55" t="s">
        <v>9</v>
      </c>
      <c r="C44" s="56" t="s">
        <v>83</v>
      </c>
      <c r="D44" s="8" t="s">
        <v>99</v>
      </c>
      <c r="E44" s="56" t="s">
        <v>86</v>
      </c>
      <c r="F44" s="56" t="s">
        <v>23</v>
      </c>
      <c r="G44" s="57"/>
      <c r="H44" s="59"/>
      <c r="I44" s="59"/>
      <c r="J44" s="59"/>
      <c r="K44" s="59"/>
      <c r="L44" s="39">
        <v>736700</v>
      </c>
      <c r="M44" s="39">
        <v>736700</v>
      </c>
      <c r="N44" s="39">
        <v>736700</v>
      </c>
      <c r="O44" s="39">
        <v>736700</v>
      </c>
      <c r="P44" s="39">
        <v>736700</v>
      </c>
      <c r="Q44" s="39">
        <v>736700</v>
      </c>
      <c r="R44" s="39">
        <v>736700</v>
      </c>
      <c r="S44" s="91"/>
      <c r="T44" s="91"/>
      <c r="U44" s="59">
        <f t="shared" si="3"/>
        <v>0</v>
      </c>
      <c r="V44" s="59">
        <f t="shared" si="4"/>
        <v>0</v>
      </c>
      <c r="W44" s="59">
        <f t="shared" si="5"/>
        <v>0</v>
      </c>
      <c r="X44" s="59">
        <f t="shared" si="6"/>
        <v>0</v>
      </c>
      <c r="Y44" s="59">
        <f t="shared" si="7"/>
        <v>736700</v>
      </c>
      <c r="Z44" s="59">
        <f t="shared" si="8"/>
        <v>0</v>
      </c>
      <c r="AA44" s="59">
        <f t="shared" si="9"/>
        <v>0</v>
      </c>
      <c r="AB44" s="59">
        <f t="shared" si="10"/>
        <v>0</v>
      </c>
      <c r="AC44" s="59">
        <f t="shared" si="11"/>
        <v>0</v>
      </c>
      <c r="AD44" s="59">
        <f t="shared" si="12"/>
        <v>0</v>
      </c>
      <c r="AE44" s="59">
        <f t="shared" si="13"/>
        <v>0</v>
      </c>
      <c r="AF44" s="59">
        <f t="shared" si="14"/>
        <v>-736700</v>
      </c>
      <c r="AG44" s="59">
        <f t="shared" si="15"/>
        <v>0</v>
      </c>
    </row>
    <row r="45" spans="1:33" s="69" customFormat="1" ht="12.75">
      <c r="A45" s="2" t="s">
        <v>54</v>
      </c>
      <c r="B45" s="51" t="s">
        <v>9</v>
      </c>
      <c r="C45" s="52" t="s">
        <v>83</v>
      </c>
      <c r="D45" s="9" t="s">
        <v>99</v>
      </c>
      <c r="E45" s="60">
        <v>7001</v>
      </c>
      <c r="F45" s="52"/>
      <c r="G45" s="53">
        <f>G46</f>
        <v>262200</v>
      </c>
      <c r="H45" s="54">
        <f aca="true" t="shared" si="29" ref="H45:T46">H46</f>
        <v>262200</v>
      </c>
      <c r="I45" s="54">
        <f t="shared" si="29"/>
        <v>262200</v>
      </c>
      <c r="J45" s="54">
        <f t="shared" si="29"/>
        <v>292200</v>
      </c>
      <c r="K45" s="54">
        <f t="shared" si="29"/>
        <v>292200</v>
      </c>
      <c r="L45" s="54">
        <f t="shared" si="29"/>
        <v>292200</v>
      </c>
      <c r="M45" s="54">
        <f t="shared" si="29"/>
        <v>292200</v>
      </c>
      <c r="N45" s="54">
        <f t="shared" si="29"/>
        <v>292200</v>
      </c>
      <c r="O45" s="54">
        <f t="shared" si="29"/>
        <v>292200</v>
      </c>
      <c r="P45" s="54">
        <f t="shared" si="29"/>
        <v>292200</v>
      </c>
      <c r="Q45" s="54">
        <f t="shared" si="29"/>
        <v>292200</v>
      </c>
      <c r="R45" s="54">
        <f t="shared" si="29"/>
        <v>292200</v>
      </c>
      <c r="S45" s="54">
        <f t="shared" si="29"/>
        <v>71200</v>
      </c>
      <c r="T45" s="54">
        <f t="shared" si="29"/>
        <v>70970.11</v>
      </c>
      <c r="U45" s="117">
        <f t="shared" si="3"/>
        <v>0</v>
      </c>
      <c r="V45" s="117">
        <f t="shared" si="4"/>
        <v>0</v>
      </c>
      <c r="W45" s="117">
        <f t="shared" si="5"/>
        <v>30000</v>
      </c>
      <c r="X45" s="117">
        <f t="shared" si="6"/>
        <v>0</v>
      </c>
      <c r="Y45" s="117">
        <f t="shared" si="7"/>
        <v>0</v>
      </c>
      <c r="Z45" s="117">
        <f t="shared" si="8"/>
        <v>0</v>
      </c>
      <c r="AA45" s="117">
        <f t="shared" si="9"/>
        <v>0</v>
      </c>
      <c r="AB45" s="117">
        <f t="shared" si="10"/>
        <v>0</v>
      </c>
      <c r="AC45" s="117">
        <f t="shared" si="11"/>
        <v>0</v>
      </c>
      <c r="AD45" s="117">
        <f t="shared" si="12"/>
        <v>0</v>
      </c>
      <c r="AE45" s="117">
        <f t="shared" si="13"/>
        <v>0</v>
      </c>
      <c r="AF45" s="117">
        <f t="shared" si="14"/>
        <v>-221000</v>
      </c>
      <c r="AG45" s="117">
        <f t="shared" si="15"/>
        <v>-191000</v>
      </c>
    </row>
    <row r="46" spans="1:33" s="50" customFormat="1" ht="25.5">
      <c r="A46" s="4" t="s">
        <v>20</v>
      </c>
      <c r="B46" s="55" t="s">
        <v>9</v>
      </c>
      <c r="C46" s="56" t="s">
        <v>83</v>
      </c>
      <c r="D46" s="8" t="s">
        <v>99</v>
      </c>
      <c r="E46" s="61">
        <v>7001</v>
      </c>
      <c r="F46" s="56" t="s">
        <v>21</v>
      </c>
      <c r="G46" s="57">
        <f>G47</f>
        <v>262200</v>
      </c>
      <c r="H46" s="58">
        <f t="shared" si="29"/>
        <v>262200</v>
      </c>
      <c r="I46" s="58">
        <f t="shared" si="29"/>
        <v>262200</v>
      </c>
      <c r="J46" s="58">
        <f t="shared" si="29"/>
        <v>292200</v>
      </c>
      <c r="K46" s="58">
        <f t="shared" si="29"/>
        <v>292200</v>
      </c>
      <c r="L46" s="58">
        <f t="shared" si="29"/>
        <v>292200</v>
      </c>
      <c r="M46" s="58">
        <f t="shared" si="29"/>
        <v>292200</v>
      </c>
      <c r="N46" s="58">
        <f t="shared" si="29"/>
        <v>292200</v>
      </c>
      <c r="O46" s="58">
        <f t="shared" si="29"/>
        <v>292200</v>
      </c>
      <c r="P46" s="58">
        <f t="shared" si="29"/>
        <v>292200</v>
      </c>
      <c r="Q46" s="58">
        <f t="shared" si="29"/>
        <v>292200</v>
      </c>
      <c r="R46" s="58">
        <f t="shared" si="29"/>
        <v>292200</v>
      </c>
      <c r="S46" s="58">
        <f t="shared" si="29"/>
        <v>71200</v>
      </c>
      <c r="T46" s="58">
        <f t="shared" si="29"/>
        <v>70970.11</v>
      </c>
      <c r="U46" s="59">
        <f t="shared" si="3"/>
        <v>0</v>
      </c>
      <c r="V46" s="59">
        <f t="shared" si="4"/>
        <v>0</v>
      </c>
      <c r="W46" s="59">
        <f t="shared" si="5"/>
        <v>30000</v>
      </c>
      <c r="X46" s="59">
        <f t="shared" si="6"/>
        <v>0</v>
      </c>
      <c r="Y46" s="59">
        <f t="shared" si="7"/>
        <v>0</v>
      </c>
      <c r="Z46" s="59">
        <f t="shared" si="8"/>
        <v>0</v>
      </c>
      <c r="AA46" s="59">
        <f t="shared" si="9"/>
        <v>0</v>
      </c>
      <c r="AB46" s="59">
        <f t="shared" si="10"/>
        <v>0</v>
      </c>
      <c r="AC46" s="59">
        <f t="shared" si="11"/>
        <v>0</v>
      </c>
      <c r="AD46" s="59">
        <f t="shared" si="12"/>
        <v>0</v>
      </c>
      <c r="AE46" s="59">
        <f t="shared" si="13"/>
        <v>0</v>
      </c>
      <c r="AF46" s="59">
        <f t="shared" si="14"/>
        <v>-221000</v>
      </c>
      <c r="AG46" s="59">
        <f t="shared" si="15"/>
        <v>-191000</v>
      </c>
    </row>
    <row r="47" spans="1:33" s="50" customFormat="1" ht="25.5">
      <c r="A47" s="4" t="s">
        <v>22</v>
      </c>
      <c r="B47" s="55" t="s">
        <v>9</v>
      </c>
      <c r="C47" s="56" t="s">
        <v>83</v>
      </c>
      <c r="D47" s="8" t="s">
        <v>99</v>
      </c>
      <c r="E47" s="61">
        <v>7001</v>
      </c>
      <c r="F47" s="56" t="s">
        <v>23</v>
      </c>
      <c r="G47" s="57">
        <v>262200</v>
      </c>
      <c r="H47" s="57">
        <v>262200</v>
      </c>
      <c r="I47" s="57">
        <v>262200</v>
      </c>
      <c r="J47" s="59">
        <v>292200</v>
      </c>
      <c r="K47" s="59">
        <v>292200</v>
      </c>
      <c r="L47" s="59">
        <v>292200</v>
      </c>
      <c r="M47" s="59">
        <v>292200</v>
      </c>
      <c r="N47" s="59">
        <v>292200</v>
      </c>
      <c r="O47" s="59">
        <v>292200</v>
      </c>
      <c r="P47" s="59">
        <v>292200</v>
      </c>
      <c r="Q47" s="59">
        <v>292200</v>
      </c>
      <c r="R47" s="59">
        <v>292200</v>
      </c>
      <c r="S47" s="91">
        <v>71200</v>
      </c>
      <c r="T47" s="91">
        <v>70970.11</v>
      </c>
      <c r="U47" s="59">
        <f t="shared" si="3"/>
        <v>0</v>
      </c>
      <c r="V47" s="59">
        <f t="shared" si="4"/>
        <v>0</v>
      </c>
      <c r="W47" s="59">
        <f t="shared" si="5"/>
        <v>30000</v>
      </c>
      <c r="X47" s="59">
        <f t="shared" si="6"/>
        <v>0</v>
      </c>
      <c r="Y47" s="59">
        <f t="shared" si="7"/>
        <v>0</v>
      </c>
      <c r="Z47" s="59">
        <f t="shared" si="8"/>
        <v>0</v>
      </c>
      <c r="AA47" s="59">
        <f t="shared" si="9"/>
        <v>0</v>
      </c>
      <c r="AB47" s="59">
        <f t="shared" si="10"/>
        <v>0</v>
      </c>
      <c r="AC47" s="59">
        <f t="shared" si="11"/>
        <v>0</v>
      </c>
      <c r="AD47" s="59">
        <f t="shared" si="12"/>
        <v>0</v>
      </c>
      <c r="AE47" s="59">
        <f t="shared" si="13"/>
        <v>0</v>
      </c>
      <c r="AF47" s="59">
        <f t="shared" si="14"/>
        <v>-221000</v>
      </c>
      <c r="AG47" s="59">
        <f t="shared" si="15"/>
        <v>-191000</v>
      </c>
    </row>
    <row r="48" spans="1:33" s="69" customFormat="1" ht="12.75" hidden="1">
      <c r="A48" s="11" t="s">
        <v>55</v>
      </c>
      <c r="B48" s="51" t="s">
        <v>9</v>
      </c>
      <c r="C48" s="52" t="s">
        <v>83</v>
      </c>
      <c r="D48" s="9" t="s">
        <v>99</v>
      </c>
      <c r="E48" s="60">
        <v>7002</v>
      </c>
      <c r="F48" s="52"/>
      <c r="G48" s="53">
        <f>G49</f>
        <v>0</v>
      </c>
      <c r="H48" s="54">
        <f aca="true" t="shared" si="30" ref="H48:T49">H49</f>
        <v>0</v>
      </c>
      <c r="I48" s="54">
        <f t="shared" si="30"/>
        <v>0</v>
      </c>
      <c r="J48" s="54">
        <f t="shared" si="30"/>
        <v>0</v>
      </c>
      <c r="K48" s="54">
        <f t="shared" si="30"/>
        <v>0</v>
      </c>
      <c r="L48" s="54">
        <f t="shared" si="30"/>
        <v>0</v>
      </c>
      <c r="M48" s="54">
        <f t="shared" si="30"/>
        <v>0</v>
      </c>
      <c r="N48" s="54">
        <f t="shared" si="30"/>
        <v>0</v>
      </c>
      <c r="O48" s="54">
        <f t="shared" si="30"/>
        <v>0</v>
      </c>
      <c r="P48" s="54">
        <f t="shared" si="30"/>
        <v>0</v>
      </c>
      <c r="Q48" s="54">
        <f t="shared" si="30"/>
        <v>0</v>
      </c>
      <c r="R48" s="54">
        <f t="shared" si="30"/>
        <v>0</v>
      </c>
      <c r="S48" s="54">
        <f t="shared" si="30"/>
        <v>0</v>
      </c>
      <c r="T48" s="54">
        <f t="shared" si="30"/>
        <v>0</v>
      </c>
      <c r="U48" s="117">
        <f t="shared" si="3"/>
        <v>0</v>
      </c>
      <c r="V48" s="117">
        <f t="shared" si="4"/>
        <v>0</v>
      </c>
      <c r="W48" s="117">
        <f t="shared" si="5"/>
        <v>0</v>
      </c>
      <c r="X48" s="117">
        <f t="shared" si="6"/>
        <v>0</v>
      </c>
      <c r="Y48" s="117">
        <f t="shared" si="7"/>
        <v>0</v>
      </c>
      <c r="Z48" s="117">
        <f t="shared" si="8"/>
        <v>0</v>
      </c>
      <c r="AA48" s="117">
        <f t="shared" si="9"/>
        <v>0</v>
      </c>
      <c r="AB48" s="117">
        <f t="shared" si="10"/>
        <v>0</v>
      </c>
      <c r="AC48" s="117">
        <f t="shared" si="11"/>
        <v>0</v>
      </c>
      <c r="AD48" s="117">
        <f t="shared" si="12"/>
        <v>0</v>
      </c>
      <c r="AE48" s="117">
        <f t="shared" si="13"/>
        <v>0</v>
      </c>
      <c r="AF48" s="117">
        <f t="shared" si="14"/>
        <v>0</v>
      </c>
      <c r="AG48" s="117">
        <f t="shared" si="15"/>
        <v>0</v>
      </c>
    </row>
    <row r="49" spans="1:33" s="50" customFormat="1" ht="25.5" hidden="1">
      <c r="A49" s="4" t="s">
        <v>20</v>
      </c>
      <c r="B49" s="55" t="s">
        <v>9</v>
      </c>
      <c r="C49" s="56" t="s">
        <v>83</v>
      </c>
      <c r="D49" s="8" t="s">
        <v>99</v>
      </c>
      <c r="E49" s="61">
        <v>7002</v>
      </c>
      <c r="F49" s="56" t="s">
        <v>21</v>
      </c>
      <c r="G49" s="57">
        <f>G50</f>
        <v>0</v>
      </c>
      <c r="H49" s="58">
        <f t="shared" si="30"/>
        <v>0</v>
      </c>
      <c r="I49" s="58">
        <f t="shared" si="30"/>
        <v>0</v>
      </c>
      <c r="J49" s="58">
        <f t="shared" si="30"/>
        <v>0</v>
      </c>
      <c r="K49" s="58">
        <f t="shared" si="30"/>
        <v>0</v>
      </c>
      <c r="L49" s="58">
        <f t="shared" si="30"/>
        <v>0</v>
      </c>
      <c r="M49" s="58">
        <f t="shared" si="30"/>
        <v>0</v>
      </c>
      <c r="N49" s="58">
        <f t="shared" si="30"/>
        <v>0</v>
      </c>
      <c r="O49" s="58">
        <f t="shared" si="30"/>
        <v>0</v>
      </c>
      <c r="P49" s="58">
        <f t="shared" si="30"/>
        <v>0</v>
      </c>
      <c r="Q49" s="58">
        <f t="shared" si="30"/>
        <v>0</v>
      </c>
      <c r="R49" s="58">
        <f t="shared" si="30"/>
        <v>0</v>
      </c>
      <c r="S49" s="58">
        <f t="shared" si="30"/>
        <v>0</v>
      </c>
      <c r="T49" s="58">
        <f t="shared" si="30"/>
        <v>0</v>
      </c>
      <c r="U49" s="59">
        <f t="shared" si="3"/>
        <v>0</v>
      </c>
      <c r="V49" s="59">
        <f t="shared" si="4"/>
        <v>0</v>
      </c>
      <c r="W49" s="59">
        <f t="shared" si="5"/>
        <v>0</v>
      </c>
      <c r="X49" s="59">
        <f t="shared" si="6"/>
        <v>0</v>
      </c>
      <c r="Y49" s="59">
        <f t="shared" si="7"/>
        <v>0</v>
      </c>
      <c r="Z49" s="59">
        <f t="shared" si="8"/>
        <v>0</v>
      </c>
      <c r="AA49" s="59">
        <f t="shared" si="9"/>
        <v>0</v>
      </c>
      <c r="AB49" s="59">
        <f t="shared" si="10"/>
        <v>0</v>
      </c>
      <c r="AC49" s="59">
        <f t="shared" si="11"/>
        <v>0</v>
      </c>
      <c r="AD49" s="59">
        <f t="shared" si="12"/>
        <v>0</v>
      </c>
      <c r="AE49" s="59">
        <f t="shared" si="13"/>
        <v>0</v>
      </c>
      <c r="AF49" s="59">
        <f t="shared" si="14"/>
        <v>0</v>
      </c>
      <c r="AG49" s="59">
        <f t="shared" si="15"/>
        <v>0</v>
      </c>
    </row>
    <row r="50" spans="1:33" s="50" customFormat="1" ht="25.5" hidden="1">
      <c r="A50" s="4" t="s">
        <v>22</v>
      </c>
      <c r="B50" s="55" t="s">
        <v>9</v>
      </c>
      <c r="C50" s="56" t="s">
        <v>83</v>
      </c>
      <c r="D50" s="8" t="s">
        <v>99</v>
      </c>
      <c r="E50" s="61">
        <v>7002</v>
      </c>
      <c r="F50" s="56" t="s">
        <v>23</v>
      </c>
      <c r="G50" s="57"/>
      <c r="H50" s="59"/>
      <c r="I50" s="59"/>
      <c r="J50" s="59"/>
      <c r="K50" s="59"/>
      <c r="L50" s="39"/>
      <c r="M50" s="39"/>
      <c r="N50" s="39"/>
      <c r="O50" s="39"/>
      <c r="P50" s="39"/>
      <c r="Q50" s="39"/>
      <c r="R50" s="39"/>
      <c r="S50" s="91"/>
      <c r="T50" s="91"/>
      <c r="U50" s="59">
        <f t="shared" si="3"/>
        <v>0</v>
      </c>
      <c r="V50" s="59">
        <f t="shared" si="4"/>
        <v>0</v>
      </c>
      <c r="W50" s="59">
        <f t="shared" si="5"/>
        <v>0</v>
      </c>
      <c r="X50" s="59">
        <f t="shared" si="6"/>
        <v>0</v>
      </c>
      <c r="Y50" s="59">
        <f t="shared" si="7"/>
        <v>0</v>
      </c>
      <c r="Z50" s="59">
        <f t="shared" si="8"/>
        <v>0</v>
      </c>
      <c r="AA50" s="59">
        <f t="shared" si="9"/>
        <v>0</v>
      </c>
      <c r="AB50" s="59">
        <f t="shared" si="10"/>
        <v>0</v>
      </c>
      <c r="AC50" s="59">
        <f t="shared" si="11"/>
        <v>0</v>
      </c>
      <c r="AD50" s="59">
        <f t="shared" si="12"/>
        <v>0</v>
      </c>
      <c r="AE50" s="59">
        <f t="shared" si="13"/>
        <v>0</v>
      </c>
      <c r="AF50" s="59">
        <f t="shared" si="14"/>
        <v>0</v>
      </c>
      <c r="AG50" s="59">
        <f t="shared" si="15"/>
        <v>0</v>
      </c>
    </row>
    <row r="51" spans="1:33" s="69" customFormat="1" ht="25.5">
      <c r="A51" s="2" t="s">
        <v>56</v>
      </c>
      <c r="B51" s="51" t="s">
        <v>9</v>
      </c>
      <c r="C51" s="52" t="s">
        <v>83</v>
      </c>
      <c r="D51" s="9" t="s">
        <v>99</v>
      </c>
      <c r="E51" s="60">
        <v>7003</v>
      </c>
      <c r="F51" s="52"/>
      <c r="G51" s="53">
        <f>G52</f>
        <v>18000</v>
      </c>
      <c r="H51" s="54">
        <f aca="true" t="shared" si="31" ref="H51:T52">H52</f>
        <v>18000</v>
      </c>
      <c r="I51" s="54">
        <f t="shared" si="31"/>
        <v>18000</v>
      </c>
      <c r="J51" s="54">
        <f t="shared" si="31"/>
        <v>19500</v>
      </c>
      <c r="K51" s="54">
        <f t="shared" si="31"/>
        <v>19500</v>
      </c>
      <c r="L51" s="54">
        <f t="shared" si="31"/>
        <v>19500</v>
      </c>
      <c r="M51" s="54">
        <f t="shared" si="31"/>
        <v>19500</v>
      </c>
      <c r="N51" s="54">
        <f t="shared" si="31"/>
        <v>19500</v>
      </c>
      <c r="O51" s="54">
        <f t="shared" si="31"/>
        <v>19500</v>
      </c>
      <c r="P51" s="54">
        <f t="shared" si="31"/>
        <v>19500</v>
      </c>
      <c r="Q51" s="54">
        <f t="shared" si="31"/>
        <v>19500</v>
      </c>
      <c r="R51" s="54">
        <f t="shared" si="31"/>
        <v>19500</v>
      </c>
      <c r="S51" s="54">
        <f t="shared" si="31"/>
        <v>11020</v>
      </c>
      <c r="T51" s="54">
        <f t="shared" si="31"/>
        <v>5350</v>
      </c>
      <c r="U51" s="117">
        <f t="shared" si="3"/>
        <v>0</v>
      </c>
      <c r="V51" s="117">
        <f t="shared" si="4"/>
        <v>0</v>
      </c>
      <c r="W51" s="117">
        <f t="shared" si="5"/>
        <v>1500</v>
      </c>
      <c r="X51" s="117">
        <f t="shared" si="6"/>
        <v>0</v>
      </c>
      <c r="Y51" s="117">
        <f t="shared" si="7"/>
        <v>0</v>
      </c>
      <c r="Z51" s="117">
        <f t="shared" si="8"/>
        <v>0</v>
      </c>
      <c r="AA51" s="117">
        <f t="shared" si="9"/>
        <v>0</v>
      </c>
      <c r="AB51" s="117">
        <f t="shared" si="10"/>
        <v>0</v>
      </c>
      <c r="AC51" s="117">
        <f t="shared" si="11"/>
        <v>0</v>
      </c>
      <c r="AD51" s="117">
        <f t="shared" si="12"/>
        <v>0</v>
      </c>
      <c r="AE51" s="117">
        <f t="shared" si="13"/>
        <v>0</v>
      </c>
      <c r="AF51" s="117">
        <f t="shared" si="14"/>
        <v>-8480</v>
      </c>
      <c r="AG51" s="117">
        <f t="shared" si="15"/>
        <v>-6980</v>
      </c>
    </row>
    <row r="52" spans="1:33" s="50" customFormat="1" ht="25.5">
      <c r="A52" s="4" t="s">
        <v>20</v>
      </c>
      <c r="B52" s="55" t="s">
        <v>9</v>
      </c>
      <c r="C52" s="56" t="s">
        <v>83</v>
      </c>
      <c r="D52" s="8" t="s">
        <v>99</v>
      </c>
      <c r="E52" s="61">
        <v>7003</v>
      </c>
      <c r="F52" s="56" t="s">
        <v>21</v>
      </c>
      <c r="G52" s="57">
        <f>G53</f>
        <v>18000</v>
      </c>
      <c r="H52" s="58">
        <f t="shared" si="31"/>
        <v>18000</v>
      </c>
      <c r="I52" s="58">
        <f t="shared" si="31"/>
        <v>18000</v>
      </c>
      <c r="J52" s="58">
        <f t="shared" si="31"/>
        <v>19500</v>
      </c>
      <c r="K52" s="58">
        <f t="shared" si="31"/>
        <v>19500</v>
      </c>
      <c r="L52" s="58">
        <f t="shared" si="31"/>
        <v>19500</v>
      </c>
      <c r="M52" s="58">
        <f t="shared" si="31"/>
        <v>19500</v>
      </c>
      <c r="N52" s="58">
        <f t="shared" si="31"/>
        <v>19500</v>
      </c>
      <c r="O52" s="58">
        <f t="shared" si="31"/>
        <v>19500</v>
      </c>
      <c r="P52" s="58">
        <f t="shared" si="31"/>
        <v>19500</v>
      </c>
      <c r="Q52" s="58">
        <f t="shared" si="31"/>
        <v>19500</v>
      </c>
      <c r="R52" s="58">
        <f t="shared" si="31"/>
        <v>19500</v>
      </c>
      <c r="S52" s="58">
        <f t="shared" si="31"/>
        <v>11020</v>
      </c>
      <c r="T52" s="58">
        <f t="shared" si="31"/>
        <v>5350</v>
      </c>
      <c r="U52" s="59">
        <f t="shared" si="3"/>
        <v>0</v>
      </c>
      <c r="V52" s="59">
        <f t="shared" si="4"/>
        <v>0</v>
      </c>
      <c r="W52" s="59">
        <f t="shared" si="5"/>
        <v>1500</v>
      </c>
      <c r="X52" s="59">
        <f t="shared" si="6"/>
        <v>0</v>
      </c>
      <c r="Y52" s="59">
        <f t="shared" si="7"/>
        <v>0</v>
      </c>
      <c r="Z52" s="59">
        <f t="shared" si="8"/>
        <v>0</v>
      </c>
      <c r="AA52" s="59">
        <f t="shared" si="9"/>
        <v>0</v>
      </c>
      <c r="AB52" s="59">
        <f t="shared" si="10"/>
        <v>0</v>
      </c>
      <c r="AC52" s="59">
        <f t="shared" si="11"/>
        <v>0</v>
      </c>
      <c r="AD52" s="59">
        <f t="shared" si="12"/>
        <v>0</v>
      </c>
      <c r="AE52" s="59">
        <f t="shared" si="13"/>
        <v>0</v>
      </c>
      <c r="AF52" s="59">
        <f t="shared" si="14"/>
        <v>-8480</v>
      </c>
      <c r="AG52" s="59">
        <f t="shared" si="15"/>
        <v>-6980</v>
      </c>
    </row>
    <row r="53" spans="1:33" s="50" customFormat="1" ht="25.5">
      <c r="A53" s="4" t="s">
        <v>22</v>
      </c>
      <c r="B53" s="55" t="s">
        <v>9</v>
      </c>
      <c r="C53" s="56" t="s">
        <v>83</v>
      </c>
      <c r="D53" s="8" t="s">
        <v>99</v>
      </c>
      <c r="E53" s="61">
        <v>7003</v>
      </c>
      <c r="F53" s="56" t="s">
        <v>23</v>
      </c>
      <c r="G53" s="57">
        <v>18000</v>
      </c>
      <c r="H53" s="59">
        <v>18000</v>
      </c>
      <c r="I53" s="59">
        <v>18000</v>
      </c>
      <c r="J53" s="59">
        <v>19500</v>
      </c>
      <c r="K53" s="59">
        <v>19500</v>
      </c>
      <c r="L53" s="59">
        <v>19500</v>
      </c>
      <c r="M53" s="59">
        <v>19500</v>
      </c>
      <c r="N53" s="59">
        <v>19500</v>
      </c>
      <c r="O53" s="59">
        <v>19500</v>
      </c>
      <c r="P53" s="59">
        <v>19500</v>
      </c>
      <c r="Q53" s="59">
        <v>19500</v>
      </c>
      <c r="R53" s="59">
        <v>19500</v>
      </c>
      <c r="S53" s="91">
        <v>11020</v>
      </c>
      <c r="T53" s="91">
        <v>5350</v>
      </c>
      <c r="U53" s="59">
        <f t="shared" si="3"/>
        <v>0</v>
      </c>
      <c r="V53" s="59">
        <f t="shared" si="4"/>
        <v>0</v>
      </c>
      <c r="W53" s="59">
        <f t="shared" si="5"/>
        <v>1500</v>
      </c>
      <c r="X53" s="59">
        <f t="shared" si="6"/>
        <v>0</v>
      </c>
      <c r="Y53" s="59">
        <f t="shared" si="7"/>
        <v>0</v>
      </c>
      <c r="Z53" s="59">
        <f t="shared" si="8"/>
        <v>0</v>
      </c>
      <c r="AA53" s="59">
        <f t="shared" si="9"/>
        <v>0</v>
      </c>
      <c r="AB53" s="59">
        <f t="shared" si="10"/>
        <v>0</v>
      </c>
      <c r="AC53" s="59">
        <f t="shared" si="11"/>
        <v>0</v>
      </c>
      <c r="AD53" s="59">
        <f t="shared" si="12"/>
        <v>0</v>
      </c>
      <c r="AE53" s="59">
        <f t="shared" si="13"/>
        <v>0</v>
      </c>
      <c r="AF53" s="59">
        <f t="shared" si="14"/>
        <v>-8480</v>
      </c>
      <c r="AG53" s="59">
        <f t="shared" si="15"/>
        <v>-6980</v>
      </c>
    </row>
    <row r="54" spans="1:33" s="69" customFormat="1" ht="12.75">
      <c r="A54" s="11" t="s">
        <v>57</v>
      </c>
      <c r="B54" s="51" t="s">
        <v>9</v>
      </c>
      <c r="C54" s="52" t="s">
        <v>83</v>
      </c>
      <c r="D54" s="9" t="s">
        <v>99</v>
      </c>
      <c r="E54" s="60">
        <v>7005</v>
      </c>
      <c r="F54" s="52"/>
      <c r="G54" s="53">
        <f>G55</f>
        <v>18000</v>
      </c>
      <c r="H54" s="54">
        <f aca="true" t="shared" si="32" ref="H54:T55">H55</f>
        <v>18000</v>
      </c>
      <c r="I54" s="54">
        <f t="shared" si="32"/>
        <v>18000</v>
      </c>
      <c r="J54" s="54">
        <f t="shared" si="32"/>
        <v>18000</v>
      </c>
      <c r="K54" s="54">
        <f t="shared" si="32"/>
        <v>18000</v>
      </c>
      <c r="L54" s="54">
        <f t="shared" si="32"/>
        <v>18000</v>
      </c>
      <c r="M54" s="54">
        <f t="shared" si="32"/>
        <v>18000</v>
      </c>
      <c r="N54" s="54">
        <f t="shared" si="32"/>
        <v>18000</v>
      </c>
      <c r="O54" s="54">
        <f t="shared" si="32"/>
        <v>18000</v>
      </c>
      <c r="P54" s="54">
        <f t="shared" si="32"/>
        <v>18000</v>
      </c>
      <c r="Q54" s="54">
        <f t="shared" si="32"/>
        <v>18000</v>
      </c>
      <c r="R54" s="54">
        <f t="shared" si="32"/>
        <v>18000</v>
      </c>
      <c r="S54" s="54">
        <f t="shared" si="32"/>
        <v>0</v>
      </c>
      <c r="T54" s="54">
        <f t="shared" si="32"/>
        <v>0</v>
      </c>
      <c r="U54" s="117">
        <f t="shared" si="3"/>
        <v>0</v>
      </c>
      <c r="V54" s="117">
        <f t="shared" si="4"/>
        <v>0</v>
      </c>
      <c r="W54" s="117">
        <f t="shared" si="5"/>
        <v>0</v>
      </c>
      <c r="X54" s="117">
        <f t="shared" si="6"/>
        <v>0</v>
      </c>
      <c r="Y54" s="117">
        <f t="shared" si="7"/>
        <v>0</v>
      </c>
      <c r="Z54" s="117">
        <f t="shared" si="8"/>
        <v>0</v>
      </c>
      <c r="AA54" s="117">
        <f t="shared" si="9"/>
        <v>0</v>
      </c>
      <c r="AB54" s="117">
        <f t="shared" si="10"/>
        <v>0</v>
      </c>
      <c r="AC54" s="117">
        <f t="shared" si="11"/>
        <v>0</v>
      </c>
      <c r="AD54" s="117">
        <f t="shared" si="12"/>
        <v>0</v>
      </c>
      <c r="AE54" s="117">
        <f t="shared" si="13"/>
        <v>0</v>
      </c>
      <c r="AF54" s="117">
        <f t="shared" si="14"/>
        <v>-18000</v>
      </c>
      <c r="AG54" s="117">
        <f t="shared" si="15"/>
        <v>-18000</v>
      </c>
    </row>
    <row r="55" spans="1:33" s="50" customFormat="1" ht="25.5">
      <c r="A55" s="4" t="s">
        <v>20</v>
      </c>
      <c r="B55" s="55" t="s">
        <v>9</v>
      </c>
      <c r="C55" s="56" t="s">
        <v>83</v>
      </c>
      <c r="D55" s="8" t="s">
        <v>99</v>
      </c>
      <c r="E55" s="61">
        <v>7005</v>
      </c>
      <c r="F55" s="56" t="s">
        <v>21</v>
      </c>
      <c r="G55" s="57">
        <f>G56</f>
        <v>18000</v>
      </c>
      <c r="H55" s="58">
        <f t="shared" si="32"/>
        <v>18000</v>
      </c>
      <c r="I55" s="58">
        <f t="shared" si="32"/>
        <v>18000</v>
      </c>
      <c r="J55" s="58">
        <f t="shared" si="32"/>
        <v>18000</v>
      </c>
      <c r="K55" s="58">
        <f t="shared" si="32"/>
        <v>18000</v>
      </c>
      <c r="L55" s="58">
        <f t="shared" si="32"/>
        <v>18000</v>
      </c>
      <c r="M55" s="58">
        <f t="shared" si="32"/>
        <v>18000</v>
      </c>
      <c r="N55" s="58">
        <f t="shared" si="32"/>
        <v>18000</v>
      </c>
      <c r="O55" s="58">
        <f t="shared" si="32"/>
        <v>18000</v>
      </c>
      <c r="P55" s="58">
        <f t="shared" si="32"/>
        <v>18000</v>
      </c>
      <c r="Q55" s="58">
        <f t="shared" si="32"/>
        <v>18000</v>
      </c>
      <c r="R55" s="58">
        <f t="shared" si="32"/>
        <v>18000</v>
      </c>
      <c r="S55" s="58">
        <f t="shared" si="32"/>
        <v>0</v>
      </c>
      <c r="T55" s="58">
        <f t="shared" si="32"/>
        <v>0</v>
      </c>
      <c r="U55" s="59">
        <f t="shared" si="3"/>
        <v>0</v>
      </c>
      <c r="V55" s="59">
        <f t="shared" si="4"/>
        <v>0</v>
      </c>
      <c r="W55" s="59">
        <f t="shared" si="5"/>
        <v>0</v>
      </c>
      <c r="X55" s="59">
        <f t="shared" si="6"/>
        <v>0</v>
      </c>
      <c r="Y55" s="59">
        <f t="shared" si="7"/>
        <v>0</v>
      </c>
      <c r="Z55" s="59">
        <f t="shared" si="8"/>
        <v>0</v>
      </c>
      <c r="AA55" s="59">
        <f t="shared" si="9"/>
        <v>0</v>
      </c>
      <c r="AB55" s="59">
        <f t="shared" si="10"/>
        <v>0</v>
      </c>
      <c r="AC55" s="59">
        <f t="shared" si="11"/>
        <v>0</v>
      </c>
      <c r="AD55" s="59">
        <f t="shared" si="12"/>
        <v>0</v>
      </c>
      <c r="AE55" s="59">
        <f t="shared" si="13"/>
        <v>0</v>
      </c>
      <c r="AF55" s="59">
        <f t="shared" si="14"/>
        <v>-18000</v>
      </c>
      <c r="AG55" s="59">
        <f t="shared" si="15"/>
        <v>-18000</v>
      </c>
    </row>
    <row r="56" spans="1:33" s="50" customFormat="1" ht="25.5">
      <c r="A56" s="4" t="s">
        <v>22</v>
      </c>
      <c r="B56" s="55" t="s">
        <v>9</v>
      </c>
      <c r="C56" s="56" t="s">
        <v>83</v>
      </c>
      <c r="D56" s="8" t="s">
        <v>99</v>
      </c>
      <c r="E56" s="61">
        <v>7005</v>
      </c>
      <c r="F56" s="56" t="s">
        <v>23</v>
      </c>
      <c r="G56" s="57">
        <v>18000</v>
      </c>
      <c r="H56" s="59">
        <v>18000</v>
      </c>
      <c r="I56" s="59">
        <v>18000</v>
      </c>
      <c r="J56" s="59">
        <v>18000</v>
      </c>
      <c r="K56" s="59">
        <v>18000</v>
      </c>
      <c r="L56" s="59">
        <v>18000</v>
      </c>
      <c r="M56" s="59">
        <v>18000</v>
      </c>
      <c r="N56" s="59">
        <v>18000</v>
      </c>
      <c r="O56" s="59">
        <v>18000</v>
      </c>
      <c r="P56" s="59">
        <v>18000</v>
      </c>
      <c r="Q56" s="59">
        <v>18000</v>
      </c>
      <c r="R56" s="59">
        <v>18000</v>
      </c>
      <c r="S56" s="91"/>
      <c r="T56" s="91"/>
      <c r="U56" s="59">
        <f t="shared" si="3"/>
        <v>0</v>
      </c>
      <c r="V56" s="59">
        <f t="shared" si="4"/>
        <v>0</v>
      </c>
      <c r="W56" s="59">
        <f t="shared" si="5"/>
        <v>0</v>
      </c>
      <c r="X56" s="59">
        <f t="shared" si="6"/>
        <v>0</v>
      </c>
      <c r="Y56" s="59">
        <f t="shared" si="7"/>
        <v>0</v>
      </c>
      <c r="Z56" s="59">
        <f t="shared" si="8"/>
        <v>0</v>
      </c>
      <c r="AA56" s="59">
        <f t="shared" si="9"/>
        <v>0</v>
      </c>
      <c r="AB56" s="59">
        <f t="shared" si="10"/>
        <v>0</v>
      </c>
      <c r="AC56" s="59">
        <f t="shared" si="11"/>
        <v>0</v>
      </c>
      <c r="AD56" s="59">
        <f t="shared" si="12"/>
        <v>0</v>
      </c>
      <c r="AE56" s="59">
        <f t="shared" si="13"/>
        <v>0</v>
      </c>
      <c r="AF56" s="59">
        <f t="shared" si="14"/>
        <v>-18000</v>
      </c>
      <c r="AG56" s="59">
        <f t="shared" si="15"/>
        <v>-18000</v>
      </c>
    </row>
    <row r="57" spans="1:33" s="69" customFormat="1" ht="25.5">
      <c r="A57" s="2" t="s">
        <v>401</v>
      </c>
      <c r="B57" s="51" t="s">
        <v>39</v>
      </c>
      <c r="C57" s="52" t="s">
        <v>83</v>
      </c>
      <c r="D57" s="9" t="s">
        <v>99</v>
      </c>
      <c r="E57" s="52"/>
      <c r="F57" s="52"/>
      <c r="G57" s="53">
        <f>G58+G61+G64</f>
        <v>864000</v>
      </c>
      <c r="H57" s="54">
        <f aca="true" t="shared" si="33" ref="H57:T57">H58+H61+H64</f>
        <v>864000</v>
      </c>
      <c r="I57" s="54">
        <f t="shared" si="33"/>
        <v>864000</v>
      </c>
      <c r="J57" s="54">
        <f t="shared" si="33"/>
        <v>864000</v>
      </c>
      <c r="K57" s="54">
        <f t="shared" si="33"/>
        <v>864000</v>
      </c>
      <c r="L57" s="54">
        <f t="shared" si="33"/>
        <v>864000</v>
      </c>
      <c r="M57" s="54">
        <f t="shared" si="33"/>
        <v>864000</v>
      </c>
      <c r="N57" s="54">
        <f t="shared" si="33"/>
        <v>864000</v>
      </c>
      <c r="O57" s="54">
        <f t="shared" si="33"/>
        <v>864000</v>
      </c>
      <c r="P57" s="54">
        <f t="shared" si="33"/>
        <v>864000</v>
      </c>
      <c r="Q57" s="54">
        <f t="shared" si="33"/>
        <v>864000</v>
      </c>
      <c r="R57" s="54">
        <f t="shared" si="33"/>
        <v>864000</v>
      </c>
      <c r="S57" s="54">
        <f t="shared" si="33"/>
        <v>679000</v>
      </c>
      <c r="T57" s="54">
        <f t="shared" si="33"/>
        <v>642800</v>
      </c>
      <c r="U57" s="117">
        <f t="shared" si="3"/>
        <v>0</v>
      </c>
      <c r="V57" s="117">
        <f t="shared" si="4"/>
        <v>0</v>
      </c>
      <c r="W57" s="117">
        <f t="shared" si="5"/>
        <v>0</v>
      </c>
      <c r="X57" s="117">
        <f t="shared" si="6"/>
        <v>0</v>
      </c>
      <c r="Y57" s="117">
        <f t="shared" si="7"/>
        <v>0</v>
      </c>
      <c r="Z57" s="117">
        <f t="shared" si="8"/>
        <v>0</v>
      </c>
      <c r="AA57" s="117">
        <f t="shared" si="9"/>
        <v>0</v>
      </c>
      <c r="AB57" s="117">
        <f t="shared" si="10"/>
        <v>0</v>
      </c>
      <c r="AC57" s="117">
        <f t="shared" si="11"/>
        <v>0</v>
      </c>
      <c r="AD57" s="117">
        <f t="shared" si="12"/>
        <v>0</v>
      </c>
      <c r="AE57" s="117">
        <f t="shared" si="13"/>
        <v>0</v>
      </c>
      <c r="AF57" s="117">
        <f t="shared" si="14"/>
        <v>-185000</v>
      </c>
      <c r="AG57" s="117">
        <f t="shared" si="15"/>
        <v>-185000</v>
      </c>
    </row>
    <row r="58" spans="1:33" s="69" customFormat="1" ht="12.75" hidden="1">
      <c r="A58" s="12" t="s">
        <v>61</v>
      </c>
      <c r="B58" s="51" t="s">
        <v>39</v>
      </c>
      <c r="C58" s="52" t="s">
        <v>83</v>
      </c>
      <c r="D58" s="9" t="s">
        <v>99</v>
      </c>
      <c r="E58" s="52" t="s">
        <v>62</v>
      </c>
      <c r="F58" s="52"/>
      <c r="G58" s="53">
        <f>G59</f>
        <v>0</v>
      </c>
      <c r="H58" s="54">
        <f aca="true" t="shared" si="34" ref="H58:T59">H59</f>
        <v>0</v>
      </c>
      <c r="I58" s="54">
        <f t="shared" si="34"/>
        <v>0</v>
      </c>
      <c r="J58" s="54">
        <f t="shared" si="34"/>
        <v>0</v>
      </c>
      <c r="K58" s="54">
        <f t="shared" si="34"/>
        <v>0</v>
      </c>
      <c r="L58" s="54">
        <f t="shared" si="34"/>
        <v>0</v>
      </c>
      <c r="M58" s="54">
        <f t="shared" si="34"/>
        <v>0</v>
      </c>
      <c r="N58" s="54">
        <f t="shared" si="34"/>
        <v>0</v>
      </c>
      <c r="O58" s="54">
        <f t="shared" si="34"/>
        <v>0</v>
      </c>
      <c r="P58" s="54">
        <f t="shared" si="34"/>
        <v>0</v>
      </c>
      <c r="Q58" s="54">
        <f t="shared" si="34"/>
        <v>0</v>
      </c>
      <c r="R58" s="54">
        <f t="shared" si="34"/>
        <v>0</v>
      </c>
      <c r="S58" s="54">
        <f t="shared" si="34"/>
        <v>0</v>
      </c>
      <c r="T58" s="54">
        <f t="shared" si="34"/>
        <v>0</v>
      </c>
      <c r="U58" s="117">
        <f t="shared" si="3"/>
        <v>0</v>
      </c>
      <c r="V58" s="117">
        <f t="shared" si="4"/>
        <v>0</v>
      </c>
      <c r="W58" s="117">
        <f t="shared" si="5"/>
        <v>0</v>
      </c>
      <c r="X58" s="117">
        <f t="shared" si="6"/>
        <v>0</v>
      </c>
      <c r="Y58" s="117">
        <f t="shared" si="7"/>
        <v>0</v>
      </c>
      <c r="Z58" s="117">
        <f t="shared" si="8"/>
        <v>0</v>
      </c>
      <c r="AA58" s="117">
        <f t="shared" si="9"/>
        <v>0</v>
      </c>
      <c r="AB58" s="117">
        <f t="shared" si="10"/>
        <v>0</v>
      </c>
      <c r="AC58" s="117">
        <f t="shared" si="11"/>
        <v>0</v>
      </c>
      <c r="AD58" s="117">
        <f t="shared" si="12"/>
        <v>0</v>
      </c>
      <c r="AE58" s="117">
        <f t="shared" si="13"/>
        <v>0</v>
      </c>
      <c r="AF58" s="117">
        <f t="shared" si="14"/>
        <v>0</v>
      </c>
      <c r="AG58" s="117">
        <f t="shared" si="15"/>
        <v>0</v>
      </c>
    </row>
    <row r="59" spans="1:33" s="50" customFormat="1" ht="51" hidden="1">
      <c r="A59" s="4" t="s">
        <v>63</v>
      </c>
      <c r="B59" s="55" t="s">
        <v>39</v>
      </c>
      <c r="C59" s="56" t="s">
        <v>83</v>
      </c>
      <c r="D59" s="8" t="s">
        <v>99</v>
      </c>
      <c r="E59" s="56" t="s">
        <v>62</v>
      </c>
      <c r="F59" s="56" t="s">
        <v>64</v>
      </c>
      <c r="G59" s="57">
        <f>G60</f>
        <v>0</v>
      </c>
      <c r="H59" s="58">
        <f t="shared" si="34"/>
        <v>0</v>
      </c>
      <c r="I59" s="58">
        <f t="shared" si="34"/>
        <v>0</v>
      </c>
      <c r="J59" s="58">
        <f t="shared" si="34"/>
        <v>0</v>
      </c>
      <c r="K59" s="58">
        <f t="shared" si="34"/>
        <v>0</v>
      </c>
      <c r="L59" s="58">
        <f t="shared" si="34"/>
        <v>0</v>
      </c>
      <c r="M59" s="58">
        <f t="shared" si="34"/>
        <v>0</v>
      </c>
      <c r="N59" s="58">
        <f t="shared" si="34"/>
        <v>0</v>
      </c>
      <c r="O59" s="58">
        <f t="shared" si="34"/>
        <v>0</v>
      </c>
      <c r="P59" s="58">
        <f t="shared" si="34"/>
        <v>0</v>
      </c>
      <c r="Q59" s="58">
        <f t="shared" si="34"/>
        <v>0</v>
      </c>
      <c r="R59" s="58">
        <f t="shared" si="34"/>
        <v>0</v>
      </c>
      <c r="S59" s="58">
        <f t="shared" si="34"/>
        <v>0</v>
      </c>
      <c r="T59" s="58">
        <f t="shared" si="34"/>
        <v>0</v>
      </c>
      <c r="U59" s="59">
        <f t="shared" si="3"/>
        <v>0</v>
      </c>
      <c r="V59" s="59">
        <f t="shared" si="4"/>
        <v>0</v>
      </c>
      <c r="W59" s="59">
        <f t="shared" si="5"/>
        <v>0</v>
      </c>
      <c r="X59" s="59">
        <f t="shared" si="6"/>
        <v>0</v>
      </c>
      <c r="Y59" s="59">
        <f t="shared" si="7"/>
        <v>0</v>
      </c>
      <c r="Z59" s="59">
        <f t="shared" si="8"/>
        <v>0</v>
      </c>
      <c r="AA59" s="59">
        <f t="shared" si="9"/>
        <v>0</v>
      </c>
      <c r="AB59" s="59">
        <f t="shared" si="10"/>
        <v>0</v>
      </c>
      <c r="AC59" s="59">
        <f t="shared" si="11"/>
        <v>0</v>
      </c>
      <c r="AD59" s="59">
        <f t="shared" si="12"/>
        <v>0</v>
      </c>
      <c r="AE59" s="59">
        <f t="shared" si="13"/>
        <v>0</v>
      </c>
      <c r="AF59" s="59">
        <f t="shared" si="14"/>
        <v>0</v>
      </c>
      <c r="AG59" s="59">
        <f t="shared" si="15"/>
        <v>0</v>
      </c>
    </row>
    <row r="60" spans="1:33" s="50" customFormat="1" ht="63.75" hidden="1">
      <c r="A60" s="4" t="s">
        <v>65</v>
      </c>
      <c r="B60" s="55" t="s">
        <v>39</v>
      </c>
      <c r="C60" s="56" t="s">
        <v>83</v>
      </c>
      <c r="D60" s="8" t="s">
        <v>99</v>
      </c>
      <c r="E60" s="56" t="s">
        <v>62</v>
      </c>
      <c r="F60" s="56" t="s">
        <v>66</v>
      </c>
      <c r="G60" s="57"/>
      <c r="H60" s="59"/>
      <c r="I60" s="59"/>
      <c r="J60" s="59"/>
      <c r="K60" s="59"/>
      <c r="L60" s="59"/>
      <c r="M60" s="59"/>
      <c r="N60" s="59"/>
      <c r="O60" s="59"/>
      <c r="P60" s="91"/>
      <c r="Q60" s="91"/>
      <c r="R60" s="91"/>
      <c r="S60" s="91"/>
      <c r="T60" s="91"/>
      <c r="U60" s="59">
        <f t="shared" si="3"/>
        <v>0</v>
      </c>
      <c r="V60" s="59">
        <f t="shared" si="4"/>
        <v>0</v>
      </c>
      <c r="W60" s="59">
        <f t="shared" si="5"/>
        <v>0</v>
      </c>
      <c r="X60" s="59">
        <f t="shared" si="6"/>
        <v>0</v>
      </c>
      <c r="Y60" s="59">
        <f t="shared" si="7"/>
        <v>0</v>
      </c>
      <c r="Z60" s="59">
        <f t="shared" si="8"/>
        <v>0</v>
      </c>
      <c r="AA60" s="59">
        <f t="shared" si="9"/>
        <v>0</v>
      </c>
      <c r="AB60" s="59">
        <f t="shared" si="10"/>
        <v>0</v>
      </c>
      <c r="AC60" s="59">
        <f t="shared" si="11"/>
        <v>0</v>
      </c>
      <c r="AD60" s="59">
        <f t="shared" si="12"/>
        <v>0</v>
      </c>
      <c r="AE60" s="59">
        <f t="shared" si="13"/>
        <v>0</v>
      </c>
      <c r="AF60" s="59">
        <f t="shared" si="14"/>
        <v>0</v>
      </c>
      <c r="AG60" s="59">
        <f t="shared" si="15"/>
        <v>0</v>
      </c>
    </row>
    <row r="61" spans="1:33" s="69" customFormat="1" ht="12.75">
      <c r="A61" s="2" t="s">
        <v>100</v>
      </c>
      <c r="B61" s="51" t="s">
        <v>39</v>
      </c>
      <c r="C61" s="52" t="s">
        <v>83</v>
      </c>
      <c r="D61" s="9" t="s">
        <v>99</v>
      </c>
      <c r="E61" s="52" t="s">
        <v>102</v>
      </c>
      <c r="F61" s="52"/>
      <c r="G61" s="53">
        <f>G62</f>
        <v>864000</v>
      </c>
      <c r="H61" s="54">
        <f aca="true" t="shared" si="35" ref="H61:T62">H62</f>
        <v>864000</v>
      </c>
      <c r="I61" s="54">
        <f t="shared" si="35"/>
        <v>864000</v>
      </c>
      <c r="J61" s="54">
        <f t="shared" si="35"/>
        <v>864000</v>
      </c>
      <c r="K61" s="54">
        <f t="shared" si="35"/>
        <v>864000</v>
      </c>
      <c r="L61" s="54">
        <f t="shared" si="35"/>
        <v>864000</v>
      </c>
      <c r="M61" s="54">
        <f t="shared" si="35"/>
        <v>864000</v>
      </c>
      <c r="N61" s="54">
        <f t="shared" si="35"/>
        <v>864000</v>
      </c>
      <c r="O61" s="54">
        <f t="shared" si="35"/>
        <v>864000</v>
      </c>
      <c r="P61" s="54">
        <f t="shared" si="35"/>
        <v>864000</v>
      </c>
      <c r="Q61" s="54">
        <f t="shared" si="35"/>
        <v>864000</v>
      </c>
      <c r="R61" s="54">
        <f t="shared" si="35"/>
        <v>864000</v>
      </c>
      <c r="S61" s="54">
        <f t="shared" si="35"/>
        <v>679000</v>
      </c>
      <c r="T61" s="54">
        <f t="shared" si="35"/>
        <v>642800</v>
      </c>
      <c r="U61" s="117">
        <f t="shared" si="3"/>
        <v>0</v>
      </c>
      <c r="V61" s="117">
        <f t="shared" si="4"/>
        <v>0</v>
      </c>
      <c r="W61" s="117">
        <f t="shared" si="5"/>
        <v>0</v>
      </c>
      <c r="X61" s="117">
        <f t="shared" si="6"/>
        <v>0</v>
      </c>
      <c r="Y61" s="117">
        <f t="shared" si="7"/>
        <v>0</v>
      </c>
      <c r="Z61" s="117">
        <f t="shared" si="8"/>
        <v>0</v>
      </c>
      <c r="AA61" s="117">
        <f t="shared" si="9"/>
        <v>0</v>
      </c>
      <c r="AB61" s="117">
        <f t="shared" si="10"/>
        <v>0</v>
      </c>
      <c r="AC61" s="117">
        <f t="shared" si="11"/>
        <v>0</v>
      </c>
      <c r="AD61" s="117">
        <f t="shared" si="12"/>
        <v>0</v>
      </c>
      <c r="AE61" s="117">
        <f t="shared" si="13"/>
        <v>0</v>
      </c>
      <c r="AF61" s="117">
        <f t="shared" si="14"/>
        <v>-185000</v>
      </c>
      <c r="AG61" s="117">
        <f t="shared" si="15"/>
        <v>-185000</v>
      </c>
    </row>
    <row r="62" spans="1:33" s="50" customFormat="1" ht="51">
      <c r="A62" s="4" t="s">
        <v>63</v>
      </c>
      <c r="B62" s="55" t="s">
        <v>39</v>
      </c>
      <c r="C62" s="56" t="s">
        <v>83</v>
      </c>
      <c r="D62" s="8" t="s">
        <v>99</v>
      </c>
      <c r="E62" s="56" t="s">
        <v>102</v>
      </c>
      <c r="F62" s="56" t="s">
        <v>64</v>
      </c>
      <c r="G62" s="57">
        <f>G63</f>
        <v>864000</v>
      </c>
      <c r="H62" s="58">
        <f t="shared" si="35"/>
        <v>864000</v>
      </c>
      <c r="I62" s="58">
        <f t="shared" si="35"/>
        <v>864000</v>
      </c>
      <c r="J62" s="58">
        <f t="shared" si="35"/>
        <v>864000</v>
      </c>
      <c r="K62" s="58">
        <f t="shared" si="35"/>
        <v>864000</v>
      </c>
      <c r="L62" s="58">
        <f t="shared" si="35"/>
        <v>864000</v>
      </c>
      <c r="M62" s="58">
        <f t="shared" si="35"/>
        <v>864000</v>
      </c>
      <c r="N62" s="58">
        <f t="shared" si="35"/>
        <v>864000</v>
      </c>
      <c r="O62" s="58">
        <f t="shared" si="35"/>
        <v>864000</v>
      </c>
      <c r="P62" s="58">
        <f t="shared" si="35"/>
        <v>864000</v>
      </c>
      <c r="Q62" s="58">
        <f t="shared" si="35"/>
        <v>864000</v>
      </c>
      <c r="R62" s="58">
        <f t="shared" si="35"/>
        <v>864000</v>
      </c>
      <c r="S62" s="58">
        <f t="shared" si="35"/>
        <v>679000</v>
      </c>
      <c r="T62" s="58">
        <f t="shared" si="35"/>
        <v>642800</v>
      </c>
      <c r="U62" s="59">
        <f t="shared" si="3"/>
        <v>0</v>
      </c>
      <c r="V62" s="59">
        <f t="shared" si="4"/>
        <v>0</v>
      </c>
      <c r="W62" s="59">
        <f t="shared" si="5"/>
        <v>0</v>
      </c>
      <c r="X62" s="59">
        <f t="shared" si="6"/>
        <v>0</v>
      </c>
      <c r="Y62" s="59">
        <f t="shared" si="7"/>
        <v>0</v>
      </c>
      <c r="Z62" s="59">
        <f t="shared" si="8"/>
        <v>0</v>
      </c>
      <c r="AA62" s="59">
        <f t="shared" si="9"/>
        <v>0</v>
      </c>
      <c r="AB62" s="59">
        <f t="shared" si="10"/>
        <v>0</v>
      </c>
      <c r="AC62" s="59">
        <f t="shared" si="11"/>
        <v>0</v>
      </c>
      <c r="AD62" s="59">
        <f t="shared" si="12"/>
        <v>0</v>
      </c>
      <c r="AE62" s="59">
        <f t="shared" si="13"/>
        <v>0</v>
      </c>
      <c r="AF62" s="59">
        <f t="shared" si="14"/>
        <v>-185000</v>
      </c>
      <c r="AG62" s="59">
        <f t="shared" si="15"/>
        <v>-185000</v>
      </c>
    </row>
    <row r="63" spans="1:33" s="50" customFormat="1" ht="52.5" customHeight="1">
      <c r="A63" s="4" t="s">
        <v>65</v>
      </c>
      <c r="B63" s="55" t="s">
        <v>39</v>
      </c>
      <c r="C63" s="56" t="s">
        <v>83</v>
      </c>
      <c r="D63" s="8" t="s">
        <v>99</v>
      </c>
      <c r="E63" s="56" t="s">
        <v>102</v>
      </c>
      <c r="F63" s="56" t="s">
        <v>66</v>
      </c>
      <c r="G63" s="57">
        <v>864000</v>
      </c>
      <c r="H63" s="57">
        <v>864000</v>
      </c>
      <c r="I63" s="57">
        <v>864000</v>
      </c>
      <c r="J63" s="57">
        <v>864000</v>
      </c>
      <c r="K63" s="57">
        <v>864000</v>
      </c>
      <c r="L63" s="57">
        <v>864000</v>
      </c>
      <c r="M63" s="57">
        <v>864000</v>
      </c>
      <c r="N63" s="57">
        <v>864000</v>
      </c>
      <c r="O63" s="57">
        <v>864000</v>
      </c>
      <c r="P63" s="57">
        <v>864000</v>
      </c>
      <c r="Q63" s="57">
        <v>864000</v>
      </c>
      <c r="R63" s="91">
        <v>864000</v>
      </c>
      <c r="S63" s="91">
        <v>679000</v>
      </c>
      <c r="T63" s="91">
        <v>642800</v>
      </c>
      <c r="U63" s="59">
        <f t="shared" si="3"/>
        <v>0</v>
      </c>
      <c r="V63" s="59">
        <f t="shared" si="4"/>
        <v>0</v>
      </c>
      <c r="W63" s="59">
        <f t="shared" si="5"/>
        <v>0</v>
      </c>
      <c r="X63" s="59">
        <f t="shared" si="6"/>
        <v>0</v>
      </c>
      <c r="Y63" s="59">
        <f t="shared" si="7"/>
        <v>0</v>
      </c>
      <c r="Z63" s="59">
        <f t="shared" si="8"/>
        <v>0</v>
      </c>
      <c r="AA63" s="59">
        <f t="shared" si="9"/>
        <v>0</v>
      </c>
      <c r="AB63" s="59">
        <f t="shared" si="10"/>
        <v>0</v>
      </c>
      <c r="AC63" s="59">
        <f t="shared" si="11"/>
        <v>0</v>
      </c>
      <c r="AD63" s="59">
        <f t="shared" si="12"/>
        <v>0</v>
      </c>
      <c r="AE63" s="59">
        <f t="shared" si="13"/>
        <v>0</v>
      </c>
      <c r="AF63" s="59">
        <f t="shared" si="14"/>
        <v>-185000</v>
      </c>
      <c r="AG63" s="59">
        <f t="shared" si="15"/>
        <v>-185000</v>
      </c>
    </row>
    <row r="64" spans="1:33" s="69" customFormat="1" ht="102" hidden="1">
      <c r="A64" s="2" t="s">
        <v>68</v>
      </c>
      <c r="B64" s="51" t="s">
        <v>39</v>
      </c>
      <c r="C64" s="52" t="s">
        <v>83</v>
      </c>
      <c r="D64" s="9" t="s">
        <v>99</v>
      </c>
      <c r="E64" s="52" t="s">
        <v>69</v>
      </c>
      <c r="F64" s="52"/>
      <c r="G64" s="53">
        <f>G65</f>
        <v>0</v>
      </c>
      <c r="H64" s="54">
        <f aca="true" t="shared" si="36" ref="H64:T65">H65</f>
        <v>0</v>
      </c>
      <c r="I64" s="54">
        <f t="shared" si="36"/>
        <v>0</v>
      </c>
      <c r="J64" s="54">
        <f t="shared" si="36"/>
        <v>0</v>
      </c>
      <c r="K64" s="54">
        <f t="shared" si="36"/>
        <v>0</v>
      </c>
      <c r="L64" s="54">
        <f t="shared" si="36"/>
        <v>0</v>
      </c>
      <c r="M64" s="54">
        <f t="shared" si="36"/>
        <v>0</v>
      </c>
      <c r="N64" s="54">
        <f t="shared" si="36"/>
        <v>0</v>
      </c>
      <c r="O64" s="54">
        <f t="shared" si="36"/>
        <v>0</v>
      </c>
      <c r="P64" s="54">
        <f t="shared" si="36"/>
        <v>0</v>
      </c>
      <c r="Q64" s="54">
        <f t="shared" si="36"/>
        <v>0</v>
      </c>
      <c r="R64" s="54">
        <f t="shared" si="36"/>
        <v>0</v>
      </c>
      <c r="S64" s="54">
        <f t="shared" si="36"/>
        <v>0</v>
      </c>
      <c r="T64" s="54">
        <f t="shared" si="36"/>
        <v>0</v>
      </c>
      <c r="U64" s="117">
        <f t="shared" si="3"/>
        <v>0</v>
      </c>
      <c r="V64" s="117">
        <f t="shared" si="4"/>
        <v>0</v>
      </c>
      <c r="W64" s="117">
        <f t="shared" si="5"/>
        <v>0</v>
      </c>
      <c r="X64" s="117">
        <f t="shared" si="6"/>
        <v>0</v>
      </c>
      <c r="Y64" s="117">
        <f t="shared" si="7"/>
        <v>0</v>
      </c>
      <c r="Z64" s="117">
        <f t="shared" si="8"/>
        <v>0</v>
      </c>
      <c r="AA64" s="117">
        <f t="shared" si="9"/>
        <v>0</v>
      </c>
      <c r="AB64" s="117">
        <f t="shared" si="10"/>
        <v>0</v>
      </c>
      <c r="AC64" s="117">
        <f t="shared" si="11"/>
        <v>0</v>
      </c>
      <c r="AD64" s="117">
        <f t="shared" si="12"/>
        <v>0</v>
      </c>
      <c r="AE64" s="117">
        <f t="shared" si="13"/>
        <v>0</v>
      </c>
      <c r="AF64" s="117">
        <f t="shared" si="14"/>
        <v>0</v>
      </c>
      <c r="AG64" s="117">
        <f t="shared" si="15"/>
        <v>0</v>
      </c>
    </row>
    <row r="65" spans="1:33" s="50" customFormat="1" ht="25.5" hidden="1">
      <c r="A65" s="4" t="s">
        <v>70</v>
      </c>
      <c r="B65" s="55" t="s">
        <v>39</v>
      </c>
      <c r="C65" s="56" t="s">
        <v>83</v>
      </c>
      <c r="D65" s="8" t="s">
        <v>99</v>
      </c>
      <c r="E65" s="56" t="s">
        <v>69</v>
      </c>
      <c r="F65" s="56" t="s">
        <v>71</v>
      </c>
      <c r="G65" s="57">
        <f>G66</f>
        <v>0</v>
      </c>
      <c r="H65" s="58">
        <f t="shared" si="36"/>
        <v>0</v>
      </c>
      <c r="I65" s="58">
        <f t="shared" si="36"/>
        <v>0</v>
      </c>
      <c r="J65" s="58">
        <f t="shared" si="36"/>
        <v>0</v>
      </c>
      <c r="K65" s="58">
        <f t="shared" si="36"/>
        <v>0</v>
      </c>
      <c r="L65" s="58">
        <f t="shared" si="36"/>
        <v>0</v>
      </c>
      <c r="M65" s="58">
        <f t="shared" si="36"/>
        <v>0</v>
      </c>
      <c r="N65" s="58">
        <f t="shared" si="36"/>
        <v>0</v>
      </c>
      <c r="O65" s="58">
        <f t="shared" si="36"/>
        <v>0</v>
      </c>
      <c r="P65" s="58">
        <f t="shared" si="36"/>
        <v>0</v>
      </c>
      <c r="Q65" s="58">
        <f t="shared" si="36"/>
        <v>0</v>
      </c>
      <c r="R65" s="58">
        <f t="shared" si="36"/>
        <v>0</v>
      </c>
      <c r="S65" s="58">
        <f t="shared" si="36"/>
        <v>0</v>
      </c>
      <c r="T65" s="58">
        <f t="shared" si="36"/>
        <v>0</v>
      </c>
      <c r="U65" s="59">
        <f t="shared" si="3"/>
        <v>0</v>
      </c>
      <c r="V65" s="59">
        <f t="shared" si="4"/>
        <v>0</v>
      </c>
      <c r="W65" s="59">
        <f t="shared" si="5"/>
        <v>0</v>
      </c>
      <c r="X65" s="59">
        <f t="shared" si="6"/>
        <v>0</v>
      </c>
      <c r="Y65" s="59">
        <f t="shared" si="7"/>
        <v>0</v>
      </c>
      <c r="Z65" s="59">
        <f t="shared" si="8"/>
        <v>0</v>
      </c>
      <c r="AA65" s="59">
        <f t="shared" si="9"/>
        <v>0</v>
      </c>
      <c r="AB65" s="59">
        <f t="shared" si="10"/>
        <v>0</v>
      </c>
      <c r="AC65" s="59">
        <f t="shared" si="11"/>
        <v>0</v>
      </c>
      <c r="AD65" s="59">
        <f t="shared" si="12"/>
        <v>0</v>
      </c>
      <c r="AE65" s="59">
        <f t="shared" si="13"/>
        <v>0</v>
      </c>
      <c r="AF65" s="59">
        <f t="shared" si="14"/>
        <v>0</v>
      </c>
      <c r="AG65" s="59">
        <f t="shared" si="15"/>
        <v>0</v>
      </c>
    </row>
    <row r="66" spans="1:33" s="50" customFormat="1" ht="25.5" hidden="1">
      <c r="A66" s="4" t="s">
        <v>72</v>
      </c>
      <c r="B66" s="55" t="s">
        <v>39</v>
      </c>
      <c r="C66" s="56" t="s">
        <v>83</v>
      </c>
      <c r="D66" s="8" t="s">
        <v>99</v>
      </c>
      <c r="E66" s="56" t="s">
        <v>69</v>
      </c>
      <c r="F66" s="56" t="s">
        <v>242</v>
      </c>
      <c r="G66" s="57"/>
      <c r="H66" s="59"/>
      <c r="I66" s="59"/>
      <c r="J66" s="59"/>
      <c r="K66" s="59"/>
      <c r="L66" s="59"/>
      <c r="M66" s="59"/>
      <c r="N66" s="59"/>
      <c r="O66" s="59"/>
      <c r="P66" s="91"/>
      <c r="Q66" s="91"/>
      <c r="R66" s="91"/>
      <c r="S66" s="91"/>
      <c r="T66" s="91"/>
      <c r="U66" s="59">
        <f t="shared" si="3"/>
        <v>0</v>
      </c>
      <c r="V66" s="59">
        <f t="shared" si="4"/>
        <v>0</v>
      </c>
      <c r="W66" s="59">
        <f t="shared" si="5"/>
        <v>0</v>
      </c>
      <c r="X66" s="59">
        <f t="shared" si="6"/>
        <v>0</v>
      </c>
      <c r="Y66" s="59">
        <f t="shared" si="7"/>
        <v>0</v>
      </c>
      <c r="Z66" s="59">
        <f t="shared" si="8"/>
        <v>0</v>
      </c>
      <c r="AA66" s="59">
        <f t="shared" si="9"/>
        <v>0</v>
      </c>
      <c r="AB66" s="59">
        <f t="shared" si="10"/>
        <v>0</v>
      </c>
      <c r="AC66" s="59">
        <f t="shared" si="11"/>
        <v>0</v>
      </c>
      <c r="AD66" s="59">
        <f t="shared" si="12"/>
        <v>0</v>
      </c>
      <c r="AE66" s="59">
        <f t="shared" si="13"/>
        <v>0</v>
      </c>
      <c r="AF66" s="59">
        <f t="shared" si="14"/>
        <v>0</v>
      </c>
      <c r="AG66" s="59">
        <f t="shared" si="15"/>
        <v>0</v>
      </c>
    </row>
    <row r="67" spans="1:33" s="50" customFormat="1" ht="12.75">
      <c r="A67" s="4" t="s">
        <v>203</v>
      </c>
      <c r="B67" s="55" t="s">
        <v>39</v>
      </c>
      <c r="C67" s="56" t="s">
        <v>83</v>
      </c>
      <c r="D67" s="8" t="s">
        <v>99</v>
      </c>
      <c r="E67" s="56" t="s">
        <v>76</v>
      </c>
      <c r="F67" s="56"/>
      <c r="G67" s="57">
        <f>G68</f>
        <v>0</v>
      </c>
      <c r="H67" s="58">
        <f aca="true" t="shared" si="37" ref="H67:T67">H68</f>
        <v>0</v>
      </c>
      <c r="I67" s="58">
        <f t="shared" si="37"/>
        <v>0</v>
      </c>
      <c r="J67" s="58">
        <f t="shared" si="37"/>
        <v>6861</v>
      </c>
      <c r="K67" s="58">
        <f t="shared" si="37"/>
        <v>18475</v>
      </c>
      <c r="L67" s="58">
        <f t="shared" si="37"/>
        <v>18475</v>
      </c>
      <c r="M67" s="58">
        <f t="shared" si="37"/>
        <v>18475</v>
      </c>
      <c r="N67" s="58">
        <f t="shared" si="37"/>
        <v>19225</v>
      </c>
      <c r="O67" s="58">
        <f t="shared" si="37"/>
        <v>19225</v>
      </c>
      <c r="P67" s="58">
        <f t="shared" si="37"/>
        <v>19225</v>
      </c>
      <c r="Q67" s="58">
        <f t="shared" si="37"/>
        <v>19225</v>
      </c>
      <c r="R67" s="58">
        <f t="shared" si="37"/>
        <v>19225</v>
      </c>
      <c r="S67" s="58">
        <f t="shared" si="37"/>
        <v>19480</v>
      </c>
      <c r="T67" s="58">
        <f t="shared" si="37"/>
        <v>19480</v>
      </c>
      <c r="U67" s="59">
        <f t="shared" si="3"/>
        <v>0</v>
      </c>
      <c r="V67" s="59">
        <f t="shared" si="4"/>
        <v>0</v>
      </c>
      <c r="W67" s="59">
        <f t="shared" si="5"/>
        <v>6861</v>
      </c>
      <c r="X67" s="59">
        <f t="shared" si="6"/>
        <v>11614</v>
      </c>
      <c r="Y67" s="59">
        <f t="shared" si="7"/>
        <v>0</v>
      </c>
      <c r="Z67" s="59">
        <f t="shared" si="8"/>
        <v>0</v>
      </c>
      <c r="AA67" s="59">
        <f t="shared" si="9"/>
        <v>750</v>
      </c>
      <c r="AB67" s="59">
        <f t="shared" si="10"/>
        <v>0</v>
      </c>
      <c r="AC67" s="59">
        <f t="shared" si="11"/>
        <v>0</v>
      </c>
      <c r="AD67" s="59">
        <f t="shared" si="12"/>
        <v>0</v>
      </c>
      <c r="AE67" s="59">
        <f t="shared" si="13"/>
        <v>0</v>
      </c>
      <c r="AF67" s="59">
        <f t="shared" si="14"/>
        <v>255</v>
      </c>
      <c r="AG67" s="59">
        <f t="shared" si="15"/>
        <v>19480</v>
      </c>
    </row>
    <row r="68" spans="1:33" s="50" customFormat="1" ht="25.5">
      <c r="A68" s="4" t="s">
        <v>70</v>
      </c>
      <c r="B68" s="55" t="s">
        <v>39</v>
      </c>
      <c r="C68" s="56" t="s">
        <v>83</v>
      </c>
      <c r="D68" s="8" t="s">
        <v>99</v>
      </c>
      <c r="E68" s="56" t="s">
        <v>76</v>
      </c>
      <c r="F68" s="56" t="s">
        <v>71</v>
      </c>
      <c r="G68" s="57">
        <f>G69</f>
        <v>0</v>
      </c>
      <c r="H68" s="58">
        <f aca="true" t="shared" si="38" ref="H68:T68">H69</f>
        <v>0</v>
      </c>
      <c r="I68" s="58">
        <f t="shared" si="38"/>
        <v>0</v>
      </c>
      <c r="J68" s="58">
        <f t="shared" si="38"/>
        <v>6861</v>
      </c>
      <c r="K68" s="58">
        <f t="shared" si="38"/>
        <v>18475</v>
      </c>
      <c r="L68" s="58">
        <f t="shared" si="38"/>
        <v>18475</v>
      </c>
      <c r="M68" s="58">
        <f t="shared" si="38"/>
        <v>18475</v>
      </c>
      <c r="N68" s="58">
        <f t="shared" si="38"/>
        <v>19225</v>
      </c>
      <c r="O68" s="58">
        <f t="shared" si="38"/>
        <v>19225</v>
      </c>
      <c r="P68" s="58">
        <f t="shared" si="38"/>
        <v>19225</v>
      </c>
      <c r="Q68" s="58">
        <f t="shared" si="38"/>
        <v>19225</v>
      </c>
      <c r="R68" s="58">
        <f t="shared" si="38"/>
        <v>19225</v>
      </c>
      <c r="S68" s="58">
        <f t="shared" si="38"/>
        <v>19480</v>
      </c>
      <c r="T68" s="58">
        <f t="shared" si="38"/>
        <v>19480</v>
      </c>
      <c r="U68" s="59">
        <f t="shared" si="3"/>
        <v>0</v>
      </c>
      <c r="V68" s="59">
        <f t="shared" si="4"/>
        <v>0</v>
      </c>
      <c r="W68" s="59">
        <f t="shared" si="5"/>
        <v>6861</v>
      </c>
      <c r="X68" s="59">
        <f t="shared" si="6"/>
        <v>11614</v>
      </c>
      <c r="Y68" s="59">
        <f t="shared" si="7"/>
        <v>0</v>
      </c>
      <c r="Z68" s="59">
        <f t="shared" si="8"/>
        <v>0</v>
      </c>
      <c r="AA68" s="59">
        <f t="shared" si="9"/>
        <v>750</v>
      </c>
      <c r="AB68" s="59">
        <f t="shared" si="10"/>
        <v>0</v>
      </c>
      <c r="AC68" s="59">
        <f t="shared" si="11"/>
        <v>0</v>
      </c>
      <c r="AD68" s="59">
        <f t="shared" si="12"/>
        <v>0</v>
      </c>
      <c r="AE68" s="59">
        <f t="shared" si="13"/>
        <v>0</v>
      </c>
      <c r="AF68" s="59">
        <f t="shared" si="14"/>
        <v>255</v>
      </c>
      <c r="AG68" s="59">
        <f t="shared" si="15"/>
        <v>19480</v>
      </c>
    </row>
    <row r="69" spans="1:33" s="50" customFormat="1" ht="38.25">
      <c r="A69" s="4" t="s">
        <v>245</v>
      </c>
      <c r="B69" s="55" t="s">
        <v>39</v>
      </c>
      <c r="C69" s="56" t="s">
        <v>83</v>
      </c>
      <c r="D69" s="8" t="s">
        <v>99</v>
      </c>
      <c r="E69" s="56" t="s">
        <v>76</v>
      </c>
      <c r="F69" s="56" t="s">
        <v>204</v>
      </c>
      <c r="G69" s="57"/>
      <c r="H69" s="59"/>
      <c r="I69" s="59"/>
      <c r="J69" s="39">
        <v>6861</v>
      </c>
      <c r="K69" s="39">
        <v>18475</v>
      </c>
      <c r="L69" s="39">
        <v>18475</v>
      </c>
      <c r="M69" s="39">
        <v>18475</v>
      </c>
      <c r="N69" s="39">
        <v>19225</v>
      </c>
      <c r="O69" s="39">
        <v>19225</v>
      </c>
      <c r="P69" s="39">
        <v>19225</v>
      </c>
      <c r="Q69" s="39">
        <v>19225</v>
      </c>
      <c r="R69" s="39">
        <v>19225</v>
      </c>
      <c r="S69" s="39">
        <v>19480</v>
      </c>
      <c r="T69" s="91">
        <v>19480</v>
      </c>
      <c r="U69" s="59">
        <f t="shared" si="3"/>
        <v>0</v>
      </c>
      <c r="V69" s="59">
        <f t="shared" si="4"/>
        <v>0</v>
      </c>
      <c r="W69" s="59">
        <f t="shared" si="5"/>
        <v>6861</v>
      </c>
      <c r="X69" s="59">
        <f t="shared" si="6"/>
        <v>11614</v>
      </c>
      <c r="Y69" s="59">
        <f t="shared" si="7"/>
        <v>0</v>
      </c>
      <c r="Z69" s="59">
        <f t="shared" si="8"/>
        <v>0</v>
      </c>
      <c r="AA69" s="59">
        <f t="shared" si="9"/>
        <v>750</v>
      </c>
      <c r="AB69" s="59">
        <f t="shared" si="10"/>
        <v>0</v>
      </c>
      <c r="AC69" s="59">
        <f t="shared" si="11"/>
        <v>0</v>
      </c>
      <c r="AD69" s="59">
        <f t="shared" si="12"/>
        <v>0</v>
      </c>
      <c r="AE69" s="59">
        <f t="shared" si="13"/>
        <v>0</v>
      </c>
      <c r="AF69" s="59">
        <f t="shared" si="14"/>
        <v>255</v>
      </c>
      <c r="AG69" s="59">
        <f t="shared" si="15"/>
        <v>19480</v>
      </c>
    </row>
    <row r="70" spans="1:33" s="69" customFormat="1" ht="12.75">
      <c r="A70" s="2" t="s">
        <v>87</v>
      </c>
      <c r="B70" s="51" t="s">
        <v>88</v>
      </c>
      <c r="C70" s="52"/>
      <c r="D70" s="9" t="s">
        <v>99</v>
      </c>
      <c r="E70" s="52"/>
      <c r="F70" s="52"/>
      <c r="G70" s="53">
        <f>G71</f>
        <v>24000</v>
      </c>
      <c r="H70" s="54">
        <f aca="true" t="shared" si="39" ref="H70:T71">H71</f>
        <v>24000</v>
      </c>
      <c r="I70" s="54">
        <f t="shared" si="39"/>
        <v>24000</v>
      </c>
      <c r="J70" s="54">
        <f t="shared" si="39"/>
        <v>17139</v>
      </c>
      <c r="K70" s="54">
        <f t="shared" si="39"/>
        <v>7025</v>
      </c>
      <c r="L70" s="54">
        <f t="shared" si="39"/>
        <v>17525</v>
      </c>
      <c r="M70" s="54">
        <f t="shared" si="39"/>
        <v>17525</v>
      </c>
      <c r="N70" s="54">
        <f t="shared" si="39"/>
        <v>16775</v>
      </c>
      <c r="O70" s="54">
        <f t="shared" si="39"/>
        <v>16775</v>
      </c>
      <c r="P70" s="54">
        <f t="shared" si="39"/>
        <v>17275</v>
      </c>
      <c r="Q70" s="54">
        <f t="shared" si="39"/>
        <v>17275</v>
      </c>
      <c r="R70" s="54">
        <f t="shared" si="39"/>
        <v>17275</v>
      </c>
      <c r="S70" s="54">
        <f t="shared" si="39"/>
        <v>12500</v>
      </c>
      <c r="T70" s="54">
        <f t="shared" si="39"/>
        <v>12500</v>
      </c>
      <c r="U70" s="117">
        <f t="shared" si="3"/>
        <v>0</v>
      </c>
      <c r="V70" s="117">
        <f t="shared" si="4"/>
        <v>0</v>
      </c>
      <c r="W70" s="117">
        <f t="shared" si="5"/>
        <v>-6861</v>
      </c>
      <c r="X70" s="117">
        <f t="shared" si="6"/>
        <v>-10114</v>
      </c>
      <c r="Y70" s="117">
        <f t="shared" si="7"/>
        <v>10500</v>
      </c>
      <c r="Z70" s="117">
        <f t="shared" si="8"/>
        <v>0</v>
      </c>
      <c r="AA70" s="117">
        <f t="shared" si="9"/>
        <v>-750</v>
      </c>
      <c r="AB70" s="117">
        <f t="shared" si="10"/>
        <v>0</v>
      </c>
      <c r="AC70" s="117">
        <f t="shared" si="11"/>
        <v>500</v>
      </c>
      <c r="AD70" s="117">
        <f t="shared" si="12"/>
        <v>0</v>
      </c>
      <c r="AE70" s="117">
        <f t="shared" si="13"/>
        <v>0</v>
      </c>
      <c r="AF70" s="117">
        <f t="shared" si="14"/>
        <v>-4775</v>
      </c>
      <c r="AG70" s="117">
        <f t="shared" si="15"/>
        <v>-11500</v>
      </c>
    </row>
    <row r="71" spans="1:33" s="69" customFormat="1" ht="25.5">
      <c r="A71" s="13" t="s">
        <v>32</v>
      </c>
      <c r="B71" s="51" t="s">
        <v>88</v>
      </c>
      <c r="C71" s="52" t="s">
        <v>83</v>
      </c>
      <c r="D71" s="9" t="s">
        <v>99</v>
      </c>
      <c r="E71" s="52" t="s">
        <v>33</v>
      </c>
      <c r="F71" s="52"/>
      <c r="G71" s="53">
        <f>G72</f>
        <v>24000</v>
      </c>
      <c r="H71" s="54">
        <f t="shared" si="39"/>
        <v>24000</v>
      </c>
      <c r="I71" s="54">
        <f t="shared" si="39"/>
        <v>24000</v>
      </c>
      <c r="J71" s="54">
        <f t="shared" si="39"/>
        <v>17139</v>
      </c>
      <c r="K71" s="54">
        <f t="shared" si="39"/>
        <v>7025</v>
      </c>
      <c r="L71" s="54">
        <f t="shared" si="39"/>
        <v>17525</v>
      </c>
      <c r="M71" s="54">
        <f t="shared" si="39"/>
        <v>17525</v>
      </c>
      <c r="N71" s="54">
        <f t="shared" si="39"/>
        <v>16775</v>
      </c>
      <c r="O71" s="54">
        <f t="shared" si="39"/>
        <v>16775</v>
      </c>
      <c r="P71" s="54">
        <f t="shared" si="39"/>
        <v>17275</v>
      </c>
      <c r="Q71" s="54">
        <f t="shared" si="39"/>
        <v>17275</v>
      </c>
      <c r="R71" s="54">
        <f t="shared" si="39"/>
        <v>17275</v>
      </c>
      <c r="S71" s="54">
        <f t="shared" si="39"/>
        <v>12500</v>
      </c>
      <c r="T71" s="54">
        <f t="shared" si="39"/>
        <v>12500</v>
      </c>
      <c r="U71" s="117">
        <f t="shared" si="3"/>
        <v>0</v>
      </c>
      <c r="V71" s="117">
        <f t="shared" si="4"/>
        <v>0</v>
      </c>
      <c r="W71" s="117">
        <f t="shared" si="5"/>
        <v>-6861</v>
      </c>
      <c r="X71" s="117">
        <f t="shared" si="6"/>
        <v>-10114</v>
      </c>
      <c r="Y71" s="117">
        <f t="shared" si="7"/>
        <v>10500</v>
      </c>
      <c r="Z71" s="117">
        <f t="shared" si="8"/>
        <v>0</v>
      </c>
      <c r="AA71" s="117">
        <f t="shared" si="9"/>
        <v>-750</v>
      </c>
      <c r="AB71" s="117">
        <f t="shared" si="10"/>
        <v>0</v>
      </c>
      <c r="AC71" s="117">
        <f t="shared" si="11"/>
        <v>500</v>
      </c>
      <c r="AD71" s="117">
        <f t="shared" si="12"/>
        <v>0</v>
      </c>
      <c r="AE71" s="117">
        <f t="shared" si="13"/>
        <v>0</v>
      </c>
      <c r="AF71" s="117">
        <f t="shared" si="14"/>
        <v>-4775</v>
      </c>
      <c r="AG71" s="117">
        <f t="shared" si="15"/>
        <v>-11500</v>
      </c>
    </row>
    <row r="72" spans="1:33" s="50" customFormat="1" ht="12.75">
      <c r="A72" s="4" t="s">
        <v>34</v>
      </c>
      <c r="B72" s="55" t="s">
        <v>88</v>
      </c>
      <c r="C72" s="56" t="s">
        <v>83</v>
      </c>
      <c r="D72" s="8" t="s">
        <v>99</v>
      </c>
      <c r="E72" s="56" t="s">
        <v>33</v>
      </c>
      <c r="F72" s="56" t="s">
        <v>25</v>
      </c>
      <c r="G72" s="57">
        <f>G73+G74+G75+G76</f>
        <v>24000</v>
      </c>
      <c r="H72" s="57">
        <f aca="true" t="shared" si="40" ref="H72:T72">H73+H74+H75+H76</f>
        <v>24000</v>
      </c>
      <c r="I72" s="57">
        <f t="shared" si="40"/>
        <v>24000</v>
      </c>
      <c r="J72" s="57">
        <f t="shared" si="40"/>
        <v>17139</v>
      </c>
      <c r="K72" s="57">
        <f t="shared" si="40"/>
        <v>7025</v>
      </c>
      <c r="L72" s="57">
        <f t="shared" si="40"/>
        <v>17525</v>
      </c>
      <c r="M72" s="57">
        <f t="shared" si="40"/>
        <v>17525</v>
      </c>
      <c r="N72" s="57">
        <f t="shared" si="40"/>
        <v>16775</v>
      </c>
      <c r="O72" s="57">
        <f t="shared" si="40"/>
        <v>16775</v>
      </c>
      <c r="P72" s="57">
        <f t="shared" si="40"/>
        <v>17275</v>
      </c>
      <c r="Q72" s="57">
        <f t="shared" si="40"/>
        <v>17275</v>
      </c>
      <c r="R72" s="57">
        <f t="shared" si="40"/>
        <v>17275</v>
      </c>
      <c r="S72" s="57">
        <f t="shared" si="40"/>
        <v>12500</v>
      </c>
      <c r="T72" s="57">
        <f t="shared" si="40"/>
        <v>12500</v>
      </c>
      <c r="U72" s="59">
        <f t="shared" si="3"/>
        <v>0</v>
      </c>
      <c r="V72" s="59">
        <f t="shared" si="4"/>
        <v>0</v>
      </c>
      <c r="W72" s="59">
        <f t="shared" si="5"/>
        <v>-6861</v>
      </c>
      <c r="X72" s="59">
        <f t="shared" si="6"/>
        <v>-10114</v>
      </c>
      <c r="Y72" s="59">
        <f t="shared" si="7"/>
        <v>10500</v>
      </c>
      <c r="Z72" s="59">
        <f t="shared" si="8"/>
        <v>0</v>
      </c>
      <c r="AA72" s="59">
        <f t="shared" si="9"/>
        <v>-750</v>
      </c>
      <c r="AB72" s="59">
        <f t="shared" si="10"/>
        <v>0</v>
      </c>
      <c r="AC72" s="59">
        <f t="shared" si="11"/>
        <v>500</v>
      </c>
      <c r="AD72" s="59">
        <f t="shared" si="12"/>
        <v>0</v>
      </c>
      <c r="AE72" s="59">
        <f t="shared" si="13"/>
        <v>0</v>
      </c>
      <c r="AF72" s="59">
        <f t="shared" si="14"/>
        <v>-4775</v>
      </c>
      <c r="AG72" s="59">
        <f t="shared" si="15"/>
        <v>-11500</v>
      </c>
    </row>
    <row r="73" spans="1:33" s="50" customFormat="1" ht="12.75">
      <c r="A73" s="4" t="s">
        <v>35</v>
      </c>
      <c r="B73" s="55" t="s">
        <v>88</v>
      </c>
      <c r="C73" s="56" t="s">
        <v>83</v>
      </c>
      <c r="D73" s="8" t="s">
        <v>99</v>
      </c>
      <c r="E73" s="56" t="s">
        <v>33</v>
      </c>
      <c r="F73" s="56" t="s">
        <v>36</v>
      </c>
      <c r="G73" s="57">
        <v>24000</v>
      </c>
      <c r="H73" s="39">
        <v>24000</v>
      </c>
      <c r="I73" s="39">
        <v>24000</v>
      </c>
      <c r="J73" s="39">
        <v>17139</v>
      </c>
      <c r="K73" s="39">
        <v>5525</v>
      </c>
      <c r="L73" s="39">
        <v>5525</v>
      </c>
      <c r="M73" s="39">
        <v>5525</v>
      </c>
      <c r="N73" s="39">
        <v>4775</v>
      </c>
      <c r="O73" s="39">
        <v>4775</v>
      </c>
      <c r="P73" s="39">
        <v>4775</v>
      </c>
      <c r="Q73" s="39">
        <v>4775</v>
      </c>
      <c r="R73" s="39">
        <v>4775</v>
      </c>
      <c r="S73" s="91"/>
      <c r="T73" s="91"/>
      <c r="U73" s="59">
        <f t="shared" si="3"/>
        <v>0</v>
      </c>
      <c r="V73" s="59">
        <f t="shared" si="4"/>
        <v>0</v>
      </c>
      <c r="W73" s="59">
        <f t="shared" si="5"/>
        <v>-6861</v>
      </c>
      <c r="X73" s="59">
        <f t="shared" si="6"/>
        <v>-11614</v>
      </c>
      <c r="Y73" s="59">
        <f t="shared" si="7"/>
        <v>0</v>
      </c>
      <c r="Z73" s="59">
        <f t="shared" si="8"/>
        <v>0</v>
      </c>
      <c r="AA73" s="59">
        <f t="shared" si="9"/>
        <v>-750</v>
      </c>
      <c r="AB73" s="59">
        <f t="shared" si="10"/>
        <v>0</v>
      </c>
      <c r="AC73" s="59">
        <f t="shared" si="11"/>
        <v>0</v>
      </c>
      <c r="AD73" s="59">
        <f t="shared" si="12"/>
        <v>0</v>
      </c>
      <c r="AE73" s="59">
        <f t="shared" si="13"/>
        <v>0</v>
      </c>
      <c r="AF73" s="59">
        <f t="shared" si="14"/>
        <v>-4775</v>
      </c>
      <c r="AG73" s="59">
        <f t="shared" si="15"/>
        <v>-24000</v>
      </c>
    </row>
    <row r="74" spans="1:33" s="50" customFormat="1" ht="12.75" hidden="1">
      <c r="A74" s="4" t="s">
        <v>35</v>
      </c>
      <c r="B74" s="55" t="s">
        <v>88</v>
      </c>
      <c r="C74" s="56" t="s">
        <v>83</v>
      </c>
      <c r="D74" s="8" t="s">
        <v>99</v>
      </c>
      <c r="E74" s="56" t="s">
        <v>33</v>
      </c>
      <c r="F74" s="56" t="s">
        <v>36</v>
      </c>
      <c r="G74" s="57"/>
      <c r="H74" s="59"/>
      <c r="I74" s="59"/>
      <c r="J74" s="59"/>
      <c r="K74" s="59"/>
      <c r="L74" s="39">
        <v>500</v>
      </c>
      <c r="M74" s="39">
        <v>500</v>
      </c>
      <c r="N74" s="39">
        <v>500</v>
      </c>
      <c r="O74" s="39">
        <v>500</v>
      </c>
      <c r="P74" s="39">
        <v>1000</v>
      </c>
      <c r="Q74" s="39">
        <v>1000</v>
      </c>
      <c r="R74" s="39">
        <v>1000</v>
      </c>
      <c r="S74" s="39">
        <v>1000</v>
      </c>
      <c r="T74" s="90">
        <v>1000</v>
      </c>
      <c r="U74" s="59">
        <f t="shared" si="3"/>
        <v>0</v>
      </c>
      <c r="V74" s="59">
        <f t="shared" si="4"/>
        <v>0</v>
      </c>
      <c r="W74" s="59">
        <f t="shared" si="5"/>
        <v>0</v>
      </c>
      <c r="X74" s="59">
        <f t="shared" si="6"/>
        <v>0</v>
      </c>
      <c r="Y74" s="59">
        <f t="shared" si="7"/>
        <v>500</v>
      </c>
      <c r="Z74" s="59">
        <f t="shared" si="8"/>
        <v>0</v>
      </c>
      <c r="AA74" s="59">
        <f t="shared" si="9"/>
        <v>0</v>
      </c>
      <c r="AB74" s="59">
        <f t="shared" si="10"/>
        <v>0</v>
      </c>
      <c r="AC74" s="59">
        <f t="shared" si="11"/>
        <v>500</v>
      </c>
      <c r="AD74" s="59">
        <f t="shared" si="12"/>
        <v>0</v>
      </c>
      <c r="AE74" s="59">
        <f t="shared" si="13"/>
        <v>0</v>
      </c>
      <c r="AF74" s="59">
        <f t="shared" si="14"/>
        <v>0</v>
      </c>
      <c r="AG74" s="59">
        <f t="shared" si="15"/>
        <v>1000</v>
      </c>
    </row>
    <row r="75" spans="1:33" s="50" customFormat="1" ht="12.75" hidden="1">
      <c r="A75" s="4" t="s">
        <v>35</v>
      </c>
      <c r="B75" s="55" t="s">
        <v>88</v>
      </c>
      <c r="C75" s="56" t="s">
        <v>83</v>
      </c>
      <c r="D75" s="8" t="s">
        <v>99</v>
      </c>
      <c r="E75" s="56" t="s">
        <v>33</v>
      </c>
      <c r="F75" s="56" t="s">
        <v>36</v>
      </c>
      <c r="G75" s="57"/>
      <c r="H75" s="59"/>
      <c r="I75" s="59"/>
      <c r="J75" s="101"/>
      <c r="K75" s="39"/>
      <c r="L75" s="39">
        <v>10000</v>
      </c>
      <c r="M75" s="39">
        <v>10000</v>
      </c>
      <c r="N75" s="39">
        <v>10000</v>
      </c>
      <c r="O75" s="39">
        <v>10000</v>
      </c>
      <c r="P75" s="39">
        <v>10000</v>
      </c>
      <c r="Q75" s="39">
        <v>10000</v>
      </c>
      <c r="R75" s="39">
        <v>10000</v>
      </c>
      <c r="S75" s="39">
        <v>10000</v>
      </c>
      <c r="T75" s="90">
        <v>10000</v>
      </c>
      <c r="U75" s="59">
        <f t="shared" si="3"/>
        <v>0</v>
      </c>
      <c r="V75" s="59">
        <f t="shared" si="4"/>
        <v>0</v>
      </c>
      <c r="W75" s="59">
        <f t="shared" si="5"/>
        <v>0</v>
      </c>
      <c r="X75" s="59">
        <f t="shared" si="6"/>
        <v>0</v>
      </c>
      <c r="Y75" s="59">
        <f t="shared" si="7"/>
        <v>10000</v>
      </c>
      <c r="Z75" s="59">
        <f t="shared" si="8"/>
        <v>0</v>
      </c>
      <c r="AA75" s="59">
        <f t="shared" si="9"/>
        <v>0</v>
      </c>
      <c r="AB75" s="59">
        <f t="shared" si="10"/>
        <v>0</v>
      </c>
      <c r="AC75" s="59">
        <f t="shared" si="11"/>
        <v>0</v>
      </c>
      <c r="AD75" s="59">
        <f t="shared" si="12"/>
        <v>0</v>
      </c>
      <c r="AE75" s="59">
        <f t="shared" si="13"/>
        <v>0</v>
      </c>
      <c r="AF75" s="59">
        <f t="shared" si="14"/>
        <v>0</v>
      </c>
      <c r="AG75" s="59">
        <f t="shared" si="15"/>
        <v>10000</v>
      </c>
    </row>
    <row r="76" spans="1:33" s="50" customFormat="1" ht="12.75" hidden="1">
      <c r="A76" s="4" t="s">
        <v>35</v>
      </c>
      <c r="B76" s="55" t="s">
        <v>88</v>
      </c>
      <c r="C76" s="56" t="s">
        <v>83</v>
      </c>
      <c r="D76" s="8" t="s">
        <v>99</v>
      </c>
      <c r="E76" s="56" t="s">
        <v>33</v>
      </c>
      <c r="F76" s="56" t="s">
        <v>36</v>
      </c>
      <c r="G76" s="57"/>
      <c r="H76" s="59"/>
      <c r="I76" s="59"/>
      <c r="J76" s="59"/>
      <c r="K76" s="59">
        <v>1500</v>
      </c>
      <c r="L76" s="37">
        <v>1500</v>
      </c>
      <c r="M76" s="37">
        <v>1500</v>
      </c>
      <c r="N76" s="37">
        <v>1500</v>
      </c>
      <c r="O76" s="37">
        <v>1500</v>
      </c>
      <c r="P76" s="37">
        <v>1500</v>
      </c>
      <c r="Q76" s="37">
        <v>1500</v>
      </c>
      <c r="R76" s="37">
        <v>1500</v>
      </c>
      <c r="S76" s="37">
        <v>1500</v>
      </c>
      <c r="T76" s="88">
        <v>1500</v>
      </c>
      <c r="U76" s="59">
        <f t="shared" si="3"/>
        <v>0</v>
      </c>
      <c r="V76" s="59">
        <f t="shared" si="4"/>
        <v>0</v>
      </c>
      <c r="W76" s="59">
        <f t="shared" si="5"/>
        <v>0</v>
      </c>
      <c r="X76" s="59">
        <f t="shared" si="6"/>
        <v>1500</v>
      </c>
      <c r="Y76" s="59">
        <f t="shared" si="7"/>
        <v>0</v>
      </c>
      <c r="Z76" s="59">
        <f t="shared" si="8"/>
        <v>0</v>
      </c>
      <c r="AA76" s="59">
        <f t="shared" si="9"/>
        <v>0</v>
      </c>
      <c r="AB76" s="59">
        <f t="shared" si="10"/>
        <v>0</v>
      </c>
      <c r="AC76" s="59">
        <f t="shared" si="11"/>
        <v>0</v>
      </c>
      <c r="AD76" s="59">
        <f t="shared" si="12"/>
        <v>0</v>
      </c>
      <c r="AE76" s="59">
        <f t="shared" si="13"/>
        <v>0</v>
      </c>
      <c r="AF76" s="59">
        <f t="shared" si="14"/>
        <v>0</v>
      </c>
      <c r="AG76" s="59">
        <f t="shared" si="15"/>
        <v>1500</v>
      </c>
    </row>
    <row r="77" spans="1:33" s="69" customFormat="1" ht="24.75" customHeight="1">
      <c r="A77" s="2" t="s">
        <v>79</v>
      </c>
      <c r="B77" s="51"/>
      <c r="C77" s="3"/>
      <c r="D77" s="3"/>
      <c r="E77" s="3"/>
      <c r="F77" s="3"/>
      <c r="G77" s="62">
        <f>G12+G57+G70+G39+G67</f>
        <v>2636187</v>
      </c>
      <c r="H77" s="62">
        <f aca="true" t="shared" si="41" ref="H77:AF77">H12+H57+H70+H39+H67</f>
        <v>2636187</v>
      </c>
      <c r="I77" s="62">
        <f t="shared" si="41"/>
        <v>2636187</v>
      </c>
      <c r="J77" s="124">
        <f t="shared" si="41"/>
        <v>2842409.94</v>
      </c>
      <c r="K77" s="62">
        <f t="shared" si="41"/>
        <v>2843909.94</v>
      </c>
      <c r="L77" s="62">
        <f t="shared" si="41"/>
        <v>3591109.94</v>
      </c>
      <c r="M77" s="62">
        <f t="shared" si="41"/>
        <v>3591109.94</v>
      </c>
      <c r="N77" s="62">
        <f t="shared" si="41"/>
        <v>3591109.94</v>
      </c>
      <c r="O77" s="62">
        <f t="shared" si="41"/>
        <v>3591109.94</v>
      </c>
      <c r="P77" s="62">
        <f t="shared" si="41"/>
        <v>3591609.94</v>
      </c>
      <c r="Q77" s="62">
        <f t="shared" si="41"/>
        <v>3591609.94</v>
      </c>
      <c r="R77" s="62">
        <f t="shared" si="41"/>
        <v>3597375.94</v>
      </c>
      <c r="S77" s="62">
        <f t="shared" si="41"/>
        <v>2490675.94</v>
      </c>
      <c r="T77" s="62">
        <f t="shared" si="41"/>
        <v>2258956.08</v>
      </c>
      <c r="U77" s="103">
        <f t="shared" si="41"/>
        <v>0</v>
      </c>
      <c r="V77" s="103">
        <f t="shared" si="41"/>
        <v>0</v>
      </c>
      <c r="W77" s="103">
        <f t="shared" si="41"/>
        <v>206222.93999999994</v>
      </c>
      <c r="X77" s="103">
        <f t="shared" si="41"/>
        <v>1500</v>
      </c>
      <c r="Y77" s="103">
        <f t="shared" si="41"/>
        <v>747200</v>
      </c>
      <c r="Z77" s="103">
        <f t="shared" si="41"/>
        <v>0</v>
      </c>
      <c r="AA77" s="103">
        <f t="shared" si="41"/>
        <v>0</v>
      </c>
      <c r="AB77" s="103">
        <f t="shared" si="41"/>
        <v>0</v>
      </c>
      <c r="AC77" s="103">
        <f t="shared" si="41"/>
        <v>500</v>
      </c>
      <c r="AD77" s="103">
        <f t="shared" si="41"/>
        <v>0</v>
      </c>
      <c r="AE77" s="103">
        <f t="shared" si="41"/>
        <v>5766</v>
      </c>
      <c r="AF77" s="103">
        <f t="shared" si="41"/>
        <v>-1106700</v>
      </c>
      <c r="AG77" s="117">
        <f>G77-S77</f>
        <v>145511.06000000006</v>
      </c>
    </row>
  </sheetData>
  <sheetProtection/>
  <mergeCells count="39">
    <mergeCell ref="B9:B11"/>
    <mergeCell ref="A9:A11"/>
    <mergeCell ref="C9:C11"/>
    <mergeCell ref="G9:G11"/>
    <mergeCell ref="E9:E11"/>
    <mergeCell ref="D9:D11"/>
    <mergeCell ref="J9:J11"/>
    <mergeCell ref="P9:P11"/>
    <mergeCell ref="M9:M11"/>
    <mergeCell ref="K9:K11"/>
    <mergeCell ref="L9:L11"/>
    <mergeCell ref="F9:F11"/>
    <mergeCell ref="N9:N11"/>
    <mergeCell ref="H9:H11"/>
    <mergeCell ref="I9:I11"/>
    <mergeCell ref="AA9:AA11"/>
    <mergeCell ref="T9:T11"/>
    <mergeCell ref="U9:U11"/>
    <mergeCell ref="O9:O11"/>
    <mergeCell ref="V9:V11"/>
    <mergeCell ref="S9:S11"/>
    <mergeCell ref="R9:R11"/>
    <mergeCell ref="Q9:Q11"/>
    <mergeCell ref="AF9:AF11"/>
    <mergeCell ref="AG9:AG11"/>
    <mergeCell ref="AB9:AB11"/>
    <mergeCell ref="AC9:AC11"/>
    <mergeCell ref="W9:W11"/>
    <mergeCell ref="AD9:AD11"/>
    <mergeCell ref="AE9:AE11"/>
    <mergeCell ref="X9:X11"/>
    <mergeCell ref="Y9:Y11"/>
    <mergeCell ref="Z9:Z11"/>
    <mergeCell ref="B5:K5"/>
    <mergeCell ref="A6:Z6"/>
    <mergeCell ref="A1:K1"/>
    <mergeCell ref="B2:K2"/>
    <mergeCell ref="B3:K3"/>
    <mergeCell ref="B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279"/>
  <sheetViews>
    <sheetView zoomScalePageLayoutView="0" workbookViewId="0" topLeftCell="A1">
      <selection activeCell="A13" sqref="A13:IV16"/>
    </sheetView>
  </sheetViews>
  <sheetFormatPr defaultColWidth="9.140625" defaultRowHeight="15"/>
  <cols>
    <col min="1" max="1" width="18.8515625" style="16" customWidth="1"/>
    <col min="2" max="2" width="46.7109375" style="16" customWidth="1"/>
    <col min="3" max="3" width="9.421875" style="16" hidden="1" customWidth="1"/>
    <col min="4" max="4" width="9.421875" style="42" hidden="1" customWidth="1"/>
    <col min="5" max="5" width="10.421875" style="42" hidden="1" customWidth="1"/>
    <col min="6" max="6" width="9.140625" style="42" bestFit="1" customWidth="1"/>
    <col min="7" max="9" width="10.421875" style="42" hidden="1" customWidth="1"/>
    <col min="10" max="14" width="9.140625" style="42" hidden="1" customWidth="1"/>
    <col min="15" max="15" width="11.00390625" style="43" hidden="1" customWidth="1"/>
    <col min="16" max="19" width="9.140625" style="42" hidden="1" customWidth="1"/>
    <col min="20" max="20" width="10.421875" style="42" hidden="1" customWidth="1"/>
    <col min="21" max="21" width="9.140625" style="42" hidden="1" customWidth="1"/>
    <col min="22" max="22" width="9.421875" style="42" hidden="1" customWidth="1"/>
    <col min="23" max="24" width="0" style="92" hidden="1" customWidth="1"/>
    <col min="25" max="25" width="7.8515625" style="92" customWidth="1"/>
    <col min="26" max="33" width="0" style="106" hidden="1" customWidth="1"/>
    <col min="34" max="34" width="11.421875" style="106" hidden="1" customWidth="1"/>
  </cols>
  <sheetData>
    <row r="1" spans="1:15" ht="48.75" customHeight="1">
      <c r="A1" s="198" t="s">
        <v>391</v>
      </c>
      <c r="B1" s="199"/>
      <c r="C1" s="199"/>
      <c r="D1" s="199"/>
      <c r="E1" s="199"/>
      <c r="F1" s="199"/>
      <c r="O1" s="137"/>
    </row>
    <row r="2" spans="2:21" ht="15">
      <c r="B2" s="16" t="s">
        <v>103</v>
      </c>
      <c r="O2" s="197"/>
      <c r="P2" s="197"/>
      <c r="Q2" s="197"/>
      <c r="R2" s="197"/>
      <c r="S2" s="197"/>
      <c r="T2" s="99"/>
      <c r="U2" s="99"/>
    </row>
    <row r="3" spans="1:25" ht="60.75" customHeight="1">
      <c r="A3" s="120"/>
      <c r="B3" s="200" t="s">
        <v>388</v>
      </c>
      <c r="C3" s="199"/>
      <c r="D3" s="199"/>
      <c r="E3" s="199"/>
      <c r="F3" s="1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142"/>
      <c r="X3" s="142"/>
      <c r="Y3" s="142"/>
    </row>
    <row r="4" spans="1:25" ht="15">
      <c r="A4" s="120"/>
      <c r="B4" s="120" t="s">
        <v>389</v>
      </c>
      <c r="C4" s="120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142"/>
      <c r="X4" s="142"/>
      <c r="Y4" s="142"/>
    </row>
    <row r="5" spans="1:25" ht="41.25" customHeight="1">
      <c r="A5" s="120"/>
      <c r="B5" s="200" t="s">
        <v>390</v>
      </c>
      <c r="C5" s="199"/>
      <c r="D5" s="199"/>
      <c r="E5" s="199"/>
      <c r="F5" s="199"/>
      <c r="G5" s="99"/>
      <c r="H5" s="99"/>
      <c r="I5" s="99"/>
      <c r="J5" s="99"/>
      <c r="K5" s="99"/>
      <c r="L5" s="99"/>
      <c r="M5" s="99"/>
      <c r="N5" s="99"/>
      <c r="O5" s="197"/>
      <c r="P5" s="197"/>
      <c r="Q5" s="197"/>
      <c r="R5" s="197"/>
      <c r="S5" s="197"/>
      <c r="T5" s="99"/>
      <c r="U5" s="99"/>
      <c r="V5" s="99"/>
      <c r="W5" s="142"/>
      <c r="X5" s="142"/>
      <c r="Y5" s="142"/>
    </row>
    <row r="6" spans="1:25" ht="79.5" customHeight="1">
      <c r="A6" s="195" t="s">
        <v>392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</row>
    <row r="7" spans="1:25" ht="26.25" customHeight="1">
      <c r="A7" s="138"/>
      <c r="B7" s="140" t="s">
        <v>259</v>
      </c>
      <c r="C7" s="139"/>
      <c r="D7" s="139"/>
      <c r="E7" s="139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</row>
    <row r="8" spans="1:34" ht="60">
      <c r="A8" s="63" t="s">
        <v>104</v>
      </c>
      <c r="B8" s="63" t="s">
        <v>0</v>
      </c>
      <c r="C8" s="15" t="s">
        <v>285</v>
      </c>
      <c r="D8" s="15" t="s">
        <v>309</v>
      </c>
      <c r="E8" s="15" t="s">
        <v>310</v>
      </c>
      <c r="F8" s="43" t="s">
        <v>311</v>
      </c>
      <c r="G8" s="43" t="s">
        <v>312</v>
      </c>
      <c r="H8" s="43" t="s">
        <v>313</v>
      </c>
      <c r="I8" s="43" t="s">
        <v>314</v>
      </c>
      <c r="J8" s="43" t="s">
        <v>315</v>
      </c>
      <c r="K8" s="43" t="s">
        <v>316</v>
      </c>
      <c r="L8" s="43" t="s">
        <v>317</v>
      </c>
      <c r="M8" s="43" t="s">
        <v>318</v>
      </c>
      <c r="N8" s="43" t="s">
        <v>319</v>
      </c>
      <c r="O8" s="43" t="s">
        <v>320</v>
      </c>
      <c r="P8" s="45"/>
      <c r="Q8" s="43"/>
      <c r="R8" s="43"/>
      <c r="S8" s="43"/>
      <c r="T8" s="43" t="s">
        <v>321</v>
      </c>
      <c r="U8" s="43" t="s">
        <v>322</v>
      </c>
      <c r="V8" s="43" t="s">
        <v>285</v>
      </c>
      <c r="W8" s="104" t="s">
        <v>324</v>
      </c>
      <c r="X8" s="104" t="s">
        <v>325</v>
      </c>
      <c r="Y8" s="104" t="s">
        <v>326</v>
      </c>
      <c r="Z8" s="104" t="s">
        <v>327</v>
      </c>
      <c r="AA8" s="104" t="s">
        <v>328</v>
      </c>
      <c r="AB8" s="104" t="s">
        <v>329</v>
      </c>
      <c r="AC8" s="104" t="s">
        <v>330</v>
      </c>
      <c r="AD8" s="104" t="s">
        <v>331</v>
      </c>
      <c r="AE8" s="104" t="s">
        <v>332</v>
      </c>
      <c r="AF8" s="104" t="s">
        <v>333</v>
      </c>
      <c r="AG8" s="104" t="s">
        <v>334</v>
      </c>
      <c r="AH8" s="104" t="s">
        <v>335</v>
      </c>
    </row>
    <row r="9" spans="1:34" s="66" customFormat="1" ht="23.25">
      <c r="A9" s="64" t="s">
        <v>105</v>
      </c>
      <c r="B9" s="64" t="s">
        <v>106</v>
      </c>
      <c r="C9" s="64">
        <f>C10+C14+C17+C26+C30+C29</f>
        <v>627000</v>
      </c>
      <c r="D9" s="64">
        <f aca="true" t="shared" si="0" ref="D9:T9">D10+D14+D17+D26+D30+D29</f>
        <v>627000</v>
      </c>
      <c r="E9" s="64">
        <f t="shared" si="0"/>
        <v>627000</v>
      </c>
      <c r="F9" s="65">
        <f t="shared" si="0"/>
        <v>695000</v>
      </c>
      <c r="G9" s="65">
        <f t="shared" si="0"/>
        <v>695000</v>
      </c>
      <c r="H9" s="65">
        <f t="shared" si="0"/>
        <v>695000</v>
      </c>
      <c r="I9" s="65">
        <f t="shared" si="0"/>
        <v>695000</v>
      </c>
      <c r="J9" s="65">
        <f t="shared" si="0"/>
        <v>695000</v>
      </c>
      <c r="K9" s="65">
        <f t="shared" si="0"/>
        <v>695000</v>
      </c>
      <c r="L9" s="65">
        <f t="shared" si="0"/>
        <v>695000</v>
      </c>
      <c r="M9" s="65">
        <f t="shared" si="0"/>
        <v>695000</v>
      </c>
      <c r="N9" s="65">
        <f t="shared" si="0"/>
        <v>695000</v>
      </c>
      <c r="O9" s="65">
        <f t="shared" si="0"/>
        <v>695000</v>
      </c>
      <c r="P9" s="65">
        <f t="shared" si="0"/>
        <v>0</v>
      </c>
      <c r="Q9" s="65">
        <f t="shared" si="0"/>
        <v>0</v>
      </c>
      <c r="R9" s="65">
        <f t="shared" si="0"/>
        <v>0</v>
      </c>
      <c r="S9" s="65">
        <f t="shared" si="0"/>
        <v>0</v>
      </c>
      <c r="T9" s="65">
        <f t="shared" si="0"/>
        <v>594970.02</v>
      </c>
      <c r="U9" s="65">
        <f>T9/O9*100</f>
        <v>85.60719712230215</v>
      </c>
      <c r="V9" s="65">
        <f>V10+V14+V17+V26+V30</f>
        <v>68000</v>
      </c>
      <c r="W9" s="144">
        <f aca="true" t="shared" si="1" ref="W9:AH9">D9-C9</f>
        <v>0</v>
      </c>
      <c r="X9" s="144">
        <f t="shared" si="1"/>
        <v>0</v>
      </c>
      <c r="Y9" s="144">
        <f t="shared" si="1"/>
        <v>68000</v>
      </c>
      <c r="Z9" s="105">
        <f t="shared" si="1"/>
        <v>0</v>
      </c>
      <c r="AA9" s="105">
        <f t="shared" si="1"/>
        <v>0</v>
      </c>
      <c r="AB9" s="105">
        <f t="shared" si="1"/>
        <v>0</v>
      </c>
      <c r="AC9" s="105">
        <f t="shared" si="1"/>
        <v>0</v>
      </c>
      <c r="AD9" s="105">
        <f t="shared" si="1"/>
        <v>0</v>
      </c>
      <c r="AE9" s="105">
        <f t="shared" si="1"/>
        <v>0</v>
      </c>
      <c r="AF9" s="105">
        <f t="shared" si="1"/>
        <v>0</v>
      </c>
      <c r="AG9" s="105">
        <f t="shared" si="1"/>
        <v>0</v>
      </c>
      <c r="AH9" s="105">
        <f t="shared" si="1"/>
        <v>0</v>
      </c>
    </row>
    <row r="10" spans="1:34" s="66" customFormat="1" ht="15">
      <c r="A10" s="64" t="s">
        <v>107</v>
      </c>
      <c r="B10" s="64" t="s">
        <v>108</v>
      </c>
      <c r="C10" s="64">
        <f>C11</f>
        <v>44000</v>
      </c>
      <c r="D10" s="65">
        <f aca="true" t="shared" si="2" ref="D10:V10">D11</f>
        <v>44000</v>
      </c>
      <c r="E10" s="65">
        <f t="shared" si="2"/>
        <v>44000</v>
      </c>
      <c r="F10" s="65">
        <f t="shared" si="2"/>
        <v>44000</v>
      </c>
      <c r="G10" s="65">
        <f t="shared" si="2"/>
        <v>44000</v>
      </c>
      <c r="H10" s="65">
        <f t="shared" si="2"/>
        <v>44000</v>
      </c>
      <c r="I10" s="65">
        <f t="shared" si="2"/>
        <v>44000</v>
      </c>
      <c r="J10" s="65">
        <f t="shared" si="2"/>
        <v>44000</v>
      </c>
      <c r="K10" s="65">
        <f t="shared" si="2"/>
        <v>44000</v>
      </c>
      <c r="L10" s="65">
        <f t="shared" si="2"/>
        <v>44000</v>
      </c>
      <c r="M10" s="65">
        <f t="shared" si="2"/>
        <v>44000</v>
      </c>
      <c r="N10" s="65">
        <f t="shared" si="2"/>
        <v>44000</v>
      </c>
      <c r="O10" s="65">
        <f t="shared" si="2"/>
        <v>44000</v>
      </c>
      <c r="P10" s="65">
        <f t="shared" si="2"/>
        <v>0</v>
      </c>
      <c r="Q10" s="65">
        <f t="shared" si="2"/>
        <v>0</v>
      </c>
      <c r="R10" s="65">
        <f t="shared" si="2"/>
        <v>0</v>
      </c>
      <c r="S10" s="65">
        <f t="shared" si="2"/>
        <v>0</v>
      </c>
      <c r="T10" s="65">
        <f t="shared" si="2"/>
        <v>38175.11</v>
      </c>
      <c r="U10" s="65">
        <f aca="true" t="shared" si="3" ref="U10:U55">T10/O10*100</f>
        <v>86.76161363636363</v>
      </c>
      <c r="V10" s="65">
        <f t="shared" si="2"/>
        <v>0</v>
      </c>
      <c r="W10" s="144">
        <f aca="true" t="shared" si="4" ref="W10:W54">D10-C10</f>
        <v>0</v>
      </c>
      <c r="X10" s="144">
        <f aca="true" t="shared" si="5" ref="X10:X54">E10-D10</f>
        <v>0</v>
      </c>
      <c r="Y10" s="144">
        <f aca="true" t="shared" si="6" ref="Y10:Y52">F10-E10</f>
        <v>0</v>
      </c>
      <c r="Z10" s="105">
        <f aca="true" t="shared" si="7" ref="Z10:Z52">G10-F10</f>
        <v>0</v>
      </c>
      <c r="AA10" s="105">
        <f aca="true" t="shared" si="8" ref="AA10:AA52">H10-G10</f>
        <v>0</v>
      </c>
      <c r="AB10" s="105">
        <f aca="true" t="shared" si="9" ref="AB10:AB52">I10-H10</f>
        <v>0</v>
      </c>
      <c r="AC10" s="105">
        <f aca="true" t="shared" si="10" ref="AC10:AC52">J10-I10</f>
        <v>0</v>
      </c>
      <c r="AD10" s="105">
        <f aca="true" t="shared" si="11" ref="AD10:AD52">K10-J10</f>
        <v>0</v>
      </c>
      <c r="AE10" s="105">
        <f aca="true" t="shared" si="12" ref="AE10:AE52">L10-K10</f>
        <v>0</v>
      </c>
      <c r="AF10" s="105">
        <f aca="true" t="shared" si="13" ref="AF10:AF52">M10-L10</f>
        <v>0</v>
      </c>
      <c r="AG10" s="105">
        <f aca="true" t="shared" si="14" ref="AG10:AG52">N10-M10</f>
        <v>0</v>
      </c>
      <c r="AH10" s="105">
        <f aca="true" t="shared" si="15" ref="AH10:AH54">O10-N10</f>
        <v>0</v>
      </c>
    </row>
    <row r="11" spans="1:34" ht="15">
      <c r="A11" s="15" t="s">
        <v>109</v>
      </c>
      <c r="B11" s="15" t="s">
        <v>110</v>
      </c>
      <c r="C11" s="15">
        <f>C12+C13</f>
        <v>44000</v>
      </c>
      <c r="D11" s="43">
        <f aca="true" t="shared" si="16" ref="D11:T11">D12+D13</f>
        <v>44000</v>
      </c>
      <c r="E11" s="43">
        <f t="shared" si="16"/>
        <v>44000</v>
      </c>
      <c r="F11" s="43">
        <f t="shared" si="16"/>
        <v>44000</v>
      </c>
      <c r="G11" s="43">
        <f t="shared" si="16"/>
        <v>44000</v>
      </c>
      <c r="H11" s="43">
        <f t="shared" si="16"/>
        <v>44000</v>
      </c>
      <c r="I11" s="43">
        <f t="shared" si="16"/>
        <v>44000</v>
      </c>
      <c r="J11" s="43">
        <f t="shared" si="16"/>
        <v>44000</v>
      </c>
      <c r="K11" s="43">
        <f t="shared" si="16"/>
        <v>44000</v>
      </c>
      <c r="L11" s="43">
        <f t="shared" si="16"/>
        <v>44000</v>
      </c>
      <c r="M11" s="43">
        <f t="shared" si="16"/>
        <v>44000</v>
      </c>
      <c r="N11" s="43">
        <f t="shared" si="16"/>
        <v>44000</v>
      </c>
      <c r="O11" s="43">
        <f t="shared" si="16"/>
        <v>44000</v>
      </c>
      <c r="P11" s="43">
        <f t="shared" si="16"/>
        <v>0</v>
      </c>
      <c r="Q11" s="43">
        <f t="shared" si="16"/>
        <v>0</v>
      </c>
      <c r="R11" s="43">
        <f t="shared" si="16"/>
        <v>0</v>
      </c>
      <c r="S11" s="43">
        <f t="shared" si="16"/>
        <v>0</v>
      </c>
      <c r="T11" s="43">
        <f t="shared" si="16"/>
        <v>38175.11</v>
      </c>
      <c r="U11" s="65">
        <f t="shared" si="3"/>
        <v>86.76161363636363</v>
      </c>
      <c r="V11" s="43">
        <f>V12+V13</f>
        <v>0</v>
      </c>
      <c r="W11" s="145">
        <f t="shared" si="4"/>
        <v>0</v>
      </c>
      <c r="X11" s="145">
        <f t="shared" si="5"/>
        <v>0</v>
      </c>
      <c r="Y11" s="145">
        <f t="shared" si="6"/>
        <v>0</v>
      </c>
      <c r="Z11" s="107">
        <f t="shared" si="7"/>
        <v>0</v>
      </c>
      <c r="AA11" s="107">
        <f t="shared" si="8"/>
        <v>0</v>
      </c>
      <c r="AB11" s="107">
        <f t="shared" si="9"/>
        <v>0</v>
      </c>
      <c r="AC11" s="107">
        <f t="shared" si="10"/>
        <v>0</v>
      </c>
      <c r="AD11" s="107">
        <f t="shared" si="11"/>
        <v>0</v>
      </c>
      <c r="AE11" s="107">
        <f t="shared" si="12"/>
        <v>0</v>
      </c>
      <c r="AF11" s="107">
        <f t="shared" si="13"/>
        <v>0</v>
      </c>
      <c r="AG11" s="107">
        <f t="shared" si="14"/>
        <v>0</v>
      </c>
      <c r="AH11" s="107">
        <f t="shared" si="15"/>
        <v>0</v>
      </c>
    </row>
    <row r="12" spans="1:34" ht="45.75">
      <c r="A12" s="15" t="s">
        <v>111</v>
      </c>
      <c r="B12" s="15" t="s">
        <v>112</v>
      </c>
      <c r="C12" s="15">
        <v>44000</v>
      </c>
      <c r="D12" s="15">
        <v>44000</v>
      </c>
      <c r="E12" s="15">
        <v>44000</v>
      </c>
      <c r="F12" s="43">
        <v>44000</v>
      </c>
      <c r="G12" s="43">
        <v>44000</v>
      </c>
      <c r="H12" s="43">
        <v>44000</v>
      </c>
      <c r="I12" s="43">
        <v>44000</v>
      </c>
      <c r="J12" s="43">
        <v>44000</v>
      </c>
      <c r="K12" s="43">
        <v>44000</v>
      </c>
      <c r="L12" s="43">
        <v>44000</v>
      </c>
      <c r="M12" s="43">
        <v>44000</v>
      </c>
      <c r="N12" s="43">
        <v>44000</v>
      </c>
      <c r="O12" s="43">
        <v>44000</v>
      </c>
      <c r="P12" s="45"/>
      <c r="Q12" s="43"/>
      <c r="R12" s="43"/>
      <c r="S12" s="43"/>
      <c r="T12" s="43">
        <v>38175.11</v>
      </c>
      <c r="U12" s="65">
        <f t="shared" si="3"/>
        <v>86.76161363636363</v>
      </c>
      <c r="V12" s="43"/>
      <c r="W12" s="145">
        <f t="shared" si="4"/>
        <v>0</v>
      </c>
      <c r="X12" s="145">
        <f t="shared" si="5"/>
        <v>0</v>
      </c>
      <c r="Y12" s="145">
        <f t="shared" si="6"/>
        <v>0</v>
      </c>
      <c r="Z12" s="107">
        <f t="shared" si="7"/>
        <v>0</v>
      </c>
      <c r="AA12" s="107">
        <f t="shared" si="8"/>
        <v>0</v>
      </c>
      <c r="AB12" s="107">
        <f t="shared" si="9"/>
        <v>0</v>
      </c>
      <c r="AC12" s="107">
        <f t="shared" si="10"/>
        <v>0</v>
      </c>
      <c r="AD12" s="107">
        <f t="shared" si="11"/>
        <v>0</v>
      </c>
      <c r="AE12" s="107">
        <f t="shared" si="12"/>
        <v>0</v>
      </c>
      <c r="AF12" s="107">
        <f t="shared" si="13"/>
        <v>0</v>
      </c>
      <c r="AG12" s="107">
        <f t="shared" si="14"/>
        <v>0</v>
      </c>
      <c r="AH12" s="107">
        <f t="shared" si="15"/>
        <v>0</v>
      </c>
    </row>
    <row r="13" spans="1:39" ht="23.25" hidden="1">
      <c r="A13" s="15" t="s">
        <v>113</v>
      </c>
      <c r="B13" s="15" t="s">
        <v>114</v>
      </c>
      <c r="C13" s="15"/>
      <c r="D13" s="43"/>
      <c r="E13" s="43"/>
      <c r="F13" s="43"/>
      <c r="G13" s="43"/>
      <c r="H13" s="43"/>
      <c r="I13" s="43"/>
      <c r="J13" s="43"/>
      <c r="K13" s="43"/>
      <c r="L13" s="44"/>
      <c r="M13" s="44"/>
      <c r="N13" s="44"/>
      <c r="P13" s="45"/>
      <c r="Q13" s="43"/>
      <c r="R13" s="43"/>
      <c r="S13" s="43"/>
      <c r="T13" s="43"/>
      <c r="U13" s="65"/>
      <c r="V13" s="43"/>
      <c r="W13" s="145">
        <f t="shared" si="4"/>
        <v>0</v>
      </c>
      <c r="X13" s="145">
        <f t="shared" si="5"/>
        <v>0</v>
      </c>
      <c r="Y13" s="145">
        <f t="shared" si="6"/>
        <v>0</v>
      </c>
      <c r="Z13" s="107">
        <f t="shared" si="7"/>
        <v>0</v>
      </c>
      <c r="AA13" s="107">
        <f t="shared" si="8"/>
        <v>0</v>
      </c>
      <c r="AB13" s="107">
        <f t="shared" si="9"/>
        <v>0</v>
      </c>
      <c r="AC13" s="107">
        <f t="shared" si="10"/>
        <v>0</v>
      </c>
      <c r="AD13" s="107">
        <f t="shared" si="11"/>
        <v>0</v>
      </c>
      <c r="AE13" s="107">
        <f t="shared" si="12"/>
        <v>0</v>
      </c>
      <c r="AF13" s="107">
        <f t="shared" si="13"/>
        <v>0</v>
      </c>
      <c r="AG13" s="107">
        <f t="shared" si="14"/>
        <v>0</v>
      </c>
      <c r="AH13" s="107">
        <f t="shared" si="15"/>
        <v>0</v>
      </c>
      <c r="AM13">
        <v>11</v>
      </c>
    </row>
    <row r="14" spans="1:34" s="66" customFormat="1" ht="15" hidden="1">
      <c r="A14" s="64" t="s">
        <v>115</v>
      </c>
      <c r="B14" s="64" t="s">
        <v>116</v>
      </c>
      <c r="C14" s="64">
        <f>C15</f>
        <v>0</v>
      </c>
      <c r="D14" s="65">
        <f aca="true" t="shared" si="17" ref="D14:V14">D15</f>
        <v>0</v>
      </c>
      <c r="E14" s="65">
        <f t="shared" si="17"/>
        <v>0</v>
      </c>
      <c r="F14" s="65"/>
      <c r="G14" s="65"/>
      <c r="H14" s="65"/>
      <c r="I14" s="65"/>
      <c r="J14" s="65">
        <f t="shared" si="17"/>
        <v>0</v>
      </c>
      <c r="K14" s="65">
        <f t="shared" si="17"/>
        <v>0</v>
      </c>
      <c r="L14" s="118"/>
      <c r="M14" s="118"/>
      <c r="N14" s="118">
        <f t="shared" si="17"/>
        <v>0</v>
      </c>
      <c r="O14" s="65">
        <f t="shared" si="17"/>
        <v>4800</v>
      </c>
      <c r="P14" s="65">
        <f t="shared" si="17"/>
        <v>0</v>
      </c>
      <c r="Q14" s="65">
        <f t="shared" si="17"/>
        <v>0</v>
      </c>
      <c r="R14" s="65">
        <f t="shared" si="17"/>
        <v>0</v>
      </c>
      <c r="S14" s="65">
        <f t="shared" si="17"/>
        <v>0</v>
      </c>
      <c r="T14" s="65">
        <f t="shared" si="17"/>
        <v>4800</v>
      </c>
      <c r="U14" s="65">
        <f t="shared" si="3"/>
        <v>100</v>
      </c>
      <c r="V14" s="65">
        <f t="shared" si="17"/>
        <v>0</v>
      </c>
      <c r="W14" s="144">
        <f t="shared" si="4"/>
        <v>0</v>
      </c>
      <c r="X14" s="144">
        <f t="shared" si="5"/>
        <v>0</v>
      </c>
      <c r="Y14" s="144">
        <f t="shared" si="6"/>
        <v>0</v>
      </c>
      <c r="Z14" s="105">
        <f t="shared" si="7"/>
        <v>0</v>
      </c>
      <c r="AA14" s="105">
        <f t="shared" si="8"/>
        <v>0</v>
      </c>
      <c r="AB14" s="105">
        <f t="shared" si="9"/>
        <v>0</v>
      </c>
      <c r="AC14" s="105">
        <f t="shared" si="10"/>
        <v>0</v>
      </c>
      <c r="AD14" s="105">
        <f t="shared" si="11"/>
        <v>0</v>
      </c>
      <c r="AE14" s="105">
        <f t="shared" si="12"/>
        <v>0</v>
      </c>
      <c r="AF14" s="105">
        <f t="shared" si="13"/>
        <v>0</v>
      </c>
      <c r="AG14" s="105">
        <f t="shared" si="14"/>
        <v>0</v>
      </c>
      <c r="AH14" s="105">
        <f t="shared" si="15"/>
        <v>4800</v>
      </c>
    </row>
    <row r="15" spans="1:34" ht="15" hidden="1">
      <c r="A15" s="15" t="s">
        <v>117</v>
      </c>
      <c r="B15" s="15" t="s">
        <v>116</v>
      </c>
      <c r="C15" s="15">
        <f>C16</f>
        <v>0</v>
      </c>
      <c r="D15" s="43">
        <f aca="true" t="shared" si="18" ref="D15:V15">D16</f>
        <v>0</v>
      </c>
      <c r="E15" s="43">
        <f t="shared" si="18"/>
        <v>0</v>
      </c>
      <c r="F15" s="43"/>
      <c r="G15" s="43"/>
      <c r="H15" s="43"/>
      <c r="I15" s="43"/>
      <c r="J15" s="43">
        <f t="shared" si="18"/>
        <v>0</v>
      </c>
      <c r="K15" s="43">
        <f t="shared" si="18"/>
        <v>0</v>
      </c>
      <c r="L15" s="44"/>
      <c r="M15" s="44"/>
      <c r="N15" s="44">
        <f t="shared" si="18"/>
        <v>0</v>
      </c>
      <c r="O15" s="43">
        <f t="shared" si="18"/>
        <v>4800</v>
      </c>
      <c r="P15" s="43">
        <f t="shared" si="18"/>
        <v>0</v>
      </c>
      <c r="Q15" s="43">
        <f t="shared" si="18"/>
        <v>0</v>
      </c>
      <c r="R15" s="43">
        <f t="shared" si="18"/>
        <v>0</v>
      </c>
      <c r="S15" s="43">
        <f t="shared" si="18"/>
        <v>0</v>
      </c>
      <c r="T15" s="43">
        <f t="shared" si="18"/>
        <v>4800</v>
      </c>
      <c r="U15" s="65">
        <f t="shared" si="3"/>
        <v>100</v>
      </c>
      <c r="V15" s="43">
        <f t="shared" si="18"/>
        <v>0</v>
      </c>
      <c r="W15" s="145">
        <f t="shared" si="4"/>
        <v>0</v>
      </c>
      <c r="X15" s="145">
        <f t="shared" si="5"/>
        <v>0</v>
      </c>
      <c r="Y15" s="145">
        <f t="shared" si="6"/>
        <v>0</v>
      </c>
      <c r="Z15" s="107">
        <f t="shared" si="7"/>
        <v>0</v>
      </c>
      <c r="AA15" s="107">
        <f t="shared" si="8"/>
        <v>0</v>
      </c>
      <c r="AB15" s="107">
        <f t="shared" si="9"/>
        <v>0</v>
      </c>
      <c r="AC15" s="107">
        <f t="shared" si="10"/>
        <v>0</v>
      </c>
      <c r="AD15" s="107">
        <f t="shared" si="11"/>
        <v>0</v>
      </c>
      <c r="AE15" s="107">
        <f t="shared" si="12"/>
        <v>0</v>
      </c>
      <c r="AF15" s="107">
        <f t="shared" si="13"/>
        <v>0</v>
      </c>
      <c r="AG15" s="107">
        <f t="shared" si="14"/>
        <v>0</v>
      </c>
      <c r="AH15" s="107">
        <f t="shared" si="15"/>
        <v>4800</v>
      </c>
    </row>
    <row r="16" spans="1:34" ht="45.75" hidden="1">
      <c r="A16" s="15" t="s">
        <v>117</v>
      </c>
      <c r="B16" s="15" t="s">
        <v>118</v>
      </c>
      <c r="C16" s="15"/>
      <c r="D16" s="43"/>
      <c r="E16" s="43"/>
      <c r="F16" s="43"/>
      <c r="G16" s="43"/>
      <c r="H16" s="43"/>
      <c r="I16" s="43"/>
      <c r="J16" s="43"/>
      <c r="K16" s="43"/>
      <c r="L16" s="44"/>
      <c r="M16" s="44"/>
      <c r="N16" s="44"/>
      <c r="O16" s="43">
        <v>4800</v>
      </c>
      <c r="P16" s="45"/>
      <c r="Q16" s="43"/>
      <c r="R16" s="43"/>
      <c r="S16" s="43"/>
      <c r="T16" s="43">
        <v>4800</v>
      </c>
      <c r="U16" s="65">
        <f t="shared" si="3"/>
        <v>100</v>
      </c>
      <c r="V16" s="43"/>
      <c r="W16" s="145">
        <f t="shared" si="4"/>
        <v>0</v>
      </c>
      <c r="X16" s="145">
        <f t="shared" si="5"/>
        <v>0</v>
      </c>
      <c r="Y16" s="145">
        <f t="shared" si="6"/>
        <v>0</v>
      </c>
      <c r="Z16" s="107">
        <f t="shared" si="7"/>
        <v>0</v>
      </c>
      <c r="AA16" s="107">
        <f t="shared" si="8"/>
        <v>0</v>
      </c>
      <c r="AB16" s="107">
        <f t="shared" si="9"/>
        <v>0</v>
      </c>
      <c r="AC16" s="107">
        <f t="shared" si="10"/>
        <v>0</v>
      </c>
      <c r="AD16" s="107">
        <f t="shared" si="11"/>
        <v>0</v>
      </c>
      <c r="AE16" s="107">
        <f t="shared" si="12"/>
        <v>0</v>
      </c>
      <c r="AF16" s="107">
        <f t="shared" si="13"/>
        <v>0</v>
      </c>
      <c r="AG16" s="107">
        <f t="shared" si="14"/>
        <v>0</v>
      </c>
      <c r="AH16" s="107">
        <f t="shared" si="15"/>
        <v>4800</v>
      </c>
    </row>
    <row r="17" spans="1:34" s="66" customFormat="1" ht="15">
      <c r="A17" s="64" t="s">
        <v>119</v>
      </c>
      <c r="B17" s="64" t="s">
        <v>120</v>
      </c>
      <c r="C17" s="64">
        <f>C18+C20</f>
        <v>580000</v>
      </c>
      <c r="D17" s="65">
        <f aca="true" t="shared" si="19" ref="D17:T17">D18+D20</f>
        <v>580000</v>
      </c>
      <c r="E17" s="65">
        <f t="shared" si="19"/>
        <v>580000</v>
      </c>
      <c r="F17" s="65">
        <f t="shared" si="19"/>
        <v>648000</v>
      </c>
      <c r="G17" s="65">
        <f t="shared" si="19"/>
        <v>648000</v>
      </c>
      <c r="H17" s="65">
        <f t="shared" si="19"/>
        <v>648000</v>
      </c>
      <c r="I17" s="65">
        <f t="shared" si="19"/>
        <v>648000</v>
      </c>
      <c r="J17" s="65">
        <f t="shared" si="19"/>
        <v>648000</v>
      </c>
      <c r="K17" s="65">
        <f t="shared" si="19"/>
        <v>648000</v>
      </c>
      <c r="L17" s="65">
        <f t="shared" si="19"/>
        <v>648000</v>
      </c>
      <c r="M17" s="65">
        <f t="shared" si="19"/>
        <v>648000</v>
      </c>
      <c r="N17" s="65">
        <f t="shared" si="19"/>
        <v>648000</v>
      </c>
      <c r="O17" s="65">
        <f t="shared" si="19"/>
        <v>643200</v>
      </c>
      <c r="P17" s="65">
        <f t="shared" si="19"/>
        <v>0</v>
      </c>
      <c r="Q17" s="65">
        <f t="shared" si="19"/>
        <v>0</v>
      </c>
      <c r="R17" s="65">
        <f t="shared" si="19"/>
        <v>0</v>
      </c>
      <c r="S17" s="65">
        <f t="shared" si="19"/>
        <v>0</v>
      </c>
      <c r="T17" s="65">
        <f t="shared" si="19"/>
        <v>550939.68</v>
      </c>
      <c r="U17" s="65">
        <f t="shared" si="3"/>
        <v>85.65604477611942</v>
      </c>
      <c r="V17" s="65">
        <f>V18+V20</f>
        <v>68000</v>
      </c>
      <c r="W17" s="144">
        <f t="shared" si="4"/>
        <v>0</v>
      </c>
      <c r="X17" s="144">
        <f t="shared" si="5"/>
        <v>0</v>
      </c>
      <c r="Y17" s="144">
        <f t="shared" si="6"/>
        <v>68000</v>
      </c>
      <c r="Z17" s="105">
        <f t="shared" si="7"/>
        <v>0</v>
      </c>
      <c r="AA17" s="105">
        <f t="shared" si="8"/>
        <v>0</v>
      </c>
      <c r="AB17" s="105">
        <f t="shared" si="9"/>
        <v>0</v>
      </c>
      <c r="AC17" s="105">
        <f t="shared" si="10"/>
        <v>0</v>
      </c>
      <c r="AD17" s="105">
        <f t="shared" si="11"/>
        <v>0</v>
      </c>
      <c r="AE17" s="105">
        <f t="shared" si="12"/>
        <v>0</v>
      </c>
      <c r="AF17" s="105">
        <f t="shared" si="13"/>
        <v>0</v>
      </c>
      <c r="AG17" s="105">
        <f t="shared" si="14"/>
        <v>0</v>
      </c>
      <c r="AH17" s="105">
        <f t="shared" si="15"/>
        <v>-4800</v>
      </c>
    </row>
    <row r="18" spans="1:34" s="66" customFormat="1" ht="15">
      <c r="A18" s="64" t="s">
        <v>121</v>
      </c>
      <c r="B18" s="64" t="s">
        <v>122</v>
      </c>
      <c r="C18" s="64">
        <f>C19</f>
        <v>55000</v>
      </c>
      <c r="D18" s="65">
        <f aca="true" t="shared" si="20" ref="D18:V18">D19</f>
        <v>55000</v>
      </c>
      <c r="E18" s="65">
        <f t="shared" si="20"/>
        <v>55000</v>
      </c>
      <c r="F18" s="65">
        <f t="shared" si="20"/>
        <v>55000</v>
      </c>
      <c r="G18" s="65">
        <f t="shared" si="20"/>
        <v>55000</v>
      </c>
      <c r="H18" s="65">
        <f t="shared" si="20"/>
        <v>55000</v>
      </c>
      <c r="I18" s="65">
        <f t="shared" si="20"/>
        <v>55000</v>
      </c>
      <c r="J18" s="65">
        <f t="shared" si="20"/>
        <v>55000</v>
      </c>
      <c r="K18" s="65">
        <f t="shared" si="20"/>
        <v>55000</v>
      </c>
      <c r="L18" s="65">
        <f t="shared" si="20"/>
        <v>55000</v>
      </c>
      <c r="M18" s="65">
        <f t="shared" si="20"/>
        <v>55000</v>
      </c>
      <c r="N18" s="65">
        <f t="shared" si="20"/>
        <v>55000</v>
      </c>
      <c r="O18" s="65">
        <f t="shared" si="20"/>
        <v>75000</v>
      </c>
      <c r="P18" s="65">
        <f t="shared" si="20"/>
        <v>0</v>
      </c>
      <c r="Q18" s="65">
        <f t="shared" si="20"/>
        <v>0</v>
      </c>
      <c r="R18" s="65">
        <f t="shared" si="20"/>
        <v>0</v>
      </c>
      <c r="S18" s="65">
        <f t="shared" si="20"/>
        <v>0</v>
      </c>
      <c r="T18" s="65">
        <f t="shared" si="20"/>
        <v>75343.27</v>
      </c>
      <c r="U18" s="65">
        <f t="shared" si="3"/>
        <v>100.45769333333334</v>
      </c>
      <c r="V18" s="65">
        <f t="shared" si="20"/>
        <v>0</v>
      </c>
      <c r="W18" s="144">
        <f t="shared" si="4"/>
        <v>0</v>
      </c>
      <c r="X18" s="144">
        <f t="shared" si="5"/>
        <v>0</v>
      </c>
      <c r="Y18" s="144">
        <f t="shared" si="6"/>
        <v>0</v>
      </c>
      <c r="Z18" s="105">
        <f t="shared" si="7"/>
        <v>0</v>
      </c>
      <c r="AA18" s="105">
        <f t="shared" si="8"/>
        <v>0</v>
      </c>
      <c r="AB18" s="105">
        <f t="shared" si="9"/>
        <v>0</v>
      </c>
      <c r="AC18" s="105">
        <f t="shared" si="10"/>
        <v>0</v>
      </c>
      <c r="AD18" s="105">
        <f t="shared" si="11"/>
        <v>0</v>
      </c>
      <c r="AE18" s="105">
        <f t="shared" si="12"/>
        <v>0</v>
      </c>
      <c r="AF18" s="105">
        <f t="shared" si="13"/>
        <v>0</v>
      </c>
      <c r="AG18" s="105">
        <f t="shared" si="14"/>
        <v>0</v>
      </c>
      <c r="AH18" s="105">
        <f t="shared" si="15"/>
        <v>20000</v>
      </c>
    </row>
    <row r="19" spans="1:34" s="66" customFormat="1" ht="34.5">
      <c r="A19" s="64" t="s">
        <v>123</v>
      </c>
      <c r="B19" s="64" t="s">
        <v>284</v>
      </c>
      <c r="C19" s="64">
        <v>55000</v>
      </c>
      <c r="D19" s="64">
        <v>55000</v>
      </c>
      <c r="E19" s="64">
        <v>55000</v>
      </c>
      <c r="F19" s="65">
        <v>55000</v>
      </c>
      <c r="G19" s="65">
        <v>55000</v>
      </c>
      <c r="H19" s="65">
        <v>55000</v>
      </c>
      <c r="I19" s="65">
        <v>55000</v>
      </c>
      <c r="J19" s="65">
        <v>55000</v>
      </c>
      <c r="K19" s="65">
        <v>55000</v>
      </c>
      <c r="L19" s="65">
        <v>55000</v>
      </c>
      <c r="M19" s="65">
        <v>55000</v>
      </c>
      <c r="N19" s="65">
        <v>55000</v>
      </c>
      <c r="O19" s="65">
        <v>75000</v>
      </c>
      <c r="P19" s="119"/>
      <c r="Q19" s="65"/>
      <c r="R19" s="65"/>
      <c r="S19" s="65"/>
      <c r="T19" s="65">
        <v>75343.27</v>
      </c>
      <c r="U19" s="65">
        <f t="shared" si="3"/>
        <v>100.45769333333334</v>
      </c>
      <c r="V19" s="65"/>
      <c r="W19" s="144">
        <f t="shared" si="4"/>
        <v>0</v>
      </c>
      <c r="X19" s="144">
        <f t="shared" si="5"/>
        <v>0</v>
      </c>
      <c r="Y19" s="144">
        <f t="shared" si="6"/>
        <v>0</v>
      </c>
      <c r="Z19" s="105">
        <f t="shared" si="7"/>
        <v>0</v>
      </c>
      <c r="AA19" s="105">
        <f t="shared" si="8"/>
        <v>0</v>
      </c>
      <c r="AB19" s="105">
        <f t="shared" si="9"/>
        <v>0</v>
      </c>
      <c r="AC19" s="105">
        <f t="shared" si="10"/>
        <v>0</v>
      </c>
      <c r="AD19" s="105">
        <f t="shared" si="11"/>
        <v>0</v>
      </c>
      <c r="AE19" s="105">
        <f t="shared" si="12"/>
        <v>0</v>
      </c>
      <c r="AF19" s="105">
        <f t="shared" si="13"/>
        <v>0</v>
      </c>
      <c r="AG19" s="105">
        <f t="shared" si="14"/>
        <v>0</v>
      </c>
      <c r="AH19" s="105">
        <f t="shared" si="15"/>
        <v>20000</v>
      </c>
    </row>
    <row r="20" spans="1:34" s="66" customFormat="1" ht="15">
      <c r="A20" s="64" t="s">
        <v>124</v>
      </c>
      <c r="B20" s="64" t="s">
        <v>125</v>
      </c>
      <c r="C20" s="64">
        <f>C21+C23</f>
        <v>525000</v>
      </c>
      <c r="D20" s="65">
        <f aca="true" t="shared" si="21" ref="D20:T20">D21+D23</f>
        <v>525000</v>
      </c>
      <c r="E20" s="65">
        <f t="shared" si="21"/>
        <v>525000</v>
      </c>
      <c r="F20" s="65">
        <f t="shared" si="21"/>
        <v>593000</v>
      </c>
      <c r="G20" s="65">
        <f t="shared" si="21"/>
        <v>593000</v>
      </c>
      <c r="H20" s="65">
        <f t="shared" si="21"/>
        <v>593000</v>
      </c>
      <c r="I20" s="65">
        <f t="shared" si="21"/>
        <v>593000</v>
      </c>
      <c r="J20" s="65">
        <f t="shared" si="21"/>
        <v>593000</v>
      </c>
      <c r="K20" s="65">
        <f t="shared" si="21"/>
        <v>593000</v>
      </c>
      <c r="L20" s="65">
        <f t="shared" si="21"/>
        <v>593000</v>
      </c>
      <c r="M20" s="65">
        <f t="shared" si="21"/>
        <v>593000</v>
      </c>
      <c r="N20" s="65">
        <f t="shared" si="21"/>
        <v>593000</v>
      </c>
      <c r="O20" s="65">
        <f t="shared" si="21"/>
        <v>568200</v>
      </c>
      <c r="P20" s="65">
        <f t="shared" si="21"/>
        <v>0</v>
      </c>
      <c r="Q20" s="65">
        <f t="shared" si="21"/>
        <v>0</v>
      </c>
      <c r="R20" s="65">
        <f t="shared" si="21"/>
        <v>0</v>
      </c>
      <c r="S20" s="65">
        <f t="shared" si="21"/>
        <v>0</v>
      </c>
      <c r="T20" s="65">
        <f t="shared" si="21"/>
        <v>475596.41000000003</v>
      </c>
      <c r="U20" s="65">
        <f t="shared" si="3"/>
        <v>83.70228968673004</v>
      </c>
      <c r="V20" s="65">
        <f>V21+V23</f>
        <v>68000</v>
      </c>
      <c r="W20" s="144">
        <f t="shared" si="4"/>
        <v>0</v>
      </c>
      <c r="X20" s="144">
        <f t="shared" si="5"/>
        <v>0</v>
      </c>
      <c r="Y20" s="144">
        <f t="shared" si="6"/>
        <v>68000</v>
      </c>
      <c r="Z20" s="105">
        <f t="shared" si="7"/>
        <v>0</v>
      </c>
      <c r="AA20" s="105">
        <f t="shared" si="8"/>
        <v>0</v>
      </c>
      <c r="AB20" s="105">
        <f t="shared" si="9"/>
        <v>0</v>
      </c>
      <c r="AC20" s="105">
        <f t="shared" si="10"/>
        <v>0</v>
      </c>
      <c r="AD20" s="105">
        <f t="shared" si="11"/>
        <v>0</v>
      </c>
      <c r="AE20" s="105">
        <f t="shared" si="12"/>
        <v>0</v>
      </c>
      <c r="AF20" s="105">
        <f t="shared" si="13"/>
        <v>0</v>
      </c>
      <c r="AG20" s="105">
        <f t="shared" si="14"/>
        <v>0</v>
      </c>
      <c r="AH20" s="105">
        <f t="shared" si="15"/>
        <v>-24800</v>
      </c>
    </row>
    <row r="21" spans="1:34" ht="15">
      <c r="A21" s="15" t="s">
        <v>282</v>
      </c>
      <c r="B21" s="15" t="s">
        <v>283</v>
      </c>
      <c r="C21" s="15">
        <f>C22</f>
        <v>190000</v>
      </c>
      <c r="D21" s="43">
        <f aca="true" t="shared" si="22" ref="D21:V21">D22</f>
        <v>190000</v>
      </c>
      <c r="E21" s="43">
        <f t="shared" si="22"/>
        <v>190000</v>
      </c>
      <c r="F21" s="43">
        <f t="shared" si="22"/>
        <v>258000</v>
      </c>
      <c r="G21" s="43">
        <f t="shared" si="22"/>
        <v>258000</v>
      </c>
      <c r="H21" s="43">
        <f t="shared" si="22"/>
        <v>258000</v>
      </c>
      <c r="I21" s="43">
        <f t="shared" si="22"/>
        <v>258000</v>
      </c>
      <c r="J21" s="43">
        <f t="shared" si="22"/>
        <v>258000</v>
      </c>
      <c r="K21" s="43">
        <f t="shared" si="22"/>
        <v>258000</v>
      </c>
      <c r="L21" s="43">
        <f t="shared" si="22"/>
        <v>258000</v>
      </c>
      <c r="M21" s="43">
        <f t="shared" si="22"/>
        <v>258000</v>
      </c>
      <c r="N21" s="43">
        <f t="shared" si="22"/>
        <v>258000</v>
      </c>
      <c r="O21" s="43">
        <f t="shared" si="22"/>
        <v>288000</v>
      </c>
      <c r="P21" s="43">
        <f t="shared" si="22"/>
        <v>0</v>
      </c>
      <c r="Q21" s="43">
        <f t="shared" si="22"/>
        <v>0</v>
      </c>
      <c r="R21" s="43">
        <f t="shared" si="22"/>
        <v>0</v>
      </c>
      <c r="S21" s="43">
        <f t="shared" si="22"/>
        <v>0</v>
      </c>
      <c r="T21" s="43">
        <f t="shared" si="22"/>
        <v>288123.75</v>
      </c>
      <c r="U21" s="65">
        <f t="shared" si="3"/>
        <v>100.04296875</v>
      </c>
      <c r="V21" s="43">
        <f t="shared" si="22"/>
        <v>68000</v>
      </c>
      <c r="W21" s="145">
        <f t="shared" si="4"/>
        <v>0</v>
      </c>
      <c r="X21" s="145">
        <f t="shared" si="5"/>
        <v>0</v>
      </c>
      <c r="Y21" s="145">
        <f t="shared" si="6"/>
        <v>68000</v>
      </c>
      <c r="Z21" s="107">
        <f t="shared" si="7"/>
        <v>0</v>
      </c>
      <c r="AA21" s="107">
        <f t="shared" si="8"/>
        <v>0</v>
      </c>
      <c r="AB21" s="107">
        <f t="shared" si="9"/>
        <v>0</v>
      </c>
      <c r="AC21" s="107">
        <f t="shared" si="10"/>
        <v>0</v>
      </c>
      <c r="AD21" s="107">
        <f t="shared" si="11"/>
        <v>0</v>
      </c>
      <c r="AE21" s="107">
        <f t="shared" si="12"/>
        <v>0</v>
      </c>
      <c r="AF21" s="107">
        <f t="shared" si="13"/>
        <v>0</v>
      </c>
      <c r="AG21" s="107">
        <f t="shared" si="14"/>
        <v>0</v>
      </c>
      <c r="AH21" s="107">
        <f t="shared" si="15"/>
        <v>30000</v>
      </c>
    </row>
    <row r="22" spans="1:34" ht="15">
      <c r="A22" s="15" t="s">
        <v>280</v>
      </c>
      <c r="B22" s="15" t="s">
        <v>281</v>
      </c>
      <c r="C22" s="15">
        <v>190000</v>
      </c>
      <c r="D22" s="15">
        <v>190000</v>
      </c>
      <c r="E22" s="15">
        <v>190000</v>
      </c>
      <c r="F22" s="43">
        <v>258000</v>
      </c>
      <c r="G22" s="43">
        <v>258000</v>
      </c>
      <c r="H22" s="43">
        <v>258000</v>
      </c>
      <c r="I22" s="43">
        <v>258000</v>
      </c>
      <c r="J22" s="43">
        <v>258000</v>
      </c>
      <c r="K22" s="43">
        <v>258000</v>
      </c>
      <c r="L22" s="43">
        <v>258000</v>
      </c>
      <c r="M22" s="43">
        <v>258000</v>
      </c>
      <c r="N22" s="43">
        <v>258000</v>
      </c>
      <c r="O22" s="43">
        <v>288000</v>
      </c>
      <c r="P22" s="45"/>
      <c r="Q22" s="43"/>
      <c r="R22" s="43"/>
      <c r="S22" s="43"/>
      <c r="T22" s="43">
        <v>288123.75</v>
      </c>
      <c r="U22" s="65">
        <f t="shared" si="3"/>
        <v>100.04296875</v>
      </c>
      <c r="V22" s="43">
        <v>68000</v>
      </c>
      <c r="W22" s="145">
        <f t="shared" si="4"/>
        <v>0</v>
      </c>
      <c r="X22" s="145">
        <f t="shared" si="5"/>
        <v>0</v>
      </c>
      <c r="Y22" s="145">
        <f t="shared" si="6"/>
        <v>68000</v>
      </c>
      <c r="Z22" s="107">
        <f t="shared" si="7"/>
        <v>0</v>
      </c>
      <c r="AA22" s="107">
        <f t="shared" si="8"/>
        <v>0</v>
      </c>
      <c r="AB22" s="107">
        <f t="shared" si="9"/>
        <v>0</v>
      </c>
      <c r="AC22" s="107">
        <f t="shared" si="10"/>
        <v>0</v>
      </c>
      <c r="AD22" s="107">
        <f t="shared" si="11"/>
        <v>0</v>
      </c>
      <c r="AE22" s="107">
        <f t="shared" si="12"/>
        <v>0</v>
      </c>
      <c r="AF22" s="107">
        <f t="shared" si="13"/>
        <v>0</v>
      </c>
      <c r="AG22" s="107">
        <f t="shared" si="14"/>
        <v>0</v>
      </c>
      <c r="AH22" s="107">
        <f t="shared" si="15"/>
        <v>30000</v>
      </c>
    </row>
    <row r="23" spans="1:34" ht="15">
      <c r="A23" s="15" t="s">
        <v>278</v>
      </c>
      <c r="B23" s="15" t="s">
        <v>279</v>
      </c>
      <c r="C23" s="15">
        <f>C24</f>
        <v>335000</v>
      </c>
      <c r="D23" s="43">
        <f aca="true" t="shared" si="23" ref="D23:V23">D24</f>
        <v>335000</v>
      </c>
      <c r="E23" s="43">
        <f t="shared" si="23"/>
        <v>335000</v>
      </c>
      <c r="F23" s="43">
        <f t="shared" si="23"/>
        <v>335000</v>
      </c>
      <c r="G23" s="43">
        <f t="shared" si="23"/>
        <v>335000</v>
      </c>
      <c r="H23" s="43">
        <f t="shared" si="23"/>
        <v>335000</v>
      </c>
      <c r="I23" s="43">
        <f t="shared" si="23"/>
        <v>335000</v>
      </c>
      <c r="J23" s="43">
        <f t="shared" si="23"/>
        <v>335000</v>
      </c>
      <c r="K23" s="43">
        <f t="shared" si="23"/>
        <v>335000</v>
      </c>
      <c r="L23" s="43">
        <f t="shared" si="23"/>
        <v>335000</v>
      </c>
      <c r="M23" s="43">
        <f t="shared" si="23"/>
        <v>335000</v>
      </c>
      <c r="N23" s="43">
        <f t="shared" si="23"/>
        <v>335000</v>
      </c>
      <c r="O23" s="43">
        <f t="shared" si="23"/>
        <v>280200</v>
      </c>
      <c r="P23" s="43">
        <f t="shared" si="23"/>
        <v>0</v>
      </c>
      <c r="Q23" s="43">
        <f t="shared" si="23"/>
        <v>0</v>
      </c>
      <c r="R23" s="43">
        <f t="shared" si="23"/>
        <v>0</v>
      </c>
      <c r="S23" s="43">
        <f t="shared" si="23"/>
        <v>0</v>
      </c>
      <c r="T23" s="43">
        <f t="shared" si="23"/>
        <v>187472.66</v>
      </c>
      <c r="U23" s="65">
        <f t="shared" si="3"/>
        <v>66.90673090649535</v>
      </c>
      <c r="V23" s="43">
        <f t="shared" si="23"/>
        <v>0</v>
      </c>
      <c r="W23" s="145">
        <f t="shared" si="4"/>
        <v>0</v>
      </c>
      <c r="X23" s="145">
        <f t="shared" si="5"/>
        <v>0</v>
      </c>
      <c r="Y23" s="145">
        <f t="shared" si="6"/>
        <v>0</v>
      </c>
      <c r="Z23" s="107">
        <f t="shared" si="7"/>
        <v>0</v>
      </c>
      <c r="AA23" s="107">
        <f t="shared" si="8"/>
        <v>0</v>
      </c>
      <c r="AB23" s="107">
        <f t="shared" si="9"/>
        <v>0</v>
      </c>
      <c r="AC23" s="107">
        <f t="shared" si="10"/>
        <v>0</v>
      </c>
      <c r="AD23" s="107">
        <f t="shared" si="11"/>
        <v>0</v>
      </c>
      <c r="AE23" s="107">
        <f t="shared" si="12"/>
        <v>0</v>
      </c>
      <c r="AF23" s="107">
        <f t="shared" si="13"/>
        <v>0</v>
      </c>
      <c r="AG23" s="107">
        <f t="shared" si="14"/>
        <v>0</v>
      </c>
      <c r="AH23" s="107">
        <f t="shared" si="15"/>
        <v>-54800</v>
      </c>
    </row>
    <row r="24" spans="1:34" ht="23.25">
      <c r="A24" s="15" t="s">
        <v>276</v>
      </c>
      <c r="B24" s="15" t="s">
        <v>277</v>
      </c>
      <c r="C24" s="15">
        <v>335000</v>
      </c>
      <c r="D24" s="15">
        <v>335000</v>
      </c>
      <c r="E24" s="15">
        <v>335000</v>
      </c>
      <c r="F24" s="43">
        <v>335000</v>
      </c>
      <c r="G24" s="43">
        <v>335000</v>
      </c>
      <c r="H24" s="43">
        <v>335000</v>
      </c>
      <c r="I24" s="43">
        <v>335000</v>
      </c>
      <c r="J24" s="43">
        <v>335000</v>
      </c>
      <c r="K24" s="43">
        <v>335000</v>
      </c>
      <c r="L24" s="43">
        <v>335000</v>
      </c>
      <c r="M24" s="43">
        <v>335000</v>
      </c>
      <c r="N24" s="43">
        <v>335000</v>
      </c>
      <c r="O24" s="43">
        <v>280200</v>
      </c>
      <c r="P24" s="45"/>
      <c r="Q24" s="43"/>
      <c r="R24" s="43"/>
      <c r="S24" s="43"/>
      <c r="T24" s="43">
        <v>187472.66</v>
      </c>
      <c r="U24" s="65">
        <f t="shared" si="3"/>
        <v>66.90673090649535</v>
      </c>
      <c r="V24" s="43"/>
      <c r="W24" s="145">
        <f t="shared" si="4"/>
        <v>0</v>
      </c>
      <c r="X24" s="145">
        <f t="shared" si="5"/>
        <v>0</v>
      </c>
      <c r="Y24" s="145">
        <f t="shared" si="6"/>
        <v>0</v>
      </c>
      <c r="Z24" s="107">
        <f t="shared" si="7"/>
        <v>0</v>
      </c>
      <c r="AA24" s="107">
        <f t="shared" si="8"/>
        <v>0</v>
      </c>
      <c r="AB24" s="107">
        <f t="shared" si="9"/>
        <v>0</v>
      </c>
      <c r="AC24" s="107">
        <f t="shared" si="10"/>
        <v>0</v>
      </c>
      <c r="AD24" s="107">
        <f t="shared" si="11"/>
        <v>0</v>
      </c>
      <c r="AE24" s="107">
        <f t="shared" si="12"/>
        <v>0</v>
      </c>
      <c r="AF24" s="107">
        <f t="shared" si="13"/>
        <v>0</v>
      </c>
      <c r="AG24" s="107">
        <f t="shared" si="14"/>
        <v>0</v>
      </c>
      <c r="AH24" s="107">
        <f t="shared" si="15"/>
        <v>-54800</v>
      </c>
    </row>
    <row r="25" spans="1:34" s="66" customFormat="1" ht="15">
      <c r="A25" s="64" t="s">
        <v>126</v>
      </c>
      <c r="B25" s="64" t="s">
        <v>127</v>
      </c>
      <c r="C25" s="64">
        <f>C26</f>
        <v>3000</v>
      </c>
      <c r="D25" s="65">
        <f aca="true" t="shared" si="24" ref="D25:V25">D26</f>
        <v>3000</v>
      </c>
      <c r="E25" s="65">
        <f t="shared" si="24"/>
        <v>3000</v>
      </c>
      <c r="F25" s="65">
        <f t="shared" si="24"/>
        <v>3000</v>
      </c>
      <c r="G25" s="65">
        <f t="shared" si="24"/>
        <v>3000</v>
      </c>
      <c r="H25" s="65">
        <f t="shared" si="24"/>
        <v>3000</v>
      </c>
      <c r="I25" s="65">
        <f t="shared" si="24"/>
        <v>3000</v>
      </c>
      <c r="J25" s="65">
        <f t="shared" si="24"/>
        <v>3000</v>
      </c>
      <c r="K25" s="65">
        <f t="shared" si="24"/>
        <v>3000</v>
      </c>
      <c r="L25" s="65">
        <f t="shared" si="24"/>
        <v>3000</v>
      </c>
      <c r="M25" s="65">
        <f t="shared" si="24"/>
        <v>3000</v>
      </c>
      <c r="N25" s="65">
        <f t="shared" si="24"/>
        <v>3000</v>
      </c>
      <c r="O25" s="65">
        <f t="shared" si="24"/>
        <v>3000</v>
      </c>
      <c r="P25" s="65">
        <f t="shared" si="24"/>
        <v>0</v>
      </c>
      <c r="Q25" s="65">
        <f t="shared" si="24"/>
        <v>0</v>
      </c>
      <c r="R25" s="65">
        <f t="shared" si="24"/>
        <v>0</v>
      </c>
      <c r="S25" s="65">
        <f t="shared" si="24"/>
        <v>0</v>
      </c>
      <c r="T25" s="65">
        <f t="shared" si="24"/>
        <v>700</v>
      </c>
      <c r="U25" s="65">
        <f t="shared" si="3"/>
        <v>23.333333333333332</v>
      </c>
      <c r="V25" s="65">
        <f t="shared" si="24"/>
        <v>0</v>
      </c>
      <c r="W25" s="144">
        <f t="shared" si="4"/>
        <v>0</v>
      </c>
      <c r="X25" s="144">
        <f t="shared" si="5"/>
        <v>0</v>
      </c>
      <c r="Y25" s="144">
        <f t="shared" si="6"/>
        <v>0</v>
      </c>
      <c r="Z25" s="105">
        <f t="shared" si="7"/>
        <v>0</v>
      </c>
      <c r="AA25" s="105">
        <f t="shared" si="8"/>
        <v>0</v>
      </c>
      <c r="AB25" s="105">
        <f t="shared" si="9"/>
        <v>0</v>
      </c>
      <c r="AC25" s="105">
        <f t="shared" si="10"/>
        <v>0</v>
      </c>
      <c r="AD25" s="105">
        <f t="shared" si="11"/>
        <v>0</v>
      </c>
      <c r="AE25" s="105">
        <f t="shared" si="12"/>
        <v>0</v>
      </c>
      <c r="AF25" s="105">
        <f t="shared" si="13"/>
        <v>0</v>
      </c>
      <c r="AG25" s="105">
        <f t="shared" si="14"/>
        <v>0</v>
      </c>
      <c r="AH25" s="105">
        <f t="shared" si="15"/>
        <v>0</v>
      </c>
    </row>
    <row r="26" spans="1:34" ht="34.5">
      <c r="A26" s="15" t="s">
        <v>128</v>
      </c>
      <c r="B26" s="15" t="s">
        <v>129</v>
      </c>
      <c r="C26" s="15">
        <f>C27+C28</f>
        <v>3000</v>
      </c>
      <c r="D26" s="43">
        <f aca="true" t="shared" si="25" ref="D26:T26">D27+D28</f>
        <v>3000</v>
      </c>
      <c r="E26" s="43">
        <f t="shared" si="25"/>
        <v>3000</v>
      </c>
      <c r="F26" s="43">
        <f t="shared" si="25"/>
        <v>3000</v>
      </c>
      <c r="G26" s="43">
        <f t="shared" si="25"/>
        <v>3000</v>
      </c>
      <c r="H26" s="43">
        <f t="shared" si="25"/>
        <v>3000</v>
      </c>
      <c r="I26" s="43">
        <f t="shared" si="25"/>
        <v>3000</v>
      </c>
      <c r="J26" s="43">
        <f t="shared" si="25"/>
        <v>3000</v>
      </c>
      <c r="K26" s="43">
        <f t="shared" si="25"/>
        <v>3000</v>
      </c>
      <c r="L26" s="43">
        <f t="shared" si="25"/>
        <v>3000</v>
      </c>
      <c r="M26" s="43">
        <f t="shared" si="25"/>
        <v>3000</v>
      </c>
      <c r="N26" s="43">
        <f t="shared" si="25"/>
        <v>3000</v>
      </c>
      <c r="O26" s="43">
        <f t="shared" si="25"/>
        <v>3000</v>
      </c>
      <c r="P26" s="43">
        <f t="shared" si="25"/>
        <v>0</v>
      </c>
      <c r="Q26" s="43">
        <f t="shared" si="25"/>
        <v>0</v>
      </c>
      <c r="R26" s="43">
        <f t="shared" si="25"/>
        <v>0</v>
      </c>
      <c r="S26" s="43">
        <f t="shared" si="25"/>
        <v>0</v>
      </c>
      <c r="T26" s="43">
        <f t="shared" si="25"/>
        <v>700</v>
      </c>
      <c r="U26" s="65">
        <f t="shared" si="3"/>
        <v>23.333333333333332</v>
      </c>
      <c r="V26" s="43">
        <f>V27+V28</f>
        <v>0</v>
      </c>
      <c r="W26" s="145">
        <f t="shared" si="4"/>
        <v>0</v>
      </c>
      <c r="X26" s="145">
        <f t="shared" si="5"/>
        <v>0</v>
      </c>
      <c r="Y26" s="145">
        <f t="shared" si="6"/>
        <v>0</v>
      </c>
      <c r="Z26" s="107">
        <f t="shared" si="7"/>
        <v>0</v>
      </c>
      <c r="AA26" s="107">
        <f t="shared" si="8"/>
        <v>0</v>
      </c>
      <c r="AB26" s="107">
        <f t="shared" si="9"/>
        <v>0</v>
      </c>
      <c r="AC26" s="107">
        <f t="shared" si="10"/>
        <v>0</v>
      </c>
      <c r="AD26" s="107">
        <f t="shared" si="11"/>
        <v>0</v>
      </c>
      <c r="AE26" s="107">
        <f t="shared" si="12"/>
        <v>0</v>
      </c>
      <c r="AF26" s="107">
        <f t="shared" si="13"/>
        <v>0</v>
      </c>
      <c r="AG26" s="107">
        <f t="shared" si="14"/>
        <v>0</v>
      </c>
      <c r="AH26" s="107">
        <f t="shared" si="15"/>
        <v>0</v>
      </c>
    </row>
    <row r="27" spans="1:34" ht="57">
      <c r="A27" s="15" t="s">
        <v>130</v>
      </c>
      <c r="B27" s="15" t="s">
        <v>131</v>
      </c>
      <c r="C27" s="15">
        <v>3000</v>
      </c>
      <c r="D27" s="15">
        <v>3000</v>
      </c>
      <c r="E27" s="15">
        <v>3000</v>
      </c>
      <c r="F27" s="43">
        <v>3000</v>
      </c>
      <c r="G27" s="43">
        <v>3000</v>
      </c>
      <c r="H27" s="43">
        <v>3000</v>
      </c>
      <c r="I27" s="43">
        <v>3000</v>
      </c>
      <c r="J27" s="43">
        <v>3000</v>
      </c>
      <c r="K27" s="43">
        <v>3000</v>
      </c>
      <c r="L27" s="43">
        <v>3000</v>
      </c>
      <c r="M27" s="43">
        <v>3000</v>
      </c>
      <c r="N27" s="43">
        <v>3000</v>
      </c>
      <c r="O27" s="43">
        <v>3000</v>
      </c>
      <c r="P27" s="45"/>
      <c r="Q27" s="43"/>
      <c r="R27" s="43"/>
      <c r="S27" s="43"/>
      <c r="T27" s="43">
        <v>700</v>
      </c>
      <c r="U27" s="65">
        <f t="shared" si="3"/>
        <v>23.333333333333332</v>
      </c>
      <c r="V27" s="43"/>
      <c r="W27" s="145">
        <f t="shared" si="4"/>
        <v>0</v>
      </c>
      <c r="X27" s="145">
        <f t="shared" si="5"/>
        <v>0</v>
      </c>
      <c r="Y27" s="145">
        <f t="shared" si="6"/>
        <v>0</v>
      </c>
      <c r="Z27" s="107">
        <f t="shared" si="7"/>
        <v>0</v>
      </c>
      <c r="AA27" s="107">
        <f t="shared" si="8"/>
        <v>0</v>
      </c>
      <c r="AB27" s="107">
        <f t="shared" si="9"/>
        <v>0</v>
      </c>
      <c r="AC27" s="107">
        <f t="shared" si="10"/>
        <v>0</v>
      </c>
      <c r="AD27" s="107">
        <f t="shared" si="11"/>
        <v>0</v>
      </c>
      <c r="AE27" s="107">
        <f t="shared" si="12"/>
        <v>0</v>
      </c>
      <c r="AF27" s="107">
        <f t="shared" si="13"/>
        <v>0</v>
      </c>
      <c r="AG27" s="107">
        <f t="shared" si="14"/>
        <v>0</v>
      </c>
      <c r="AH27" s="107">
        <f t="shared" si="15"/>
        <v>0</v>
      </c>
    </row>
    <row r="28" spans="1:34" ht="57" hidden="1">
      <c r="A28" s="15" t="s">
        <v>132</v>
      </c>
      <c r="B28" s="15" t="s">
        <v>131</v>
      </c>
      <c r="C28" s="15"/>
      <c r="D28" s="43"/>
      <c r="E28" s="43"/>
      <c r="F28" s="43"/>
      <c r="G28" s="43"/>
      <c r="H28" s="43"/>
      <c r="I28" s="43"/>
      <c r="J28" s="43"/>
      <c r="K28" s="43"/>
      <c r="L28" s="44"/>
      <c r="M28" s="44"/>
      <c r="N28" s="44"/>
      <c r="P28" s="45"/>
      <c r="Q28" s="43"/>
      <c r="R28" s="43"/>
      <c r="S28" s="43"/>
      <c r="T28" s="43"/>
      <c r="U28" s="65"/>
      <c r="V28" s="43"/>
      <c r="W28" s="145">
        <f t="shared" si="4"/>
        <v>0</v>
      </c>
      <c r="X28" s="145">
        <f t="shared" si="5"/>
        <v>0</v>
      </c>
      <c r="Y28" s="145">
        <f t="shared" si="6"/>
        <v>0</v>
      </c>
      <c r="Z28" s="107">
        <f t="shared" si="7"/>
        <v>0</v>
      </c>
      <c r="AA28" s="107">
        <f t="shared" si="8"/>
        <v>0</v>
      </c>
      <c r="AB28" s="107">
        <f t="shared" si="9"/>
        <v>0</v>
      </c>
      <c r="AC28" s="107">
        <f t="shared" si="10"/>
        <v>0</v>
      </c>
      <c r="AD28" s="107">
        <f t="shared" si="11"/>
        <v>0</v>
      </c>
      <c r="AE28" s="107">
        <f t="shared" si="12"/>
        <v>0</v>
      </c>
      <c r="AF28" s="107">
        <f t="shared" si="13"/>
        <v>0</v>
      </c>
      <c r="AG28" s="107">
        <f t="shared" si="14"/>
        <v>0</v>
      </c>
      <c r="AH28" s="107">
        <f t="shared" si="15"/>
        <v>0</v>
      </c>
    </row>
    <row r="29" spans="1:34" ht="34.5" hidden="1">
      <c r="A29" s="15" t="s">
        <v>337</v>
      </c>
      <c r="B29" s="15" t="s">
        <v>338</v>
      </c>
      <c r="C29" s="15"/>
      <c r="D29" s="43"/>
      <c r="E29" s="43"/>
      <c r="F29" s="43"/>
      <c r="G29" s="43"/>
      <c r="H29" s="43"/>
      <c r="I29" s="43"/>
      <c r="J29" s="43"/>
      <c r="K29" s="43"/>
      <c r="L29" s="44"/>
      <c r="M29" s="44"/>
      <c r="N29" s="44"/>
      <c r="P29" s="45"/>
      <c r="Q29" s="43"/>
      <c r="R29" s="43"/>
      <c r="S29" s="43"/>
      <c r="T29" s="43">
        <v>355.23</v>
      </c>
      <c r="U29" s="65"/>
      <c r="V29" s="43"/>
      <c r="W29" s="145"/>
      <c r="X29" s="145"/>
      <c r="Y29" s="145"/>
      <c r="Z29" s="107"/>
      <c r="AA29" s="107"/>
      <c r="AB29" s="107"/>
      <c r="AC29" s="107"/>
      <c r="AD29" s="107"/>
      <c r="AE29" s="107"/>
      <c r="AF29" s="107"/>
      <c r="AG29" s="107"/>
      <c r="AH29" s="107"/>
    </row>
    <row r="30" spans="1:34" ht="15" hidden="1">
      <c r="A30" s="15" t="s">
        <v>133</v>
      </c>
      <c r="B30" s="15" t="s">
        <v>134</v>
      </c>
      <c r="C30" s="15">
        <f>C31+C35</f>
        <v>0</v>
      </c>
      <c r="D30" s="43">
        <f aca="true" t="shared" si="26" ref="D30:S30">D31+D35</f>
        <v>0</v>
      </c>
      <c r="E30" s="43">
        <f t="shared" si="26"/>
        <v>0</v>
      </c>
      <c r="F30" s="43"/>
      <c r="G30" s="43"/>
      <c r="H30" s="43"/>
      <c r="I30" s="43"/>
      <c r="J30" s="43">
        <f t="shared" si="26"/>
        <v>0</v>
      </c>
      <c r="K30" s="43">
        <f t="shared" si="26"/>
        <v>0</v>
      </c>
      <c r="L30" s="44"/>
      <c r="M30" s="44"/>
      <c r="N30" s="44">
        <f t="shared" si="26"/>
        <v>0</v>
      </c>
      <c r="O30" s="43">
        <f t="shared" si="26"/>
        <v>0</v>
      </c>
      <c r="P30" s="45">
        <f t="shared" si="26"/>
        <v>0</v>
      </c>
      <c r="Q30" s="43">
        <f t="shared" si="26"/>
        <v>0</v>
      </c>
      <c r="R30" s="43">
        <f t="shared" si="26"/>
        <v>0</v>
      </c>
      <c r="S30" s="43">
        <f t="shared" si="26"/>
        <v>0</v>
      </c>
      <c r="T30" s="43"/>
      <c r="U30" s="65" t="e">
        <f t="shared" si="3"/>
        <v>#DIV/0!</v>
      </c>
      <c r="V30" s="43">
        <f>V31+V35</f>
        <v>0</v>
      </c>
      <c r="W30" s="145">
        <f t="shared" si="4"/>
        <v>0</v>
      </c>
      <c r="X30" s="145">
        <f t="shared" si="5"/>
        <v>0</v>
      </c>
      <c r="Y30" s="145">
        <f t="shared" si="6"/>
        <v>0</v>
      </c>
      <c r="Z30" s="107">
        <f t="shared" si="7"/>
        <v>0</v>
      </c>
      <c r="AA30" s="107">
        <f t="shared" si="8"/>
        <v>0</v>
      </c>
      <c r="AB30" s="107">
        <f t="shared" si="9"/>
        <v>0</v>
      </c>
      <c r="AC30" s="107">
        <f t="shared" si="10"/>
        <v>0</v>
      </c>
      <c r="AD30" s="107">
        <f t="shared" si="11"/>
        <v>0</v>
      </c>
      <c r="AE30" s="107">
        <f t="shared" si="12"/>
        <v>0</v>
      </c>
      <c r="AF30" s="107">
        <f t="shared" si="13"/>
        <v>0</v>
      </c>
      <c r="AG30" s="107">
        <f t="shared" si="14"/>
        <v>0</v>
      </c>
      <c r="AH30" s="107">
        <f t="shared" si="15"/>
        <v>0</v>
      </c>
    </row>
    <row r="31" spans="1:34" ht="23.25" hidden="1">
      <c r="A31" s="15" t="s">
        <v>135</v>
      </c>
      <c r="B31" s="15" t="s">
        <v>136</v>
      </c>
      <c r="C31" s="15">
        <f>C32</f>
        <v>0</v>
      </c>
      <c r="D31" s="43">
        <f aca="true" t="shared" si="27" ref="D31:V31">D32</f>
        <v>0</v>
      </c>
      <c r="E31" s="43">
        <f t="shared" si="27"/>
        <v>0</v>
      </c>
      <c r="F31" s="43"/>
      <c r="G31" s="43"/>
      <c r="H31" s="43"/>
      <c r="I31" s="43"/>
      <c r="J31" s="43">
        <f t="shared" si="27"/>
        <v>0</v>
      </c>
      <c r="K31" s="43">
        <f t="shared" si="27"/>
        <v>0</v>
      </c>
      <c r="L31" s="44"/>
      <c r="M31" s="44"/>
      <c r="N31" s="44">
        <f t="shared" si="27"/>
        <v>0</v>
      </c>
      <c r="O31" s="43">
        <f t="shared" si="27"/>
        <v>0</v>
      </c>
      <c r="P31" s="45">
        <f t="shared" si="27"/>
        <v>0</v>
      </c>
      <c r="Q31" s="43">
        <f t="shared" si="27"/>
        <v>0</v>
      </c>
      <c r="R31" s="43">
        <f t="shared" si="27"/>
        <v>0</v>
      </c>
      <c r="S31" s="43">
        <f t="shared" si="27"/>
        <v>0</v>
      </c>
      <c r="T31" s="43"/>
      <c r="U31" s="65" t="e">
        <f t="shared" si="3"/>
        <v>#DIV/0!</v>
      </c>
      <c r="V31" s="43">
        <f t="shared" si="27"/>
        <v>0</v>
      </c>
      <c r="W31" s="145">
        <f t="shared" si="4"/>
        <v>0</v>
      </c>
      <c r="X31" s="145">
        <f t="shared" si="5"/>
        <v>0</v>
      </c>
      <c r="Y31" s="145">
        <f t="shared" si="6"/>
        <v>0</v>
      </c>
      <c r="Z31" s="107">
        <f t="shared" si="7"/>
        <v>0</v>
      </c>
      <c r="AA31" s="107">
        <f t="shared" si="8"/>
        <v>0</v>
      </c>
      <c r="AB31" s="107">
        <f t="shared" si="9"/>
        <v>0</v>
      </c>
      <c r="AC31" s="107">
        <f t="shared" si="10"/>
        <v>0</v>
      </c>
      <c r="AD31" s="107">
        <f t="shared" si="11"/>
        <v>0</v>
      </c>
      <c r="AE31" s="107">
        <f t="shared" si="12"/>
        <v>0</v>
      </c>
      <c r="AF31" s="107">
        <f t="shared" si="13"/>
        <v>0</v>
      </c>
      <c r="AG31" s="107">
        <f t="shared" si="14"/>
        <v>0</v>
      </c>
      <c r="AH31" s="107">
        <f t="shared" si="15"/>
        <v>0</v>
      </c>
    </row>
    <row r="32" spans="1:34" ht="57" hidden="1">
      <c r="A32" s="15" t="s">
        <v>137</v>
      </c>
      <c r="B32" s="15" t="s">
        <v>138</v>
      </c>
      <c r="C32" s="15">
        <f>C33</f>
        <v>0</v>
      </c>
      <c r="D32" s="43">
        <f aca="true" t="shared" si="28" ref="D32:V32">D33</f>
        <v>0</v>
      </c>
      <c r="E32" s="43">
        <f t="shared" si="28"/>
        <v>0</v>
      </c>
      <c r="F32" s="43"/>
      <c r="G32" s="43"/>
      <c r="H32" s="43"/>
      <c r="I32" s="43"/>
      <c r="J32" s="43">
        <f t="shared" si="28"/>
        <v>0</v>
      </c>
      <c r="K32" s="43">
        <f t="shared" si="28"/>
        <v>0</v>
      </c>
      <c r="L32" s="44"/>
      <c r="M32" s="44"/>
      <c r="N32" s="44">
        <f t="shared" si="28"/>
        <v>0</v>
      </c>
      <c r="O32" s="43">
        <f t="shared" si="28"/>
        <v>0</v>
      </c>
      <c r="P32" s="45">
        <f t="shared" si="28"/>
        <v>0</v>
      </c>
      <c r="Q32" s="43">
        <f t="shared" si="28"/>
        <v>0</v>
      </c>
      <c r="R32" s="43">
        <f t="shared" si="28"/>
        <v>0</v>
      </c>
      <c r="S32" s="43">
        <f t="shared" si="28"/>
        <v>0</v>
      </c>
      <c r="T32" s="43"/>
      <c r="U32" s="65" t="e">
        <f t="shared" si="3"/>
        <v>#DIV/0!</v>
      </c>
      <c r="V32" s="43">
        <f t="shared" si="28"/>
        <v>0</v>
      </c>
      <c r="W32" s="145">
        <f t="shared" si="4"/>
        <v>0</v>
      </c>
      <c r="X32" s="145">
        <f t="shared" si="5"/>
        <v>0</v>
      </c>
      <c r="Y32" s="145">
        <f t="shared" si="6"/>
        <v>0</v>
      </c>
      <c r="Z32" s="107">
        <f t="shared" si="7"/>
        <v>0</v>
      </c>
      <c r="AA32" s="107">
        <f t="shared" si="8"/>
        <v>0</v>
      </c>
      <c r="AB32" s="107">
        <f t="shared" si="9"/>
        <v>0</v>
      </c>
      <c r="AC32" s="107">
        <f t="shared" si="10"/>
        <v>0</v>
      </c>
      <c r="AD32" s="107">
        <f t="shared" si="11"/>
        <v>0</v>
      </c>
      <c r="AE32" s="107">
        <f t="shared" si="12"/>
        <v>0</v>
      </c>
      <c r="AF32" s="107">
        <f t="shared" si="13"/>
        <v>0</v>
      </c>
      <c r="AG32" s="107">
        <f t="shared" si="14"/>
        <v>0</v>
      </c>
      <c r="AH32" s="107">
        <f t="shared" si="15"/>
        <v>0</v>
      </c>
    </row>
    <row r="33" spans="1:34" ht="45.75" hidden="1">
      <c r="A33" s="15" t="s">
        <v>139</v>
      </c>
      <c r="B33" s="15" t="s">
        <v>140</v>
      </c>
      <c r="C33" s="15">
        <f>C34</f>
        <v>0</v>
      </c>
      <c r="D33" s="43">
        <f aca="true" t="shared" si="29" ref="D33:V33">D34</f>
        <v>0</v>
      </c>
      <c r="E33" s="43">
        <f t="shared" si="29"/>
        <v>0</v>
      </c>
      <c r="F33" s="43"/>
      <c r="G33" s="43"/>
      <c r="H33" s="43"/>
      <c r="I33" s="43"/>
      <c r="J33" s="43">
        <f t="shared" si="29"/>
        <v>0</v>
      </c>
      <c r="K33" s="43">
        <f t="shared" si="29"/>
        <v>0</v>
      </c>
      <c r="L33" s="44"/>
      <c r="M33" s="44"/>
      <c r="N33" s="44">
        <f t="shared" si="29"/>
        <v>0</v>
      </c>
      <c r="O33" s="43">
        <f t="shared" si="29"/>
        <v>0</v>
      </c>
      <c r="P33" s="45">
        <f t="shared" si="29"/>
        <v>0</v>
      </c>
      <c r="Q33" s="43">
        <f t="shared" si="29"/>
        <v>0</v>
      </c>
      <c r="R33" s="43">
        <f t="shared" si="29"/>
        <v>0</v>
      </c>
      <c r="S33" s="43">
        <f t="shared" si="29"/>
        <v>0</v>
      </c>
      <c r="T33" s="43"/>
      <c r="U33" s="65" t="e">
        <f t="shared" si="3"/>
        <v>#DIV/0!</v>
      </c>
      <c r="V33" s="43">
        <f t="shared" si="29"/>
        <v>0</v>
      </c>
      <c r="W33" s="145">
        <f t="shared" si="4"/>
        <v>0</v>
      </c>
      <c r="X33" s="145">
        <f t="shared" si="5"/>
        <v>0</v>
      </c>
      <c r="Y33" s="145">
        <f t="shared" si="6"/>
        <v>0</v>
      </c>
      <c r="Z33" s="107">
        <f t="shared" si="7"/>
        <v>0</v>
      </c>
      <c r="AA33" s="107">
        <f t="shared" si="8"/>
        <v>0</v>
      </c>
      <c r="AB33" s="107">
        <f t="shared" si="9"/>
        <v>0</v>
      </c>
      <c r="AC33" s="107">
        <f t="shared" si="10"/>
        <v>0</v>
      </c>
      <c r="AD33" s="107">
        <f t="shared" si="11"/>
        <v>0</v>
      </c>
      <c r="AE33" s="107">
        <f t="shared" si="12"/>
        <v>0</v>
      </c>
      <c r="AF33" s="107">
        <f t="shared" si="13"/>
        <v>0</v>
      </c>
      <c r="AG33" s="107">
        <f t="shared" si="14"/>
        <v>0</v>
      </c>
      <c r="AH33" s="107">
        <f t="shared" si="15"/>
        <v>0</v>
      </c>
    </row>
    <row r="34" spans="1:34" ht="57" hidden="1">
      <c r="A34" s="15" t="s">
        <v>141</v>
      </c>
      <c r="B34" s="15" t="s">
        <v>142</v>
      </c>
      <c r="C34" s="15"/>
      <c r="D34" s="43"/>
      <c r="E34" s="43"/>
      <c r="F34" s="43"/>
      <c r="G34" s="43"/>
      <c r="H34" s="43"/>
      <c r="I34" s="43"/>
      <c r="J34" s="43"/>
      <c r="K34" s="43"/>
      <c r="L34" s="44"/>
      <c r="M34" s="44"/>
      <c r="N34" s="44"/>
      <c r="P34" s="45"/>
      <c r="Q34" s="43"/>
      <c r="R34" s="43"/>
      <c r="S34" s="43"/>
      <c r="T34" s="43"/>
      <c r="U34" s="65" t="e">
        <f t="shared" si="3"/>
        <v>#DIV/0!</v>
      </c>
      <c r="V34" s="43"/>
      <c r="W34" s="145">
        <f t="shared" si="4"/>
        <v>0</v>
      </c>
      <c r="X34" s="145">
        <f t="shared" si="5"/>
        <v>0</v>
      </c>
      <c r="Y34" s="145">
        <f t="shared" si="6"/>
        <v>0</v>
      </c>
      <c r="Z34" s="107">
        <f t="shared" si="7"/>
        <v>0</v>
      </c>
      <c r="AA34" s="107">
        <f t="shared" si="8"/>
        <v>0</v>
      </c>
      <c r="AB34" s="107">
        <f t="shared" si="9"/>
        <v>0</v>
      </c>
      <c r="AC34" s="107">
        <f t="shared" si="10"/>
        <v>0</v>
      </c>
      <c r="AD34" s="107">
        <f t="shared" si="11"/>
        <v>0</v>
      </c>
      <c r="AE34" s="107">
        <f t="shared" si="12"/>
        <v>0</v>
      </c>
      <c r="AF34" s="107">
        <f t="shared" si="13"/>
        <v>0</v>
      </c>
      <c r="AG34" s="107">
        <f t="shared" si="14"/>
        <v>0</v>
      </c>
      <c r="AH34" s="107">
        <f t="shared" si="15"/>
        <v>0</v>
      </c>
    </row>
    <row r="35" spans="1:34" ht="23.25" hidden="1">
      <c r="A35" s="15" t="s">
        <v>143</v>
      </c>
      <c r="B35" s="15" t="s">
        <v>144</v>
      </c>
      <c r="C35" s="15">
        <f>C36</f>
        <v>0</v>
      </c>
      <c r="D35" s="43">
        <f aca="true" t="shared" si="30" ref="D35:V35">D36</f>
        <v>0</v>
      </c>
      <c r="E35" s="43">
        <f t="shared" si="30"/>
        <v>0</v>
      </c>
      <c r="F35" s="43"/>
      <c r="G35" s="43"/>
      <c r="H35" s="43"/>
      <c r="I35" s="43"/>
      <c r="J35" s="43">
        <f t="shared" si="30"/>
        <v>0</v>
      </c>
      <c r="K35" s="43">
        <f t="shared" si="30"/>
        <v>0</v>
      </c>
      <c r="L35" s="44"/>
      <c r="M35" s="44"/>
      <c r="N35" s="44">
        <f t="shared" si="30"/>
        <v>0</v>
      </c>
      <c r="O35" s="43">
        <f t="shared" si="30"/>
        <v>0</v>
      </c>
      <c r="P35" s="45">
        <f t="shared" si="30"/>
        <v>0</v>
      </c>
      <c r="Q35" s="43">
        <f t="shared" si="30"/>
        <v>0</v>
      </c>
      <c r="R35" s="43">
        <f t="shared" si="30"/>
        <v>0</v>
      </c>
      <c r="S35" s="43">
        <f t="shared" si="30"/>
        <v>0</v>
      </c>
      <c r="T35" s="43"/>
      <c r="U35" s="65"/>
      <c r="V35" s="43">
        <f t="shared" si="30"/>
        <v>0</v>
      </c>
      <c r="W35" s="145">
        <f t="shared" si="4"/>
        <v>0</v>
      </c>
      <c r="X35" s="145">
        <f t="shared" si="5"/>
        <v>0</v>
      </c>
      <c r="Y35" s="145">
        <f t="shared" si="6"/>
        <v>0</v>
      </c>
      <c r="Z35" s="107">
        <f t="shared" si="7"/>
        <v>0</v>
      </c>
      <c r="AA35" s="107">
        <f t="shared" si="8"/>
        <v>0</v>
      </c>
      <c r="AB35" s="107">
        <f t="shared" si="9"/>
        <v>0</v>
      </c>
      <c r="AC35" s="107">
        <f t="shared" si="10"/>
        <v>0</v>
      </c>
      <c r="AD35" s="107">
        <f t="shared" si="11"/>
        <v>0</v>
      </c>
      <c r="AE35" s="107">
        <f t="shared" si="12"/>
        <v>0</v>
      </c>
      <c r="AF35" s="107">
        <f t="shared" si="13"/>
        <v>0</v>
      </c>
      <c r="AG35" s="107">
        <f t="shared" si="14"/>
        <v>0</v>
      </c>
      <c r="AH35" s="107">
        <f t="shared" si="15"/>
        <v>0</v>
      </c>
    </row>
    <row r="36" spans="1:34" ht="45.75" hidden="1">
      <c r="A36" s="15" t="s">
        <v>145</v>
      </c>
      <c r="B36" s="15" t="s">
        <v>146</v>
      </c>
      <c r="C36" s="15">
        <f>C37</f>
        <v>0</v>
      </c>
      <c r="D36" s="43">
        <f aca="true" t="shared" si="31" ref="D36:V36">D37</f>
        <v>0</v>
      </c>
      <c r="E36" s="43">
        <f t="shared" si="31"/>
        <v>0</v>
      </c>
      <c r="F36" s="43"/>
      <c r="G36" s="43"/>
      <c r="H36" s="43"/>
      <c r="I36" s="43"/>
      <c r="J36" s="43">
        <f t="shared" si="31"/>
        <v>0</v>
      </c>
      <c r="K36" s="43">
        <f t="shared" si="31"/>
        <v>0</v>
      </c>
      <c r="L36" s="44"/>
      <c r="M36" s="44"/>
      <c r="N36" s="44">
        <f t="shared" si="31"/>
        <v>0</v>
      </c>
      <c r="O36" s="43">
        <f t="shared" si="31"/>
        <v>0</v>
      </c>
      <c r="P36" s="45">
        <f t="shared" si="31"/>
        <v>0</v>
      </c>
      <c r="Q36" s="43">
        <f t="shared" si="31"/>
        <v>0</v>
      </c>
      <c r="R36" s="43">
        <f t="shared" si="31"/>
        <v>0</v>
      </c>
      <c r="S36" s="43">
        <f t="shared" si="31"/>
        <v>0</v>
      </c>
      <c r="T36" s="43"/>
      <c r="U36" s="65"/>
      <c r="V36" s="43">
        <f t="shared" si="31"/>
        <v>0</v>
      </c>
      <c r="W36" s="145">
        <f t="shared" si="4"/>
        <v>0</v>
      </c>
      <c r="X36" s="145">
        <f t="shared" si="5"/>
        <v>0</v>
      </c>
      <c r="Y36" s="145">
        <f t="shared" si="6"/>
        <v>0</v>
      </c>
      <c r="Z36" s="107">
        <f t="shared" si="7"/>
        <v>0</v>
      </c>
      <c r="AA36" s="107">
        <f t="shared" si="8"/>
        <v>0</v>
      </c>
      <c r="AB36" s="107">
        <f t="shared" si="9"/>
        <v>0</v>
      </c>
      <c r="AC36" s="107">
        <f t="shared" si="10"/>
        <v>0</v>
      </c>
      <c r="AD36" s="107">
        <f t="shared" si="11"/>
        <v>0</v>
      </c>
      <c r="AE36" s="107">
        <f t="shared" si="12"/>
        <v>0</v>
      </c>
      <c r="AF36" s="107">
        <f t="shared" si="13"/>
        <v>0</v>
      </c>
      <c r="AG36" s="107">
        <f t="shared" si="14"/>
        <v>0</v>
      </c>
      <c r="AH36" s="107">
        <f t="shared" si="15"/>
        <v>0</v>
      </c>
    </row>
    <row r="37" spans="1:34" ht="23.25" hidden="1">
      <c r="A37" s="15" t="s">
        <v>147</v>
      </c>
      <c r="B37" s="15" t="s">
        <v>148</v>
      </c>
      <c r="C37" s="15">
        <f>C38</f>
        <v>0</v>
      </c>
      <c r="D37" s="43">
        <f aca="true" t="shared" si="32" ref="D37:V37">D38</f>
        <v>0</v>
      </c>
      <c r="E37" s="43">
        <f t="shared" si="32"/>
        <v>0</v>
      </c>
      <c r="F37" s="43"/>
      <c r="G37" s="43"/>
      <c r="H37" s="43"/>
      <c r="I37" s="43"/>
      <c r="J37" s="43">
        <f t="shared" si="32"/>
        <v>0</v>
      </c>
      <c r="K37" s="43">
        <f t="shared" si="32"/>
        <v>0</v>
      </c>
      <c r="L37" s="44"/>
      <c r="M37" s="44"/>
      <c r="N37" s="44">
        <f t="shared" si="32"/>
        <v>0</v>
      </c>
      <c r="O37" s="43">
        <f t="shared" si="32"/>
        <v>0</v>
      </c>
      <c r="P37" s="45">
        <f t="shared" si="32"/>
        <v>0</v>
      </c>
      <c r="Q37" s="43">
        <f t="shared" si="32"/>
        <v>0</v>
      </c>
      <c r="R37" s="43">
        <f t="shared" si="32"/>
        <v>0</v>
      </c>
      <c r="S37" s="43">
        <f t="shared" si="32"/>
        <v>0</v>
      </c>
      <c r="T37" s="43"/>
      <c r="U37" s="65"/>
      <c r="V37" s="43">
        <f t="shared" si="32"/>
        <v>0</v>
      </c>
      <c r="W37" s="145">
        <f t="shared" si="4"/>
        <v>0</v>
      </c>
      <c r="X37" s="145">
        <f t="shared" si="5"/>
        <v>0</v>
      </c>
      <c r="Y37" s="145">
        <f t="shared" si="6"/>
        <v>0</v>
      </c>
      <c r="Z37" s="107">
        <f t="shared" si="7"/>
        <v>0</v>
      </c>
      <c r="AA37" s="107">
        <f t="shared" si="8"/>
        <v>0</v>
      </c>
      <c r="AB37" s="107">
        <f t="shared" si="9"/>
        <v>0</v>
      </c>
      <c r="AC37" s="107">
        <f t="shared" si="10"/>
        <v>0</v>
      </c>
      <c r="AD37" s="107">
        <f t="shared" si="11"/>
        <v>0</v>
      </c>
      <c r="AE37" s="107">
        <f t="shared" si="12"/>
        <v>0</v>
      </c>
      <c r="AF37" s="107">
        <f t="shared" si="13"/>
        <v>0</v>
      </c>
      <c r="AG37" s="107">
        <f t="shared" si="14"/>
        <v>0</v>
      </c>
      <c r="AH37" s="107">
        <f t="shared" si="15"/>
        <v>0</v>
      </c>
    </row>
    <row r="38" spans="1:34" ht="34.5" hidden="1">
      <c r="A38" s="15" t="s">
        <v>149</v>
      </c>
      <c r="B38" s="15" t="s">
        <v>150</v>
      </c>
      <c r="C38" s="15"/>
      <c r="D38" s="43"/>
      <c r="E38" s="43"/>
      <c r="F38" s="43"/>
      <c r="G38" s="43"/>
      <c r="H38" s="43"/>
      <c r="I38" s="43"/>
      <c r="J38" s="43"/>
      <c r="K38" s="43"/>
      <c r="L38" s="44"/>
      <c r="M38" s="44"/>
      <c r="N38" s="44"/>
      <c r="P38" s="45"/>
      <c r="Q38" s="43"/>
      <c r="R38" s="43"/>
      <c r="S38" s="43"/>
      <c r="T38" s="43"/>
      <c r="U38" s="65"/>
      <c r="V38" s="43"/>
      <c r="W38" s="145">
        <f t="shared" si="4"/>
        <v>0</v>
      </c>
      <c r="X38" s="145">
        <f t="shared" si="5"/>
        <v>0</v>
      </c>
      <c r="Y38" s="145">
        <f t="shared" si="6"/>
        <v>0</v>
      </c>
      <c r="Z38" s="107">
        <f t="shared" si="7"/>
        <v>0</v>
      </c>
      <c r="AA38" s="107">
        <f t="shared" si="8"/>
        <v>0</v>
      </c>
      <c r="AB38" s="107">
        <f t="shared" si="9"/>
        <v>0</v>
      </c>
      <c r="AC38" s="107">
        <f t="shared" si="10"/>
        <v>0</v>
      </c>
      <c r="AD38" s="107">
        <f t="shared" si="11"/>
        <v>0</v>
      </c>
      <c r="AE38" s="107">
        <f t="shared" si="12"/>
        <v>0</v>
      </c>
      <c r="AF38" s="107">
        <f t="shared" si="13"/>
        <v>0</v>
      </c>
      <c r="AG38" s="107">
        <f t="shared" si="14"/>
        <v>0</v>
      </c>
      <c r="AH38" s="107">
        <f t="shared" si="15"/>
        <v>0</v>
      </c>
    </row>
    <row r="39" spans="1:34" s="66" customFormat="1" ht="15">
      <c r="A39" s="64" t="s">
        <v>151</v>
      </c>
      <c r="B39" s="64" t="s">
        <v>152</v>
      </c>
      <c r="C39" s="64">
        <f>C40</f>
        <v>2009187</v>
      </c>
      <c r="D39" s="65">
        <f aca="true" t="shared" si="33" ref="D39:V39">D40</f>
        <v>2009187</v>
      </c>
      <c r="E39" s="65">
        <f t="shared" si="33"/>
        <v>2009187</v>
      </c>
      <c r="F39" s="65">
        <f t="shared" si="33"/>
        <v>1935893</v>
      </c>
      <c r="G39" s="65">
        <f t="shared" si="33"/>
        <v>1937393</v>
      </c>
      <c r="H39" s="65">
        <f t="shared" si="33"/>
        <v>2684593</v>
      </c>
      <c r="I39" s="65">
        <f t="shared" si="33"/>
        <v>2684593</v>
      </c>
      <c r="J39" s="65">
        <f t="shared" si="33"/>
        <v>2684593</v>
      </c>
      <c r="K39" s="65">
        <f t="shared" si="33"/>
        <v>2684593</v>
      </c>
      <c r="L39" s="65">
        <f t="shared" si="33"/>
        <v>2685093</v>
      </c>
      <c r="M39" s="65">
        <f t="shared" si="33"/>
        <v>2685093</v>
      </c>
      <c r="N39" s="65">
        <f t="shared" si="33"/>
        <v>2690859</v>
      </c>
      <c r="O39" s="65">
        <f t="shared" si="33"/>
        <v>1584159</v>
      </c>
      <c r="P39" s="65">
        <f t="shared" si="33"/>
        <v>0</v>
      </c>
      <c r="Q39" s="65">
        <f t="shared" si="33"/>
        <v>0</v>
      </c>
      <c r="R39" s="65">
        <f t="shared" si="33"/>
        <v>0</v>
      </c>
      <c r="S39" s="65">
        <f t="shared" si="33"/>
        <v>0</v>
      </c>
      <c r="T39" s="65">
        <f t="shared" si="33"/>
        <v>1454159</v>
      </c>
      <c r="U39" s="65">
        <f t="shared" si="3"/>
        <v>91.79375302605357</v>
      </c>
      <c r="V39" s="65">
        <f t="shared" si="33"/>
        <v>-73294</v>
      </c>
      <c r="W39" s="144">
        <f t="shared" si="4"/>
        <v>0</v>
      </c>
      <c r="X39" s="144">
        <f t="shared" si="5"/>
        <v>0</v>
      </c>
      <c r="Y39" s="144">
        <f t="shared" si="6"/>
        <v>-73294</v>
      </c>
      <c r="Z39" s="105">
        <f t="shared" si="7"/>
        <v>1500</v>
      </c>
      <c r="AA39" s="105">
        <f t="shared" si="8"/>
        <v>747200</v>
      </c>
      <c r="AB39" s="105">
        <f t="shared" si="9"/>
        <v>0</v>
      </c>
      <c r="AC39" s="105">
        <f t="shared" si="10"/>
        <v>0</v>
      </c>
      <c r="AD39" s="105">
        <f t="shared" si="11"/>
        <v>0</v>
      </c>
      <c r="AE39" s="105">
        <f t="shared" si="12"/>
        <v>500</v>
      </c>
      <c r="AF39" s="105">
        <f t="shared" si="13"/>
        <v>0</v>
      </c>
      <c r="AG39" s="105">
        <f t="shared" si="14"/>
        <v>5766</v>
      </c>
      <c r="AH39" s="105">
        <f t="shared" si="15"/>
        <v>-1106700</v>
      </c>
    </row>
    <row r="40" spans="1:34" s="66" customFormat="1" ht="23.25">
      <c r="A40" s="64" t="s">
        <v>153</v>
      </c>
      <c r="B40" s="64" t="s">
        <v>154</v>
      </c>
      <c r="C40" s="64">
        <f>C41+C46+C50</f>
        <v>2009187</v>
      </c>
      <c r="D40" s="65">
        <f aca="true" t="shared" si="34" ref="D40:T40">D41+D46+D50</f>
        <v>2009187</v>
      </c>
      <c r="E40" s="65">
        <f t="shared" si="34"/>
        <v>2009187</v>
      </c>
      <c r="F40" s="65">
        <f t="shared" si="34"/>
        <v>1935893</v>
      </c>
      <c r="G40" s="65">
        <f t="shared" si="34"/>
        <v>1937393</v>
      </c>
      <c r="H40" s="65">
        <f t="shared" si="34"/>
        <v>2684593</v>
      </c>
      <c r="I40" s="65">
        <f t="shared" si="34"/>
        <v>2684593</v>
      </c>
      <c r="J40" s="65">
        <f t="shared" si="34"/>
        <v>2684593</v>
      </c>
      <c r="K40" s="65">
        <f t="shared" si="34"/>
        <v>2684593</v>
      </c>
      <c r="L40" s="65">
        <f t="shared" si="34"/>
        <v>2685093</v>
      </c>
      <c r="M40" s="65">
        <f t="shared" si="34"/>
        <v>2685093</v>
      </c>
      <c r="N40" s="65">
        <f t="shared" si="34"/>
        <v>2690859</v>
      </c>
      <c r="O40" s="65">
        <f t="shared" si="34"/>
        <v>1584159</v>
      </c>
      <c r="P40" s="65">
        <f t="shared" si="34"/>
        <v>0</v>
      </c>
      <c r="Q40" s="65">
        <f t="shared" si="34"/>
        <v>0</v>
      </c>
      <c r="R40" s="65">
        <f t="shared" si="34"/>
        <v>0</v>
      </c>
      <c r="S40" s="65">
        <f t="shared" si="34"/>
        <v>0</v>
      </c>
      <c r="T40" s="65">
        <f t="shared" si="34"/>
        <v>1454159</v>
      </c>
      <c r="U40" s="65">
        <f t="shared" si="3"/>
        <v>91.79375302605357</v>
      </c>
      <c r="V40" s="65">
        <f>V41+V46+V50</f>
        <v>-73294</v>
      </c>
      <c r="W40" s="144">
        <f t="shared" si="4"/>
        <v>0</v>
      </c>
      <c r="X40" s="144">
        <f t="shared" si="5"/>
        <v>0</v>
      </c>
      <c r="Y40" s="144">
        <f t="shared" si="6"/>
        <v>-73294</v>
      </c>
      <c r="Z40" s="105">
        <f t="shared" si="7"/>
        <v>1500</v>
      </c>
      <c r="AA40" s="105">
        <f t="shared" si="8"/>
        <v>747200</v>
      </c>
      <c r="AB40" s="105">
        <f t="shared" si="9"/>
        <v>0</v>
      </c>
      <c r="AC40" s="105">
        <f t="shared" si="10"/>
        <v>0</v>
      </c>
      <c r="AD40" s="105">
        <f t="shared" si="11"/>
        <v>0</v>
      </c>
      <c r="AE40" s="105">
        <f t="shared" si="12"/>
        <v>500</v>
      </c>
      <c r="AF40" s="105">
        <f t="shared" si="13"/>
        <v>0</v>
      </c>
      <c r="AG40" s="105">
        <f t="shared" si="14"/>
        <v>5766</v>
      </c>
      <c r="AH40" s="105">
        <f t="shared" si="15"/>
        <v>-1106700</v>
      </c>
    </row>
    <row r="41" spans="1:34" ht="23.25">
      <c r="A41" s="15" t="s">
        <v>155</v>
      </c>
      <c r="B41" s="15" t="s">
        <v>156</v>
      </c>
      <c r="C41" s="15">
        <f>C42+C44</f>
        <v>1952000</v>
      </c>
      <c r="D41" s="43">
        <f aca="true" t="shared" si="35" ref="D41:T41">D42+D44</f>
        <v>1952000</v>
      </c>
      <c r="E41" s="43">
        <f t="shared" si="35"/>
        <v>1952000</v>
      </c>
      <c r="F41" s="43">
        <f t="shared" si="35"/>
        <v>1884000</v>
      </c>
      <c r="G41" s="43">
        <f t="shared" si="35"/>
        <v>1884000</v>
      </c>
      <c r="H41" s="43">
        <f t="shared" si="35"/>
        <v>1884000</v>
      </c>
      <c r="I41" s="43">
        <f t="shared" si="35"/>
        <v>1884000</v>
      </c>
      <c r="J41" s="43">
        <f t="shared" si="35"/>
        <v>1884000</v>
      </c>
      <c r="K41" s="43">
        <f t="shared" si="35"/>
        <v>1884000</v>
      </c>
      <c r="L41" s="43">
        <f t="shared" si="35"/>
        <v>1884000</v>
      </c>
      <c r="M41" s="43">
        <f t="shared" si="35"/>
        <v>1884000</v>
      </c>
      <c r="N41" s="43">
        <f t="shared" si="35"/>
        <v>1884000</v>
      </c>
      <c r="O41" s="43">
        <f t="shared" si="35"/>
        <v>1514000</v>
      </c>
      <c r="P41" s="43">
        <f t="shared" si="35"/>
        <v>0</v>
      </c>
      <c r="Q41" s="43">
        <f t="shared" si="35"/>
        <v>0</v>
      </c>
      <c r="R41" s="43">
        <f t="shared" si="35"/>
        <v>0</v>
      </c>
      <c r="S41" s="43">
        <f t="shared" si="35"/>
        <v>0</v>
      </c>
      <c r="T41" s="43">
        <f t="shared" si="35"/>
        <v>1384000</v>
      </c>
      <c r="U41" s="65">
        <f t="shared" si="3"/>
        <v>91.41347424042272</v>
      </c>
      <c r="V41" s="43">
        <f>V42+V44</f>
        <v>-68000</v>
      </c>
      <c r="W41" s="145">
        <f t="shared" si="4"/>
        <v>0</v>
      </c>
      <c r="X41" s="145">
        <f t="shared" si="5"/>
        <v>0</v>
      </c>
      <c r="Y41" s="145">
        <f t="shared" si="6"/>
        <v>-68000</v>
      </c>
      <c r="Z41" s="107">
        <f t="shared" si="7"/>
        <v>0</v>
      </c>
      <c r="AA41" s="107">
        <f t="shared" si="8"/>
        <v>0</v>
      </c>
      <c r="AB41" s="107">
        <f t="shared" si="9"/>
        <v>0</v>
      </c>
      <c r="AC41" s="107">
        <f t="shared" si="10"/>
        <v>0</v>
      </c>
      <c r="AD41" s="107">
        <f t="shared" si="11"/>
        <v>0</v>
      </c>
      <c r="AE41" s="107">
        <f t="shared" si="12"/>
        <v>0</v>
      </c>
      <c r="AF41" s="107">
        <f t="shared" si="13"/>
        <v>0</v>
      </c>
      <c r="AG41" s="107">
        <f t="shared" si="14"/>
        <v>0</v>
      </c>
      <c r="AH41" s="107">
        <f t="shared" si="15"/>
        <v>-370000</v>
      </c>
    </row>
    <row r="42" spans="1:34" ht="23.25">
      <c r="A42" s="15" t="s">
        <v>157</v>
      </c>
      <c r="B42" s="15" t="s">
        <v>158</v>
      </c>
      <c r="C42" s="15">
        <f>C43</f>
        <v>772000</v>
      </c>
      <c r="D42" s="43">
        <f aca="true" t="shared" si="36" ref="D42:V42">D43</f>
        <v>772000</v>
      </c>
      <c r="E42" s="43">
        <f t="shared" si="36"/>
        <v>772000</v>
      </c>
      <c r="F42" s="43">
        <f t="shared" si="36"/>
        <v>772000</v>
      </c>
      <c r="G42" s="43">
        <f t="shared" si="36"/>
        <v>772000</v>
      </c>
      <c r="H42" s="43">
        <f t="shared" si="36"/>
        <v>772000</v>
      </c>
      <c r="I42" s="43">
        <f t="shared" si="36"/>
        <v>772000</v>
      </c>
      <c r="J42" s="43">
        <f t="shared" si="36"/>
        <v>772000</v>
      </c>
      <c r="K42" s="43">
        <f t="shared" si="36"/>
        <v>772000</v>
      </c>
      <c r="L42" s="43">
        <f t="shared" si="36"/>
        <v>772000</v>
      </c>
      <c r="M42" s="43">
        <f t="shared" si="36"/>
        <v>772000</v>
      </c>
      <c r="N42" s="43">
        <f t="shared" si="36"/>
        <v>772000</v>
      </c>
      <c r="O42" s="43">
        <f t="shared" si="36"/>
        <v>772000</v>
      </c>
      <c r="P42" s="43">
        <f t="shared" si="36"/>
        <v>0</v>
      </c>
      <c r="Q42" s="43">
        <f t="shared" si="36"/>
        <v>0</v>
      </c>
      <c r="R42" s="43">
        <f t="shared" si="36"/>
        <v>0</v>
      </c>
      <c r="S42" s="43">
        <f t="shared" si="36"/>
        <v>0</v>
      </c>
      <c r="T42" s="43">
        <f t="shared" si="36"/>
        <v>772000</v>
      </c>
      <c r="U42" s="65">
        <f t="shared" si="3"/>
        <v>100</v>
      </c>
      <c r="V42" s="43">
        <f t="shared" si="36"/>
        <v>0</v>
      </c>
      <c r="W42" s="145">
        <f t="shared" si="4"/>
        <v>0</v>
      </c>
      <c r="X42" s="145">
        <f t="shared" si="5"/>
        <v>0</v>
      </c>
      <c r="Y42" s="145">
        <f t="shared" si="6"/>
        <v>0</v>
      </c>
      <c r="Z42" s="107">
        <f t="shared" si="7"/>
        <v>0</v>
      </c>
      <c r="AA42" s="107">
        <f t="shared" si="8"/>
        <v>0</v>
      </c>
      <c r="AB42" s="107">
        <f t="shared" si="9"/>
        <v>0</v>
      </c>
      <c r="AC42" s="107">
        <f t="shared" si="10"/>
        <v>0</v>
      </c>
      <c r="AD42" s="107">
        <f t="shared" si="11"/>
        <v>0</v>
      </c>
      <c r="AE42" s="107">
        <f t="shared" si="12"/>
        <v>0</v>
      </c>
      <c r="AF42" s="107">
        <f t="shared" si="13"/>
        <v>0</v>
      </c>
      <c r="AG42" s="107">
        <f t="shared" si="14"/>
        <v>0</v>
      </c>
      <c r="AH42" s="107">
        <f t="shared" si="15"/>
        <v>0</v>
      </c>
    </row>
    <row r="43" spans="1:34" ht="23.25">
      <c r="A43" s="15" t="s">
        <v>159</v>
      </c>
      <c r="B43" s="15" t="s">
        <v>158</v>
      </c>
      <c r="C43" s="15">
        <v>772000</v>
      </c>
      <c r="D43" s="15">
        <v>772000</v>
      </c>
      <c r="E43" s="15">
        <v>772000</v>
      </c>
      <c r="F43" s="43">
        <v>772000</v>
      </c>
      <c r="G43" s="43">
        <v>772000</v>
      </c>
      <c r="H43" s="43">
        <v>772000</v>
      </c>
      <c r="I43" s="43">
        <v>772000</v>
      </c>
      <c r="J43" s="43">
        <v>772000</v>
      </c>
      <c r="K43" s="43">
        <v>772000</v>
      </c>
      <c r="L43" s="43">
        <v>772000</v>
      </c>
      <c r="M43" s="43">
        <v>772000</v>
      </c>
      <c r="N43" s="43">
        <v>772000</v>
      </c>
      <c r="O43" s="43">
        <v>772000</v>
      </c>
      <c r="P43" s="45"/>
      <c r="Q43" s="43"/>
      <c r="R43" s="43"/>
      <c r="S43" s="43"/>
      <c r="T43" s="43">
        <v>772000</v>
      </c>
      <c r="U43" s="65">
        <f t="shared" si="3"/>
        <v>100</v>
      </c>
      <c r="V43" s="43"/>
      <c r="W43" s="145">
        <f t="shared" si="4"/>
        <v>0</v>
      </c>
      <c r="X43" s="145">
        <f t="shared" si="5"/>
        <v>0</v>
      </c>
      <c r="Y43" s="145">
        <f t="shared" si="6"/>
        <v>0</v>
      </c>
      <c r="Z43" s="107">
        <f t="shared" si="7"/>
        <v>0</v>
      </c>
      <c r="AA43" s="107">
        <f t="shared" si="8"/>
        <v>0</v>
      </c>
      <c r="AB43" s="107">
        <f t="shared" si="9"/>
        <v>0</v>
      </c>
      <c r="AC43" s="107">
        <f t="shared" si="10"/>
        <v>0</v>
      </c>
      <c r="AD43" s="107">
        <f t="shared" si="11"/>
        <v>0</v>
      </c>
      <c r="AE43" s="107">
        <f t="shared" si="12"/>
        <v>0</v>
      </c>
      <c r="AF43" s="107">
        <f t="shared" si="13"/>
        <v>0</v>
      </c>
      <c r="AG43" s="107">
        <f t="shared" si="14"/>
        <v>0</v>
      </c>
      <c r="AH43" s="107">
        <f t="shared" si="15"/>
        <v>0</v>
      </c>
    </row>
    <row r="44" spans="1:34" ht="23.25">
      <c r="A44" s="15" t="s">
        <v>160</v>
      </c>
      <c r="B44" s="15" t="s">
        <v>161</v>
      </c>
      <c r="C44" s="15">
        <f>C45</f>
        <v>1180000</v>
      </c>
      <c r="D44" s="43">
        <f aca="true" t="shared" si="37" ref="D44:V44">D45</f>
        <v>1180000</v>
      </c>
      <c r="E44" s="43">
        <f t="shared" si="37"/>
        <v>1180000</v>
      </c>
      <c r="F44" s="43">
        <f t="shared" si="37"/>
        <v>1112000</v>
      </c>
      <c r="G44" s="43">
        <f t="shared" si="37"/>
        <v>1112000</v>
      </c>
      <c r="H44" s="43">
        <f t="shared" si="37"/>
        <v>1112000</v>
      </c>
      <c r="I44" s="43">
        <f t="shared" si="37"/>
        <v>1112000</v>
      </c>
      <c r="J44" s="43">
        <f t="shared" si="37"/>
        <v>1112000</v>
      </c>
      <c r="K44" s="43">
        <f t="shared" si="37"/>
        <v>1112000</v>
      </c>
      <c r="L44" s="43">
        <f t="shared" si="37"/>
        <v>1112000</v>
      </c>
      <c r="M44" s="43">
        <f t="shared" si="37"/>
        <v>1112000</v>
      </c>
      <c r="N44" s="43">
        <f t="shared" si="37"/>
        <v>1112000</v>
      </c>
      <c r="O44" s="43">
        <f t="shared" si="37"/>
        <v>742000</v>
      </c>
      <c r="P44" s="43">
        <f t="shared" si="37"/>
        <v>0</v>
      </c>
      <c r="Q44" s="43">
        <f t="shared" si="37"/>
        <v>0</v>
      </c>
      <c r="R44" s="43">
        <f t="shared" si="37"/>
        <v>0</v>
      </c>
      <c r="S44" s="43">
        <f t="shared" si="37"/>
        <v>0</v>
      </c>
      <c r="T44" s="43">
        <f t="shared" si="37"/>
        <v>612000</v>
      </c>
      <c r="U44" s="65">
        <f t="shared" si="3"/>
        <v>82.47978436657682</v>
      </c>
      <c r="V44" s="43">
        <f t="shared" si="37"/>
        <v>-68000</v>
      </c>
      <c r="W44" s="145">
        <f t="shared" si="4"/>
        <v>0</v>
      </c>
      <c r="X44" s="145">
        <f t="shared" si="5"/>
        <v>0</v>
      </c>
      <c r="Y44" s="145">
        <f t="shared" si="6"/>
        <v>-68000</v>
      </c>
      <c r="Z44" s="107">
        <f t="shared" si="7"/>
        <v>0</v>
      </c>
      <c r="AA44" s="107">
        <f t="shared" si="8"/>
        <v>0</v>
      </c>
      <c r="AB44" s="107">
        <f t="shared" si="9"/>
        <v>0</v>
      </c>
      <c r="AC44" s="107">
        <f t="shared" si="10"/>
        <v>0</v>
      </c>
      <c r="AD44" s="107">
        <f t="shared" si="11"/>
        <v>0</v>
      </c>
      <c r="AE44" s="107">
        <f t="shared" si="12"/>
        <v>0</v>
      </c>
      <c r="AF44" s="107">
        <f t="shared" si="13"/>
        <v>0</v>
      </c>
      <c r="AG44" s="107">
        <f t="shared" si="14"/>
        <v>0</v>
      </c>
      <c r="AH44" s="107">
        <f t="shared" si="15"/>
        <v>-370000</v>
      </c>
    </row>
    <row r="45" spans="1:34" ht="23.25">
      <c r="A45" s="15" t="s">
        <v>162</v>
      </c>
      <c r="B45" s="15" t="s">
        <v>161</v>
      </c>
      <c r="C45" s="15">
        <v>1180000</v>
      </c>
      <c r="D45" s="15">
        <v>1180000</v>
      </c>
      <c r="E45" s="15">
        <v>1180000</v>
      </c>
      <c r="F45" s="43">
        <v>1112000</v>
      </c>
      <c r="G45" s="43">
        <v>1112000</v>
      </c>
      <c r="H45" s="43">
        <v>1112000</v>
      </c>
      <c r="I45" s="43">
        <v>1112000</v>
      </c>
      <c r="J45" s="43">
        <v>1112000</v>
      </c>
      <c r="K45" s="43">
        <v>1112000</v>
      </c>
      <c r="L45" s="43">
        <v>1112000</v>
      </c>
      <c r="M45" s="43">
        <v>1112000</v>
      </c>
      <c r="N45" s="43">
        <v>1112000</v>
      </c>
      <c r="O45" s="43">
        <v>742000</v>
      </c>
      <c r="P45" s="45"/>
      <c r="Q45" s="43"/>
      <c r="R45" s="43"/>
      <c r="S45" s="43"/>
      <c r="T45" s="43">
        <v>612000</v>
      </c>
      <c r="U45" s="65">
        <f t="shared" si="3"/>
        <v>82.47978436657682</v>
      </c>
      <c r="V45" s="43">
        <v>-68000</v>
      </c>
      <c r="W45" s="145">
        <f t="shared" si="4"/>
        <v>0</v>
      </c>
      <c r="X45" s="145">
        <f t="shared" si="5"/>
        <v>0</v>
      </c>
      <c r="Y45" s="145">
        <f t="shared" si="6"/>
        <v>-68000</v>
      </c>
      <c r="Z45" s="107">
        <f t="shared" si="7"/>
        <v>0</v>
      </c>
      <c r="AA45" s="107">
        <f t="shared" si="8"/>
        <v>0</v>
      </c>
      <c r="AB45" s="107">
        <f t="shared" si="9"/>
        <v>0</v>
      </c>
      <c r="AC45" s="107">
        <f t="shared" si="10"/>
        <v>0</v>
      </c>
      <c r="AD45" s="107">
        <f t="shared" si="11"/>
        <v>0</v>
      </c>
      <c r="AE45" s="107">
        <f t="shared" si="12"/>
        <v>0</v>
      </c>
      <c r="AF45" s="107">
        <f t="shared" si="13"/>
        <v>0</v>
      </c>
      <c r="AG45" s="107">
        <f t="shared" si="14"/>
        <v>0</v>
      </c>
      <c r="AH45" s="107">
        <f t="shared" si="15"/>
        <v>-370000</v>
      </c>
    </row>
    <row r="46" spans="1:34" ht="15" hidden="1">
      <c r="A46" s="15" t="s">
        <v>163</v>
      </c>
      <c r="B46" s="15" t="s">
        <v>164</v>
      </c>
      <c r="C46" s="15">
        <f>C47+C48</f>
        <v>0</v>
      </c>
      <c r="D46" s="43">
        <f aca="true" t="shared" si="38" ref="D46:T46">D47+D48</f>
        <v>0</v>
      </c>
      <c r="E46" s="43">
        <f t="shared" si="38"/>
        <v>0</v>
      </c>
      <c r="F46" s="43">
        <f t="shared" si="38"/>
        <v>0</v>
      </c>
      <c r="G46" s="43">
        <f t="shared" si="38"/>
        <v>1500</v>
      </c>
      <c r="H46" s="43">
        <f t="shared" si="38"/>
        <v>748700</v>
      </c>
      <c r="I46" s="43">
        <f t="shared" si="38"/>
        <v>748700</v>
      </c>
      <c r="J46" s="43">
        <f t="shared" si="38"/>
        <v>748700</v>
      </c>
      <c r="K46" s="43">
        <f t="shared" si="38"/>
        <v>748700</v>
      </c>
      <c r="L46" s="43">
        <f t="shared" si="38"/>
        <v>749200</v>
      </c>
      <c r="M46" s="43">
        <f t="shared" si="38"/>
        <v>749200</v>
      </c>
      <c r="N46" s="43">
        <f t="shared" si="38"/>
        <v>749200</v>
      </c>
      <c r="O46" s="43">
        <f t="shared" si="38"/>
        <v>12500</v>
      </c>
      <c r="P46" s="43">
        <f t="shared" si="38"/>
        <v>0</v>
      </c>
      <c r="Q46" s="43">
        <f t="shared" si="38"/>
        <v>0</v>
      </c>
      <c r="R46" s="43">
        <f t="shared" si="38"/>
        <v>0</v>
      </c>
      <c r="S46" s="43">
        <f t="shared" si="38"/>
        <v>0</v>
      </c>
      <c r="T46" s="43">
        <f t="shared" si="38"/>
        <v>12500</v>
      </c>
      <c r="U46" s="65">
        <f t="shared" si="3"/>
        <v>100</v>
      </c>
      <c r="V46" s="43">
        <f>V47+V48</f>
        <v>0</v>
      </c>
      <c r="W46" s="145">
        <f t="shared" si="4"/>
        <v>0</v>
      </c>
      <c r="X46" s="145">
        <f t="shared" si="5"/>
        <v>0</v>
      </c>
      <c r="Y46" s="145">
        <f t="shared" si="6"/>
        <v>0</v>
      </c>
      <c r="Z46" s="107">
        <f t="shared" si="7"/>
        <v>1500</v>
      </c>
      <c r="AA46" s="107">
        <f t="shared" si="8"/>
        <v>747200</v>
      </c>
      <c r="AB46" s="107">
        <f t="shared" si="9"/>
        <v>0</v>
      </c>
      <c r="AC46" s="107">
        <f t="shared" si="10"/>
        <v>0</v>
      </c>
      <c r="AD46" s="107">
        <f t="shared" si="11"/>
        <v>0</v>
      </c>
      <c r="AE46" s="107">
        <f t="shared" si="12"/>
        <v>500</v>
      </c>
      <c r="AF46" s="107">
        <f t="shared" si="13"/>
        <v>0</v>
      </c>
      <c r="AG46" s="107">
        <f t="shared" si="14"/>
        <v>0</v>
      </c>
      <c r="AH46" s="107">
        <f t="shared" si="15"/>
        <v>-736700</v>
      </c>
    </row>
    <row r="47" spans="1:34" ht="68.25" hidden="1">
      <c r="A47" s="15" t="s">
        <v>165</v>
      </c>
      <c r="B47" s="15" t="s">
        <v>166</v>
      </c>
      <c r="C47" s="15"/>
      <c r="D47" s="43"/>
      <c r="E47" s="43"/>
      <c r="F47" s="43"/>
      <c r="G47" s="43"/>
      <c r="H47" s="43">
        <v>736700</v>
      </c>
      <c r="I47" s="43">
        <v>736700</v>
      </c>
      <c r="J47" s="43">
        <v>736700</v>
      </c>
      <c r="K47" s="43">
        <v>736700</v>
      </c>
      <c r="L47" s="43">
        <v>736700</v>
      </c>
      <c r="M47" s="43">
        <v>736700</v>
      </c>
      <c r="N47" s="43">
        <v>736700</v>
      </c>
      <c r="P47" s="45"/>
      <c r="Q47" s="43"/>
      <c r="R47" s="43"/>
      <c r="S47" s="43"/>
      <c r="T47" s="43"/>
      <c r="U47" s="65"/>
      <c r="V47" s="43"/>
      <c r="W47" s="145">
        <f t="shared" si="4"/>
        <v>0</v>
      </c>
      <c r="X47" s="145">
        <f t="shared" si="5"/>
        <v>0</v>
      </c>
      <c r="Y47" s="145">
        <f t="shared" si="6"/>
        <v>0</v>
      </c>
      <c r="Z47" s="107">
        <f t="shared" si="7"/>
        <v>0</v>
      </c>
      <c r="AA47" s="107">
        <f t="shared" si="8"/>
        <v>736700</v>
      </c>
      <c r="AB47" s="107">
        <f t="shared" si="9"/>
        <v>0</v>
      </c>
      <c r="AC47" s="107">
        <f t="shared" si="10"/>
        <v>0</v>
      </c>
      <c r="AD47" s="107">
        <f t="shared" si="11"/>
        <v>0</v>
      </c>
      <c r="AE47" s="107">
        <f t="shared" si="12"/>
        <v>0</v>
      </c>
      <c r="AF47" s="107">
        <f t="shared" si="13"/>
        <v>0</v>
      </c>
      <c r="AG47" s="107">
        <f t="shared" si="14"/>
        <v>0</v>
      </c>
      <c r="AH47" s="107">
        <f t="shared" si="15"/>
        <v>-736700</v>
      </c>
    </row>
    <row r="48" spans="1:34" ht="15" hidden="1">
      <c r="A48" s="15" t="s">
        <v>167</v>
      </c>
      <c r="B48" s="15" t="s">
        <v>168</v>
      </c>
      <c r="C48" s="15">
        <f>C49</f>
        <v>0</v>
      </c>
      <c r="D48" s="15">
        <f aca="true" t="shared" si="39" ref="D48:T48">D49</f>
        <v>0</v>
      </c>
      <c r="E48" s="15">
        <f t="shared" si="39"/>
        <v>0</v>
      </c>
      <c r="F48" s="43">
        <f t="shared" si="39"/>
        <v>0</v>
      </c>
      <c r="G48" s="43">
        <f t="shared" si="39"/>
        <v>1500</v>
      </c>
      <c r="H48" s="43">
        <f t="shared" si="39"/>
        <v>12000</v>
      </c>
      <c r="I48" s="43">
        <f t="shared" si="39"/>
        <v>12000</v>
      </c>
      <c r="J48" s="43">
        <f t="shared" si="39"/>
        <v>12000</v>
      </c>
      <c r="K48" s="43">
        <f t="shared" si="39"/>
        <v>12000</v>
      </c>
      <c r="L48" s="43">
        <f t="shared" si="39"/>
        <v>12500</v>
      </c>
      <c r="M48" s="43">
        <f t="shared" si="39"/>
        <v>12500</v>
      </c>
      <c r="N48" s="43">
        <f t="shared" si="39"/>
        <v>12500</v>
      </c>
      <c r="O48" s="43">
        <f t="shared" si="39"/>
        <v>12500</v>
      </c>
      <c r="P48" s="43">
        <f t="shared" si="39"/>
        <v>0</v>
      </c>
      <c r="Q48" s="43">
        <f t="shared" si="39"/>
        <v>0</v>
      </c>
      <c r="R48" s="43">
        <f t="shared" si="39"/>
        <v>0</v>
      </c>
      <c r="S48" s="43">
        <f t="shared" si="39"/>
        <v>0</v>
      </c>
      <c r="T48" s="43">
        <f t="shared" si="39"/>
        <v>12500</v>
      </c>
      <c r="U48" s="65">
        <f t="shared" si="3"/>
        <v>100</v>
      </c>
      <c r="V48" s="43">
        <f>V49</f>
        <v>0</v>
      </c>
      <c r="W48" s="145">
        <f t="shared" si="4"/>
        <v>0</v>
      </c>
      <c r="X48" s="145">
        <f t="shared" si="5"/>
        <v>0</v>
      </c>
      <c r="Y48" s="145">
        <f t="shared" si="6"/>
        <v>0</v>
      </c>
      <c r="Z48" s="107">
        <f t="shared" si="7"/>
        <v>1500</v>
      </c>
      <c r="AA48" s="107">
        <f t="shared" si="8"/>
        <v>10500</v>
      </c>
      <c r="AB48" s="107">
        <f t="shared" si="9"/>
        <v>0</v>
      </c>
      <c r="AC48" s="107">
        <f t="shared" si="10"/>
        <v>0</v>
      </c>
      <c r="AD48" s="107">
        <f t="shared" si="11"/>
        <v>0</v>
      </c>
      <c r="AE48" s="107">
        <f t="shared" si="12"/>
        <v>500</v>
      </c>
      <c r="AF48" s="107">
        <f t="shared" si="13"/>
        <v>0</v>
      </c>
      <c r="AG48" s="107">
        <f t="shared" si="14"/>
        <v>0</v>
      </c>
      <c r="AH48" s="107">
        <f t="shared" si="15"/>
        <v>0</v>
      </c>
    </row>
    <row r="49" spans="1:34" ht="15" hidden="1">
      <c r="A49" s="15" t="s">
        <v>169</v>
      </c>
      <c r="B49" s="15" t="s">
        <v>170</v>
      </c>
      <c r="C49" s="15"/>
      <c r="D49" s="43"/>
      <c r="E49" s="43"/>
      <c r="F49" s="43"/>
      <c r="G49" s="43">
        <v>1500</v>
      </c>
      <c r="H49" s="43">
        <v>12000</v>
      </c>
      <c r="I49" s="43">
        <v>12000</v>
      </c>
      <c r="J49" s="43">
        <v>12000</v>
      </c>
      <c r="K49" s="43">
        <v>12000</v>
      </c>
      <c r="L49" s="44">
        <v>12500</v>
      </c>
      <c r="M49" s="44">
        <v>12500</v>
      </c>
      <c r="N49" s="44">
        <v>12500</v>
      </c>
      <c r="O49" s="44">
        <v>12500</v>
      </c>
      <c r="P49" s="45"/>
      <c r="Q49" s="43"/>
      <c r="R49" s="43"/>
      <c r="S49" s="43"/>
      <c r="T49" s="43">
        <v>12500</v>
      </c>
      <c r="U49" s="65">
        <f t="shared" si="3"/>
        <v>100</v>
      </c>
      <c r="V49" s="43"/>
      <c r="W49" s="145">
        <f t="shared" si="4"/>
        <v>0</v>
      </c>
      <c r="X49" s="145">
        <f t="shared" si="5"/>
        <v>0</v>
      </c>
      <c r="Y49" s="145">
        <f t="shared" si="6"/>
        <v>0</v>
      </c>
      <c r="Z49" s="107">
        <f t="shared" si="7"/>
        <v>1500</v>
      </c>
      <c r="AA49" s="107">
        <f t="shared" si="8"/>
        <v>10500</v>
      </c>
      <c r="AB49" s="107">
        <f t="shared" si="9"/>
        <v>0</v>
      </c>
      <c r="AC49" s="107">
        <f t="shared" si="10"/>
        <v>0</v>
      </c>
      <c r="AD49" s="107">
        <f t="shared" si="11"/>
        <v>0</v>
      </c>
      <c r="AE49" s="107">
        <f t="shared" si="12"/>
        <v>500</v>
      </c>
      <c r="AF49" s="107">
        <f t="shared" si="13"/>
        <v>0</v>
      </c>
      <c r="AG49" s="107">
        <f t="shared" si="14"/>
        <v>0</v>
      </c>
      <c r="AH49" s="107">
        <f t="shared" si="15"/>
        <v>0</v>
      </c>
    </row>
    <row r="50" spans="1:34" ht="15">
      <c r="A50" s="15" t="s">
        <v>171</v>
      </c>
      <c r="B50" s="15" t="s">
        <v>172</v>
      </c>
      <c r="C50" s="15">
        <f>C51+C53</f>
        <v>57187</v>
      </c>
      <c r="D50" s="15">
        <f aca="true" t="shared" si="40" ref="D50:T50">D51+D53</f>
        <v>57187</v>
      </c>
      <c r="E50" s="15">
        <f t="shared" si="40"/>
        <v>57187</v>
      </c>
      <c r="F50" s="43">
        <f t="shared" si="40"/>
        <v>51893</v>
      </c>
      <c r="G50" s="43">
        <f t="shared" si="40"/>
        <v>51893</v>
      </c>
      <c r="H50" s="43">
        <f t="shared" si="40"/>
        <v>51893</v>
      </c>
      <c r="I50" s="43">
        <f t="shared" si="40"/>
        <v>51893</v>
      </c>
      <c r="J50" s="43">
        <f t="shared" si="40"/>
        <v>51893</v>
      </c>
      <c r="K50" s="43">
        <f t="shared" si="40"/>
        <v>51893</v>
      </c>
      <c r="L50" s="43">
        <f t="shared" si="40"/>
        <v>51893</v>
      </c>
      <c r="M50" s="43">
        <f t="shared" si="40"/>
        <v>51893</v>
      </c>
      <c r="N50" s="43">
        <f t="shared" si="40"/>
        <v>57659</v>
      </c>
      <c r="O50" s="43">
        <f t="shared" si="40"/>
        <v>57659</v>
      </c>
      <c r="P50" s="43">
        <f t="shared" si="40"/>
        <v>0</v>
      </c>
      <c r="Q50" s="43">
        <f t="shared" si="40"/>
        <v>0</v>
      </c>
      <c r="R50" s="43">
        <f t="shared" si="40"/>
        <v>0</v>
      </c>
      <c r="S50" s="43">
        <f t="shared" si="40"/>
        <v>0</v>
      </c>
      <c r="T50" s="43">
        <f t="shared" si="40"/>
        <v>57659</v>
      </c>
      <c r="U50" s="65">
        <f t="shared" si="3"/>
        <v>100</v>
      </c>
      <c r="V50" s="43">
        <f>V51+V53</f>
        <v>-5294</v>
      </c>
      <c r="W50" s="145">
        <f t="shared" si="4"/>
        <v>0</v>
      </c>
      <c r="X50" s="145">
        <f t="shared" si="5"/>
        <v>0</v>
      </c>
      <c r="Y50" s="145">
        <f t="shared" si="6"/>
        <v>-5294</v>
      </c>
      <c r="Z50" s="107">
        <f t="shared" si="7"/>
        <v>0</v>
      </c>
      <c r="AA50" s="107">
        <f t="shared" si="8"/>
        <v>0</v>
      </c>
      <c r="AB50" s="107">
        <f t="shared" si="9"/>
        <v>0</v>
      </c>
      <c r="AC50" s="107">
        <f t="shared" si="10"/>
        <v>0</v>
      </c>
      <c r="AD50" s="107">
        <f t="shared" si="11"/>
        <v>0</v>
      </c>
      <c r="AE50" s="107">
        <f t="shared" si="12"/>
        <v>0</v>
      </c>
      <c r="AF50" s="107">
        <f t="shared" si="13"/>
        <v>0</v>
      </c>
      <c r="AG50" s="107">
        <f t="shared" si="14"/>
        <v>5766</v>
      </c>
      <c r="AH50" s="107">
        <f t="shared" si="15"/>
        <v>0</v>
      </c>
    </row>
    <row r="51" spans="1:34" ht="34.5">
      <c r="A51" s="15" t="s">
        <v>173</v>
      </c>
      <c r="B51" s="15" t="s">
        <v>174</v>
      </c>
      <c r="C51" s="15">
        <f>C52</f>
        <v>57187</v>
      </c>
      <c r="D51" s="15">
        <f aca="true" t="shared" si="41" ref="D51:T51">D52</f>
        <v>57187</v>
      </c>
      <c r="E51" s="15">
        <f t="shared" si="41"/>
        <v>57187</v>
      </c>
      <c r="F51" s="43">
        <f t="shared" si="41"/>
        <v>51893</v>
      </c>
      <c r="G51" s="43">
        <f t="shared" si="41"/>
        <v>51893</v>
      </c>
      <c r="H51" s="43">
        <f t="shared" si="41"/>
        <v>51893</v>
      </c>
      <c r="I51" s="43">
        <f t="shared" si="41"/>
        <v>51893</v>
      </c>
      <c r="J51" s="43">
        <f t="shared" si="41"/>
        <v>51893</v>
      </c>
      <c r="K51" s="43">
        <f t="shared" si="41"/>
        <v>51893</v>
      </c>
      <c r="L51" s="43">
        <f t="shared" si="41"/>
        <v>51893</v>
      </c>
      <c r="M51" s="43">
        <f t="shared" si="41"/>
        <v>51893</v>
      </c>
      <c r="N51" s="43">
        <f t="shared" si="41"/>
        <v>57659</v>
      </c>
      <c r="O51" s="43">
        <f t="shared" si="41"/>
        <v>57659</v>
      </c>
      <c r="P51" s="43">
        <f t="shared" si="41"/>
        <v>0</v>
      </c>
      <c r="Q51" s="43">
        <f t="shared" si="41"/>
        <v>0</v>
      </c>
      <c r="R51" s="43">
        <f t="shared" si="41"/>
        <v>0</v>
      </c>
      <c r="S51" s="43">
        <f t="shared" si="41"/>
        <v>0</v>
      </c>
      <c r="T51" s="43">
        <f t="shared" si="41"/>
        <v>57659</v>
      </c>
      <c r="U51" s="65">
        <f t="shared" si="3"/>
        <v>100</v>
      </c>
      <c r="V51" s="43">
        <f>V52</f>
        <v>-5294</v>
      </c>
      <c r="W51" s="145">
        <f t="shared" si="4"/>
        <v>0</v>
      </c>
      <c r="X51" s="145">
        <f t="shared" si="5"/>
        <v>0</v>
      </c>
      <c r="Y51" s="145">
        <f t="shared" si="6"/>
        <v>-5294</v>
      </c>
      <c r="Z51" s="107">
        <f t="shared" si="7"/>
        <v>0</v>
      </c>
      <c r="AA51" s="107">
        <f t="shared" si="8"/>
        <v>0</v>
      </c>
      <c r="AB51" s="107">
        <f t="shared" si="9"/>
        <v>0</v>
      </c>
      <c r="AC51" s="107">
        <f t="shared" si="10"/>
        <v>0</v>
      </c>
      <c r="AD51" s="107">
        <f t="shared" si="11"/>
        <v>0</v>
      </c>
      <c r="AE51" s="107">
        <f t="shared" si="12"/>
        <v>0</v>
      </c>
      <c r="AF51" s="107">
        <f t="shared" si="13"/>
        <v>0</v>
      </c>
      <c r="AG51" s="107">
        <f t="shared" si="14"/>
        <v>5766</v>
      </c>
      <c r="AH51" s="107">
        <f t="shared" si="15"/>
        <v>0</v>
      </c>
    </row>
    <row r="52" spans="1:34" ht="34.5">
      <c r="A52" s="15" t="s">
        <v>175</v>
      </c>
      <c r="B52" s="15" t="s">
        <v>176</v>
      </c>
      <c r="C52" s="15">
        <v>57187</v>
      </c>
      <c r="D52" s="15">
        <v>57187</v>
      </c>
      <c r="E52" s="15">
        <v>57187</v>
      </c>
      <c r="F52" s="43">
        <v>51893</v>
      </c>
      <c r="G52" s="43">
        <v>51893</v>
      </c>
      <c r="H52" s="43">
        <v>51893</v>
      </c>
      <c r="I52" s="43">
        <v>51893</v>
      </c>
      <c r="J52" s="43">
        <v>51893</v>
      </c>
      <c r="K52" s="43">
        <v>51893</v>
      </c>
      <c r="L52" s="43">
        <v>51893</v>
      </c>
      <c r="M52" s="43">
        <v>51893</v>
      </c>
      <c r="N52" s="44">
        <v>57659</v>
      </c>
      <c r="O52" s="44">
        <v>57659</v>
      </c>
      <c r="P52" s="45"/>
      <c r="Q52" s="43"/>
      <c r="R52" s="43"/>
      <c r="S52" s="43"/>
      <c r="T52" s="43">
        <v>57659</v>
      </c>
      <c r="U52" s="65">
        <f t="shared" si="3"/>
        <v>100</v>
      </c>
      <c r="V52" s="43">
        <v>-5294</v>
      </c>
      <c r="W52" s="145">
        <f t="shared" si="4"/>
        <v>0</v>
      </c>
      <c r="X52" s="145">
        <f t="shared" si="5"/>
        <v>0</v>
      </c>
      <c r="Y52" s="145">
        <f t="shared" si="6"/>
        <v>-5294</v>
      </c>
      <c r="Z52" s="107">
        <f t="shared" si="7"/>
        <v>0</v>
      </c>
      <c r="AA52" s="107">
        <f t="shared" si="8"/>
        <v>0</v>
      </c>
      <c r="AB52" s="107">
        <f t="shared" si="9"/>
        <v>0</v>
      </c>
      <c r="AC52" s="107">
        <f t="shared" si="10"/>
        <v>0</v>
      </c>
      <c r="AD52" s="107">
        <f t="shared" si="11"/>
        <v>0</v>
      </c>
      <c r="AE52" s="107">
        <f t="shared" si="12"/>
        <v>0</v>
      </c>
      <c r="AF52" s="107">
        <f t="shared" si="13"/>
        <v>0</v>
      </c>
      <c r="AG52" s="107">
        <f t="shared" si="14"/>
        <v>5766</v>
      </c>
      <c r="AH52" s="107">
        <f t="shared" si="15"/>
        <v>0</v>
      </c>
    </row>
    <row r="53" spans="1:34" ht="23.25" hidden="1">
      <c r="A53" s="15" t="s">
        <v>177</v>
      </c>
      <c r="B53" s="15" t="s">
        <v>178</v>
      </c>
      <c r="C53" s="15">
        <f>C54</f>
        <v>0</v>
      </c>
      <c r="D53" s="43">
        <f aca="true" t="shared" si="42" ref="D53:V53">D54</f>
        <v>0</v>
      </c>
      <c r="E53" s="43">
        <f t="shared" si="42"/>
        <v>0</v>
      </c>
      <c r="F53" s="43"/>
      <c r="G53" s="43"/>
      <c r="H53" s="43"/>
      <c r="I53" s="43"/>
      <c r="J53" s="43">
        <f t="shared" si="42"/>
        <v>0</v>
      </c>
      <c r="K53" s="43">
        <f t="shared" si="42"/>
        <v>0</v>
      </c>
      <c r="L53" s="44"/>
      <c r="M53" s="44"/>
      <c r="N53" s="44">
        <f t="shared" si="42"/>
        <v>0</v>
      </c>
      <c r="O53" s="43">
        <f t="shared" si="42"/>
        <v>0</v>
      </c>
      <c r="P53" s="45">
        <f t="shared" si="42"/>
        <v>0</v>
      </c>
      <c r="Q53" s="43">
        <f t="shared" si="42"/>
        <v>0</v>
      </c>
      <c r="R53" s="43">
        <f t="shared" si="42"/>
        <v>0</v>
      </c>
      <c r="S53" s="43">
        <f t="shared" si="42"/>
        <v>0</v>
      </c>
      <c r="T53" s="43"/>
      <c r="U53" s="65" t="e">
        <f t="shared" si="3"/>
        <v>#DIV/0!</v>
      </c>
      <c r="V53" s="43">
        <f t="shared" si="42"/>
        <v>0</v>
      </c>
      <c r="W53" s="145">
        <f t="shared" si="4"/>
        <v>0</v>
      </c>
      <c r="X53" s="145">
        <f t="shared" si="5"/>
        <v>0</v>
      </c>
      <c r="Y53" s="145"/>
      <c r="Z53" s="107"/>
      <c r="AA53" s="107"/>
      <c r="AB53" s="107"/>
      <c r="AC53" s="107"/>
      <c r="AD53" s="107"/>
      <c r="AE53" s="107"/>
      <c r="AF53" s="107"/>
      <c r="AG53" s="107"/>
      <c r="AH53" s="107">
        <f t="shared" si="15"/>
        <v>0</v>
      </c>
    </row>
    <row r="54" spans="1:34" ht="34.5" hidden="1">
      <c r="A54" s="15" t="s">
        <v>179</v>
      </c>
      <c r="B54" s="15" t="s">
        <v>180</v>
      </c>
      <c r="C54" s="15"/>
      <c r="D54" s="43"/>
      <c r="E54" s="43"/>
      <c r="F54" s="43"/>
      <c r="G54" s="43"/>
      <c r="H54" s="43"/>
      <c r="I54" s="43"/>
      <c r="J54" s="43"/>
      <c r="K54" s="43"/>
      <c r="L54" s="44"/>
      <c r="M54" s="44"/>
      <c r="N54" s="44"/>
      <c r="P54" s="45"/>
      <c r="Q54" s="43"/>
      <c r="R54" s="43"/>
      <c r="S54" s="43"/>
      <c r="T54" s="43"/>
      <c r="U54" s="65" t="e">
        <f t="shared" si="3"/>
        <v>#DIV/0!</v>
      </c>
      <c r="V54" s="43"/>
      <c r="W54" s="145">
        <f t="shared" si="4"/>
        <v>0</v>
      </c>
      <c r="X54" s="145">
        <f t="shared" si="5"/>
        <v>0</v>
      </c>
      <c r="Y54" s="145"/>
      <c r="Z54" s="107"/>
      <c r="AA54" s="107"/>
      <c r="AB54" s="107"/>
      <c r="AC54" s="107"/>
      <c r="AD54" s="107"/>
      <c r="AE54" s="107"/>
      <c r="AF54" s="107"/>
      <c r="AG54" s="107"/>
      <c r="AH54" s="107">
        <f t="shared" si="15"/>
        <v>0</v>
      </c>
    </row>
    <row r="55" spans="1:34" s="69" customFormat="1" ht="28.5" customHeight="1">
      <c r="A55" s="67" t="s">
        <v>181</v>
      </c>
      <c r="B55" s="67"/>
      <c r="C55" s="67">
        <f aca="true" t="shared" si="43" ref="C55:T55">C9+C39</f>
        <v>2636187</v>
      </c>
      <c r="D55" s="67">
        <f t="shared" si="43"/>
        <v>2636187</v>
      </c>
      <c r="E55" s="67">
        <f t="shared" si="43"/>
        <v>2636187</v>
      </c>
      <c r="F55" s="65">
        <f t="shared" si="43"/>
        <v>2630893</v>
      </c>
      <c r="G55" s="65">
        <f t="shared" si="43"/>
        <v>2632393</v>
      </c>
      <c r="H55" s="65">
        <f t="shared" si="43"/>
        <v>3379593</v>
      </c>
      <c r="I55" s="65">
        <f t="shared" si="43"/>
        <v>3379593</v>
      </c>
      <c r="J55" s="65">
        <f t="shared" si="43"/>
        <v>3379593</v>
      </c>
      <c r="K55" s="65">
        <f t="shared" si="43"/>
        <v>3379593</v>
      </c>
      <c r="L55" s="65">
        <f t="shared" si="43"/>
        <v>3380093</v>
      </c>
      <c r="M55" s="65">
        <f t="shared" si="43"/>
        <v>3380093</v>
      </c>
      <c r="N55" s="65">
        <f t="shared" si="43"/>
        <v>3385859</v>
      </c>
      <c r="O55" s="65">
        <f t="shared" si="43"/>
        <v>2279159</v>
      </c>
      <c r="P55" s="65">
        <f t="shared" si="43"/>
        <v>0</v>
      </c>
      <c r="Q55" s="65">
        <f t="shared" si="43"/>
        <v>0</v>
      </c>
      <c r="R55" s="65">
        <f t="shared" si="43"/>
        <v>0</v>
      </c>
      <c r="S55" s="65">
        <f t="shared" si="43"/>
        <v>0</v>
      </c>
      <c r="T55" s="65">
        <f t="shared" si="43"/>
        <v>2049129.02</v>
      </c>
      <c r="U55" s="65">
        <f t="shared" si="3"/>
        <v>89.90724297866011</v>
      </c>
      <c r="V55" s="65">
        <f>V9+V39</f>
        <v>-5294</v>
      </c>
      <c r="W55" s="65">
        <f>W9+W39</f>
        <v>0</v>
      </c>
      <c r="X55" s="65">
        <f aca="true" t="shared" si="44" ref="X55:AH55">X9+X39</f>
        <v>0</v>
      </c>
      <c r="Y55" s="65">
        <f t="shared" si="44"/>
        <v>-5294</v>
      </c>
      <c r="Z55" s="68">
        <f t="shared" si="44"/>
        <v>1500</v>
      </c>
      <c r="AA55" s="68">
        <f t="shared" si="44"/>
        <v>747200</v>
      </c>
      <c r="AB55" s="68">
        <f t="shared" si="44"/>
        <v>0</v>
      </c>
      <c r="AC55" s="68">
        <f t="shared" si="44"/>
        <v>0</v>
      </c>
      <c r="AD55" s="68">
        <f t="shared" si="44"/>
        <v>0</v>
      </c>
      <c r="AE55" s="68">
        <f t="shared" si="44"/>
        <v>500</v>
      </c>
      <c r="AF55" s="68">
        <f t="shared" si="44"/>
        <v>0</v>
      </c>
      <c r="AG55" s="68">
        <f t="shared" si="44"/>
        <v>5766</v>
      </c>
      <c r="AH55" s="68">
        <f t="shared" si="44"/>
        <v>-1106700</v>
      </c>
    </row>
    <row r="56" ht="15">
      <c r="O56" s="123"/>
    </row>
    <row r="57" spans="1:34" s="122" customFormat="1" ht="15">
      <c r="A57" s="120"/>
      <c r="B57" s="120"/>
      <c r="C57" s="120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142"/>
      <c r="X57" s="142"/>
      <c r="Y57" s="142"/>
      <c r="Z57" s="121"/>
      <c r="AA57" s="121"/>
      <c r="AB57" s="121"/>
      <c r="AC57" s="121"/>
      <c r="AD57" s="121"/>
      <c r="AE57" s="121"/>
      <c r="AF57" s="121"/>
      <c r="AG57" s="121"/>
      <c r="AH57" s="121"/>
    </row>
    <row r="58" spans="1:34" s="122" customFormat="1" ht="15">
      <c r="A58" s="120"/>
      <c r="B58" s="120"/>
      <c r="C58" s="120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142"/>
      <c r="X58" s="142"/>
      <c r="Y58" s="142"/>
      <c r="Z58" s="121"/>
      <c r="AA58" s="121"/>
      <c r="AB58" s="121"/>
      <c r="AC58" s="121"/>
      <c r="AD58" s="121"/>
      <c r="AE58" s="121"/>
      <c r="AF58" s="121"/>
      <c r="AG58" s="121"/>
      <c r="AH58" s="121"/>
    </row>
    <row r="59" spans="1:34" s="122" customFormat="1" ht="15">
      <c r="A59" s="120"/>
      <c r="B59" s="120"/>
      <c r="C59" s="120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142"/>
      <c r="X59" s="142"/>
      <c r="Y59" s="142"/>
      <c r="Z59" s="121"/>
      <c r="AA59" s="121"/>
      <c r="AB59" s="121"/>
      <c r="AC59" s="121"/>
      <c r="AD59" s="121"/>
      <c r="AE59" s="121"/>
      <c r="AF59" s="121"/>
      <c r="AG59" s="121"/>
      <c r="AH59" s="121"/>
    </row>
    <row r="60" spans="1:34" s="122" customFormat="1" ht="15">
      <c r="A60" s="120"/>
      <c r="B60" s="120"/>
      <c r="C60" s="120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142"/>
      <c r="X60" s="142"/>
      <c r="Y60" s="142"/>
      <c r="Z60" s="121"/>
      <c r="AA60" s="121"/>
      <c r="AB60" s="121"/>
      <c r="AC60" s="121"/>
      <c r="AD60" s="121"/>
      <c r="AE60" s="121"/>
      <c r="AF60" s="121"/>
      <c r="AG60" s="121"/>
      <c r="AH60" s="121"/>
    </row>
    <row r="61" spans="1:34" s="122" customFormat="1" ht="15">
      <c r="A61" s="120"/>
      <c r="B61" s="120"/>
      <c r="C61" s="120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142"/>
      <c r="X61" s="142"/>
      <c r="Y61" s="142"/>
      <c r="Z61" s="121"/>
      <c r="AA61" s="121"/>
      <c r="AB61" s="121"/>
      <c r="AC61" s="121"/>
      <c r="AD61" s="121"/>
      <c r="AE61" s="121"/>
      <c r="AF61" s="121"/>
      <c r="AG61" s="121"/>
      <c r="AH61" s="121"/>
    </row>
    <row r="62" spans="1:34" s="122" customFormat="1" ht="15">
      <c r="A62" s="120"/>
      <c r="B62" s="120"/>
      <c r="C62" s="120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142"/>
      <c r="X62" s="142"/>
      <c r="Y62" s="142"/>
      <c r="Z62" s="121"/>
      <c r="AA62" s="121"/>
      <c r="AB62" s="121"/>
      <c r="AC62" s="121"/>
      <c r="AD62" s="121"/>
      <c r="AE62" s="121"/>
      <c r="AF62" s="121"/>
      <c r="AG62" s="121"/>
      <c r="AH62" s="121"/>
    </row>
    <row r="63" spans="1:34" s="122" customFormat="1" ht="15">
      <c r="A63" s="120"/>
      <c r="B63" s="120"/>
      <c r="C63" s="120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142"/>
      <c r="X63" s="142"/>
      <c r="Y63" s="142"/>
      <c r="Z63" s="121"/>
      <c r="AA63" s="121"/>
      <c r="AB63" s="121"/>
      <c r="AC63" s="121"/>
      <c r="AD63" s="121"/>
      <c r="AE63" s="121"/>
      <c r="AF63" s="121"/>
      <c r="AG63" s="121"/>
      <c r="AH63" s="121"/>
    </row>
    <row r="64" spans="1:34" s="122" customFormat="1" ht="15">
      <c r="A64" s="120"/>
      <c r="B64" s="120"/>
      <c r="C64" s="120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142"/>
      <c r="X64" s="142"/>
      <c r="Y64" s="142"/>
      <c r="Z64" s="121"/>
      <c r="AA64" s="121"/>
      <c r="AB64" s="121"/>
      <c r="AC64" s="121"/>
      <c r="AD64" s="121"/>
      <c r="AE64" s="121"/>
      <c r="AF64" s="121"/>
      <c r="AG64" s="121"/>
      <c r="AH64" s="121"/>
    </row>
    <row r="65" spans="1:34" s="122" customFormat="1" ht="15">
      <c r="A65" s="120"/>
      <c r="B65" s="120"/>
      <c r="C65" s="120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142"/>
      <c r="X65" s="142"/>
      <c r="Y65" s="142"/>
      <c r="Z65" s="121"/>
      <c r="AA65" s="121"/>
      <c r="AB65" s="121"/>
      <c r="AC65" s="121"/>
      <c r="AD65" s="121"/>
      <c r="AE65" s="121"/>
      <c r="AF65" s="121"/>
      <c r="AG65" s="121"/>
      <c r="AH65" s="121"/>
    </row>
    <row r="66" spans="1:34" s="122" customFormat="1" ht="15">
      <c r="A66" s="120"/>
      <c r="B66" s="120"/>
      <c r="C66" s="120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142"/>
      <c r="X66" s="142"/>
      <c r="Y66" s="142"/>
      <c r="Z66" s="121"/>
      <c r="AA66" s="121"/>
      <c r="AB66" s="121"/>
      <c r="AC66" s="121"/>
      <c r="AD66" s="121"/>
      <c r="AE66" s="121"/>
      <c r="AF66" s="121"/>
      <c r="AG66" s="121"/>
      <c r="AH66" s="121"/>
    </row>
    <row r="67" spans="1:34" s="122" customFormat="1" ht="15">
      <c r="A67" s="120"/>
      <c r="B67" s="120"/>
      <c r="C67" s="120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142"/>
      <c r="X67" s="142"/>
      <c r="Y67" s="142"/>
      <c r="Z67" s="121"/>
      <c r="AA67" s="121"/>
      <c r="AB67" s="121"/>
      <c r="AC67" s="121"/>
      <c r="AD67" s="121"/>
      <c r="AE67" s="121"/>
      <c r="AF67" s="121"/>
      <c r="AG67" s="121"/>
      <c r="AH67" s="121"/>
    </row>
    <row r="68" spans="1:34" s="122" customFormat="1" ht="15">
      <c r="A68" s="120"/>
      <c r="B68" s="120"/>
      <c r="C68" s="120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142"/>
      <c r="X68" s="142"/>
      <c r="Y68" s="142"/>
      <c r="Z68" s="121"/>
      <c r="AA68" s="121"/>
      <c r="AB68" s="121"/>
      <c r="AC68" s="121"/>
      <c r="AD68" s="121"/>
      <c r="AE68" s="121"/>
      <c r="AF68" s="121"/>
      <c r="AG68" s="121"/>
      <c r="AH68" s="121"/>
    </row>
    <row r="69" spans="1:34" s="122" customFormat="1" ht="15">
      <c r="A69" s="120"/>
      <c r="B69" s="120"/>
      <c r="C69" s="120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142"/>
      <c r="X69" s="142"/>
      <c r="Y69" s="142"/>
      <c r="Z69" s="121"/>
      <c r="AA69" s="121"/>
      <c r="AB69" s="121"/>
      <c r="AC69" s="121"/>
      <c r="AD69" s="121"/>
      <c r="AE69" s="121"/>
      <c r="AF69" s="121"/>
      <c r="AG69" s="121"/>
      <c r="AH69" s="121"/>
    </row>
    <row r="70" spans="1:34" s="122" customFormat="1" ht="15">
      <c r="A70" s="120"/>
      <c r="B70" s="120"/>
      <c r="C70" s="120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142"/>
      <c r="X70" s="142"/>
      <c r="Y70" s="142"/>
      <c r="Z70" s="121"/>
      <c r="AA70" s="121"/>
      <c r="AB70" s="121"/>
      <c r="AC70" s="121"/>
      <c r="AD70" s="121"/>
      <c r="AE70" s="121"/>
      <c r="AF70" s="121"/>
      <c r="AG70" s="121"/>
      <c r="AH70" s="121"/>
    </row>
    <row r="71" spans="1:34" s="122" customFormat="1" ht="15">
      <c r="A71" s="120"/>
      <c r="B71" s="120"/>
      <c r="C71" s="120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142"/>
      <c r="X71" s="142"/>
      <c r="Y71" s="142"/>
      <c r="Z71" s="121"/>
      <c r="AA71" s="121"/>
      <c r="AB71" s="121"/>
      <c r="AC71" s="121"/>
      <c r="AD71" s="121"/>
      <c r="AE71" s="121"/>
      <c r="AF71" s="121"/>
      <c r="AG71" s="121"/>
      <c r="AH71" s="121"/>
    </row>
    <row r="72" spans="1:34" s="122" customFormat="1" ht="15">
      <c r="A72" s="120"/>
      <c r="B72" s="120"/>
      <c r="C72" s="120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142"/>
      <c r="X72" s="142"/>
      <c r="Y72" s="142"/>
      <c r="Z72" s="121"/>
      <c r="AA72" s="121"/>
      <c r="AB72" s="121"/>
      <c r="AC72" s="121"/>
      <c r="AD72" s="121"/>
      <c r="AE72" s="121"/>
      <c r="AF72" s="121"/>
      <c r="AG72" s="121"/>
      <c r="AH72" s="121"/>
    </row>
    <row r="73" spans="1:34" s="122" customFormat="1" ht="15">
      <c r="A73" s="120"/>
      <c r="B73" s="120"/>
      <c r="C73" s="120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142"/>
      <c r="X73" s="142"/>
      <c r="Y73" s="142"/>
      <c r="Z73" s="121"/>
      <c r="AA73" s="121"/>
      <c r="AB73" s="121"/>
      <c r="AC73" s="121"/>
      <c r="AD73" s="121"/>
      <c r="AE73" s="121"/>
      <c r="AF73" s="121"/>
      <c r="AG73" s="121"/>
      <c r="AH73" s="121"/>
    </row>
    <row r="74" spans="1:34" s="122" customFormat="1" ht="15">
      <c r="A74" s="120"/>
      <c r="B74" s="120"/>
      <c r="C74" s="120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142"/>
      <c r="X74" s="142"/>
      <c r="Y74" s="142"/>
      <c r="Z74" s="121"/>
      <c r="AA74" s="121"/>
      <c r="AB74" s="121"/>
      <c r="AC74" s="121"/>
      <c r="AD74" s="121"/>
      <c r="AE74" s="121"/>
      <c r="AF74" s="121"/>
      <c r="AG74" s="121"/>
      <c r="AH74" s="121"/>
    </row>
    <row r="75" spans="1:34" s="122" customFormat="1" ht="15">
      <c r="A75" s="120"/>
      <c r="B75" s="120"/>
      <c r="C75" s="120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142"/>
      <c r="X75" s="142"/>
      <c r="Y75" s="142"/>
      <c r="Z75" s="121"/>
      <c r="AA75" s="121"/>
      <c r="AB75" s="121"/>
      <c r="AC75" s="121"/>
      <c r="AD75" s="121"/>
      <c r="AE75" s="121"/>
      <c r="AF75" s="121"/>
      <c r="AG75" s="121"/>
      <c r="AH75" s="121"/>
    </row>
    <row r="76" spans="1:34" s="122" customFormat="1" ht="15">
      <c r="A76" s="120"/>
      <c r="B76" s="120"/>
      <c r="C76" s="120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142"/>
      <c r="X76" s="142"/>
      <c r="Y76" s="142"/>
      <c r="Z76" s="121"/>
      <c r="AA76" s="121"/>
      <c r="AB76" s="121"/>
      <c r="AC76" s="121"/>
      <c r="AD76" s="121"/>
      <c r="AE76" s="121"/>
      <c r="AF76" s="121"/>
      <c r="AG76" s="121"/>
      <c r="AH76" s="121"/>
    </row>
    <row r="77" spans="1:34" s="122" customFormat="1" ht="15">
      <c r="A77" s="120"/>
      <c r="B77" s="120"/>
      <c r="C77" s="120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142"/>
      <c r="X77" s="142"/>
      <c r="Y77" s="142"/>
      <c r="Z77" s="121"/>
      <c r="AA77" s="121"/>
      <c r="AB77" s="121"/>
      <c r="AC77" s="121"/>
      <c r="AD77" s="121"/>
      <c r="AE77" s="121"/>
      <c r="AF77" s="121"/>
      <c r="AG77" s="121"/>
      <c r="AH77" s="121"/>
    </row>
    <row r="78" spans="1:34" s="122" customFormat="1" ht="15">
      <c r="A78" s="120"/>
      <c r="B78" s="120"/>
      <c r="C78" s="120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142"/>
      <c r="X78" s="142"/>
      <c r="Y78" s="142"/>
      <c r="Z78" s="121"/>
      <c r="AA78" s="121"/>
      <c r="AB78" s="121"/>
      <c r="AC78" s="121"/>
      <c r="AD78" s="121"/>
      <c r="AE78" s="121"/>
      <c r="AF78" s="121"/>
      <c r="AG78" s="121"/>
      <c r="AH78" s="121"/>
    </row>
    <row r="79" spans="1:34" s="122" customFormat="1" ht="15">
      <c r="A79" s="120"/>
      <c r="B79" s="120"/>
      <c r="C79" s="120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142"/>
      <c r="X79" s="142"/>
      <c r="Y79" s="142"/>
      <c r="Z79" s="121"/>
      <c r="AA79" s="121"/>
      <c r="AB79" s="121"/>
      <c r="AC79" s="121"/>
      <c r="AD79" s="121"/>
      <c r="AE79" s="121"/>
      <c r="AF79" s="121"/>
      <c r="AG79" s="121"/>
      <c r="AH79" s="121"/>
    </row>
    <row r="80" spans="1:34" s="122" customFormat="1" ht="15">
      <c r="A80" s="120"/>
      <c r="B80" s="120"/>
      <c r="C80" s="120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142"/>
      <c r="X80" s="142"/>
      <c r="Y80" s="142"/>
      <c r="Z80" s="121"/>
      <c r="AA80" s="121"/>
      <c r="AB80" s="121"/>
      <c r="AC80" s="121"/>
      <c r="AD80" s="121"/>
      <c r="AE80" s="121"/>
      <c r="AF80" s="121"/>
      <c r="AG80" s="121"/>
      <c r="AH80" s="121"/>
    </row>
    <row r="81" spans="1:34" s="122" customFormat="1" ht="15">
      <c r="A81" s="120"/>
      <c r="B81" s="120"/>
      <c r="C81" s="120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142"/>
      <c r="X81" s="142"/>
      <c r="Y81" s="142"/>
      <c r="Z81" s="121"/>
      <c r="AA81" s="121"/>
      <c r="AB81" s="121"/>
      <c r="AC81" s="121"/>
      <c r="AD81" s="121"/>
      <c r="AE81" s="121"/>
      <c r="AF81" s="121"/>
      <c r="AG81" s="121"/>
      <c r="AH81" s="121"/>
    </row>
    <row r="82" spans="1:34" s="122" customFormat="1" ht="15">
      <c r="A82" s="120"/>
      <c r="B82" s="120"/>
      <c r="C82" s="120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142"/>
      <c r="X82" s="142"/>
      <c r="Y82" s="142"/>
      <c r="Z82" s="121"/>
      <c r="AA82" s="121"/>
      <c r="AB82" s="121"/>
      <c r="AC82" s="121"/>
      <c r="AD82" s="121"/>
      <c r="AE82" s="121"/>
      <c r="AF82" s="121"/>
      <c r="AG82" s="121"/>
      <c r="AH82" s="121"/>
    </row>
    <row r="83" spans="1:34" s="122" customFormat="1" ht="15">
      <c r="A83" s="120"/>
      <c r="B83" s="120"/>
      <c r="C83" s="120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142"/>
      <c r="X83" s="142"/>
      <c r="Y83" s="142"/>
      <c r="Z83" s="121"/>
      <c r="AA83" s="121"/>
      <c r="AB83" s="121"/>
      <c r="AC83" s="121"/>
      <c r="AD83" s="121"/>
      <c r="AE83" s="121"/>
      <c r="AF83" s="121"/>
      <c r="AG83" s="121"/>
      <c r="AH83" s="121"/>
    </row>
    <row r="84" spans="1:34" s="122" customFormat="1" ht="15">
      <c r="A84" s="120"/>
      <c r="B84" s="120"/>
      <c r="C84" s="120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142"/>
      <c r="X84" s="142"/>
      <c r="Y84" s="142"/>
      <c r="Z84" s="121"/>
      <c r="AA84" s="121"/>
      <c r="AB84" s="121"/>
      <c r="AC84" s="121"/>
      <c r="AD84" s="121"/>
      <c r="AE84" s="121"/>
      <c r="AF84" s="121"/>
      <c r="AG84" s="121"/>
      <c r="AH84" s="121"/>
    </row>
    <row r="85" spans="1:34" s="122" customFormat="1" ht="15">
      <c r="A85" s="120"/>
      <c r="B85" s="120"/>
      <c r="C85" s="120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142"/>
      <c r="X85" s="142"/>
      <c r="Y85" s="142"/>
      <c r="Z85" s="121"/>
      <c r="AA85" s="121"/>
      <c r="AB85" s="121"/>
      <c r="AC85" s="121"/>
      <c r="AD85" s="121"/>
      <c r="AE85" s="121"/>
      <c r="AF85" s="121"/>
      <c r="AG85" s="121"/>
      <c r="AH85" s="121"/>
    </row>
    <row r="86" spans="1:34" s="122" customFormat="1" ht="15">
      <c r="A86" s="120"/>
      <c r="B86" s="120"/>
      <c r="C86" s="120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142"/>
      <c r="X86" s="142"/>
      <c r="Y86" s="142"/>
      <c r="Z86" s="121"/>
      <c r="AA86" s="121"/>
      <c r="AB86" s="121"/>
      <c r="AC86" s="121"/>
      <c r="AD86" s="121"/>
      <c r="AE86" s="121"/>
      <c r="AF86" s="121"/>
      <c r="AG86" s="121"/>
      <c r="AH86" s="121"/>
    </row>
    <row r="87" spans="1:34" s="122" customFormat="1" ht="15">
      <c r="A87" s="120"/>
      <c r="B87" s="120"/>
      <c r="C87" s="120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142"/>
      <c r="X87" s="142"/>
      <c r="Y87" s="142"/>
      <c r="Z87" s="121"/>
      <c r="AA87" s="121"/>
      <c r="AB87" s="121"/>
      <c r="AC87" s="121"/>
      <c r="AD87" s="121"/>
      <c r="AE87" s="121"/>
      <c r="AF87" s="121"/>
      <c r="AG87" s="121"/>
      <c r="AH87" s="121"/>
    </row>
    <row r="88" spans="1:34" s="122" customFormat="1" ht="15">
      <c r="A88" s="120"/>
      <c r="B88" s="120"/>
      <c r="C88" s="120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142"/>
      <c r="X88" s="142"/>
      <c r="Y88" s="142"/>
      <c r="Z88" s="121"/>
      <c r="AA88" s="121"/>
      <c r="AB88" s="121"/>
      <c r="AC88" s="121"/>
      <c r="AD88" s="121"/>
      <c r="AE88" s="121"/>
      <c r="AF88" s="121"/>
      <c r="AG88" s="121"/>
      <c r="AH88" s="121"/>
    </row>
    <row r="89" spans="1:34" s="122" customFormat="1" ht="15">
      <c r="A89" s="120"/>
      <c r="B89" s="120"/>
      <c r="C89" s="120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142"/>
      <c r="X89" s="142"/>
      <c r="Y89" s="142"/>
      <c r="Z89" s="121"/>
      <c r="AA89" s="121"/>
      <c r="AB89" s="121"/>
      <c r="AC89" s="121"/>
      <c r="AD89" s="121"/>
      <c r="AE89" s="121"/>
      <c r="AF89" s="121"/>
      <c r="AG89" s="121"/>
      <c r="AH89" s="121"/>
    </row>
    <row r="90" spans="1:34" s="122" customFormat="1" ht="15">
      <c r="A90" s="120"/>
      <c r="B90" s="120"/>
      <c r="C90" s="120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142"/>
      <c r="X90" s="142"/>
      <c r="Y90" s="142"/>
      <c r="Z90" s="121"/>
      <c r="AA90" s="121"/>
      <c r="AB90" s="121"/>
      <c r="AC90" s="121"/>
      <c r="AD90" s="121"/>
      <c r="AE90" s="121"/>
      <c r="AF90" s="121"/>
      <c r="AG90" s="121"/>
      <c r="AH90" s="121"/>
    </row>
    <row r="91" spans="1:34" s="122" customFormat="1" ht="15">
      <c r="A91" s="120"/>
      <c r="B91" s="120"/>
      <c r="C91" s="120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142"/>
      <c r="X91" s="142"/>
      <c r="Y91" s="142"/>
      <c r="Z91" s="121"/>
      <c r="AA91" s="121"/>
      <c r="AB91" s="121"/>
      <c r="AC91" s="121"/>
      <c r="AD91" s="121"/>
      <c r="AE91" s="121"/>
      <c r="AF91" s="121"/>
      <c r="AG91" s="121"/>
      <c r="AH91" s="121"/>
    </row>
    <row r="92" spans="1:34" s="122" customFormat="1" ht="15">
      <c r="A92" s="120"/>
      <c r="B92" s="120"/>
      <c r="C92" s="120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142"/>
      <c r="X92" s="142"/>
      <c r="Y92" s="142"/>
      <c r="Z92" s="121"/>
      <c r="AA92" s="121"/>
      <c r="AB92" s="121"/>
      <c r="AC92" s="121"/>
      <c r="AD92" s="121"/>
      <c r="AE92" s="121"/>
      <c r="AF92" s="121"/>
      <c r="AG92" s="121"/>
      <c r="AH92" s="121"/>
    </row>
    <row r="93" spans="1:34" s="122" customFormat="1" ht="15">
      <c r="A93" s="120"/>
      <c r="B93" s="120"/>
      <c r="C93" s="120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142"/>
      <c r="X93" s="142"/>
      <c r="Y93" s="142"/>
      <c r="Z93" s="121"/>
      <c r="AA93" s="121"/>
      <c r="AB93" s="121"/>
      <c r="AC93" s="121"/>
      <c r="AD93" s="121"/>
      <c r="AE93" s="121"/>
      <c r="AF93" s="121"/>
      <c r="AG93" s="121"/>
      <c r="AH93" s="121"/>
    </row>
    <row r="94" spans="1:34" s="122" customFormat="1" ht="15">
      <c r="A94" s="120"/>
      <c r="B94" s="120"/>
      <c r="C94" s="120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142"/>
      <c r="X94" s="142"/>
      <c r="Y94" s="142"/>
      <c r="Z94" s="121"/>
      <c r="AA94" s="121"/>
      <c r="AB94" s="121"/>
      <c r="AC94" s="121"/>
      <c r="AD94" s="121"/>
      <c r="AE94" s="121"/>
      <c r="AF94" s="121"/>
      <c r="AG94" s="121"/>
      <c r="AH94" s="121"/>
    </row>
    <row r="95" spans="1:34" s="122" customFormat="1" ht="15">
      <c r="A95" s="120"/>
      <c r="B95" s="120"/>
      <c r="C95" s="120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142"/>
      <c r="X95" s="142"/>
      <c r="Y95" s="142"/>
      <c r="Z95" s="121"/>
      <c r="AA95" s="121"/>
      <c r="AB95" s="121"/>
      <c r="AC95" s="121"/>
      <c r="AD95" s="121"/>
      <c r="AE95" s="121"/>
      <c r="AF95" s="121"/>
      <c r="AG95" s="121"/>
      <c r="AH95" s="121"/>
    </row>
    <row r="96" spans="1:34" s="122" customFormat="1" ht="15">
      <c r="A96" s="120"/>
      <c r="B96" s="120"/>
      <c r="C96" s="120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142"/>
      <c r="X96" s="142"/>
      <c r="Y96" s="142"/>
      <c r="Z96" s="121"/>
      <c r="AA96" s="121"/>
      <c r="AB96" s="121"/>
      <c r="AC96" s="121"/>
      <c r="AD96" s="121"/>
      <c r="AE96" s="121"/>
      <c r="AF96" s="121"/>
      <c r="AG96" s="121"/>
      <c r="AH96" s="121"/>
    </row>
    <row r="97" spans="1:34" s="122" customFormat="1" ht="15">
      <c r="A97" s="120"/>
      <c r="B97" s="120"/>
      <c r="C97" s="120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142"/>
      <c r="X97" s="142"/>
      <c r="Y97" s="142"/>
      <c r="Z97" s="121"/>
      <c r="AA97" s="121"/>
      <c r="AB97" s="121"/>
      <c r="AC97" s="121"/>
      <c r="AD97" s="121"/>
      <c r="AE97" s="121"/>
      <c r="AF97" s="121"/>
      <c r="AG97" s="121"/>
      <c r="AH97" s="121"/>
    </row>
    <row r="98" spans="1:34" s="122" customFormat="1" ht="15">
      <c r="A98" s="120"/>
      <c r="B98" s="120"/>
      <c r="C98" s="120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142"/>
      <c r="X98" s="142"/>
      <c r="Y98" s="142"/>
      <c r="Z98" s="121"/>
      <c r="AA98" s="121"/>
      <c r="AB98" s="121"/>
      <c r="AC98" s="121"/>
      <c r="AD98" s="121"/>
      <c r="AE98" s="121"/>
      <c r="AF98" s="121"/>
      <c r="AG98" s="121"/>
      <c r="AH98" s="121"/>
    </row>
    <row r="99" spans="1:34" s="122" customFormat="1" ht="15">
      <c r="A99" s="120"/>
      <c r="B99" s="120"/>
      <c r="C99" s="120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142"/>
      <c r="X99" s="142"/>
      <c r="Y99" s="142"/>
      <c r="Z99" s="121"/>
      <c r="AA99" s="121"/>
      <c r="AB99" s="121"/>
      <c r="AC99" s="121"/>
      <c r="AD99" s="121"/>
      <c r="AE99" s="121"/>
      <c r="AF99" s="121"/>
      <c r="AG99" s="121"/>
      <c r="AH99" s="121"/>
    </row>
    <row r="100" spans="1:34" s="122" customFormat="1" ht="15">
      <c r="A100" s="120"/>
      <c r="B100" s="120"/>
      <c r="C100" s="120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142"/>
      <c r="X100" s="142"/>
      <c r="Y100" s="142"/>
      <c r="Z100" s="121"/>
      <c r="AA100" s="121"/>
      <c r="AB100" s="121"/>
      <c r="AC100" s="121"/>
      <c r="AD100" s="121"/>
      <c r="AE100" s="121"/>
      <c r="AF100" s="121"/>
      <c r="AG100" s="121"/>
      <c r="AH100" s="121"/>
    </row>
    <row r="101" spans="1:34" s="122" customFormat="1" ht="15">
      <c r="A101" s="120"/>
      <c r="B101" s="120"/>
      <c r="C101" s="120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142"/>
      <c r="X101" s="142"/>
      <c r="Y101" s="142"/>
      <c r="Z101" s="121"/>
      <c r="AA101" s="121"/>
      <c r="AB101" s="121"/>
      <c r="AC101" s="121"/>
      <c r="AD101" s="121"/>
      <c r="AE101" s="121"/>
      <c r="AF101" s="121"/>
      <c r="AG101" s="121"/>
      <c r="AH101" s="121"/>
    </row>
    <row r="102" spans="1:34" s="122" customFormat="1" ht="15">
      <c r="A102" s="120"/>
      <c r="B102" s="120"/>
      <c r="C102" s="120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142"/>
      <c r="X102" s="142"/>
      <c r="Y102" s="142"/>
      <c r="Z102" s="121"/>
      <c r="AA102" s="121"/>
      <c r="AB102" s="121"/>
      <c r="AC102" s="121"/>
      <c r="AD102" s="121"/>
      <c r="AE102" s="121"/>
      <c r="AF102" s="121"/>
      <c r="AG102" s="121"/>
      <c r="AH102" s="121"/>
    </row>
    <row r="103" spans="1:34" s="122" customFormat="1" ht="15">
      <c r="A103" s="120"/>
      <c r="B103" s="120"/>
      <c r="C103" s="120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142"/>
      <c r="X103" s="142"/>
      <c r="Y103" s="142"/>
      <c r="Z103" s="121"/>
      <c r="AA103" s="121"/>
      <c r="AB103" s="121"/>
      <c r="AC103" s="121"/>
      <c r="AD103" s="121"/>
      <c r="AE103" s="121"/>
      <c r="AF103" s="121"/>
      <c r="AG103" s="121"/>
      <c r="AH103" s="121"/>
    </row>
    <row r="104" spans="1:34" s="122" customFormat="1" ht="15">
      <c r="A104" s="120"/>
      <c r="B104" s="120"/>
      <c r="C104" s="120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142"/>
      <c r="X104" s="142"/>
      <c r="Y104" s="142"/>
      <c r="Z104" s="121"/>
      <c r="AA104" s="121"/>
      <c r="AB104" s="121"/>
      <c r="AC104" s="121"/>
      <c r="AD104" s="121"/>
      <c r="AE104" s="121"/>
      <c r="AF104" s="121"/>
      <c r="AG104" s="121"/>
      <c r="AH104" s="121"/>
    </row>
    <row r="105" spans="1:34" s="122" customFormat="1" ht="15">
      <c r="A105" s="120"/>
      <c r="B105" s="120"/>
      <c r="C105" s="120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142"/>
      <c r="X105" s="142"/>
      <c r="Y105" s="142"/>
      <c r="Z105" s="121"/>
      <c r="AA105" s="121"/>
      <c r="AB105" s="121"/>
      <c r="AC105" s="121"/>
      <c r="AD105" s="121"/>
      <c r="AE105" s="121"/>
      <c r="AF105" s="121"/>
      <c r="AG105" s="121"/>
      <c r="AH105" s="121"/>
    </row>
    <row r="106" spans="1:34" s="122" customFormat="1" ht="15">
      <c r="A106" s="120"/>
      <c r="B106" s="120"/>
      <c r="C106" s="120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142"/>
      <c r="X106" s="142"/>
      <c r="Y106" s="142"/>
      <c r="Z106" s="121"/>
      <c r="AA106" s="121"/>
      <c r="AB106" s="121"/>
      <c r="AC106" s="121"/>
      <c r="AD106" s="121"/>
      <c r="AE106" s="121"/>
      <c r="AF106" s="121"/>
      <c r="AG106" s="121"/>
      <c r="AH106" s="121"/>
    </row>
    <row r="107" spans="1:34" s="122" customFormat="1" ht="15">
      <c r="A107" s="120"/>
      <c r="B107" s="120"/>
      <c r="C107" s="120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142"/>
      <c r="X107" s="142"/>
      <c r="Y107" s="142"/>
      <c r="Z107" s="121"/>
      <c r="AA107" s="121"/>
      <c r="AB107" s="121"/>
      <c r="AC107" s="121"/>
      <c r="AD107" s="121"/>
      <c r="AE107" s="121"/>
      <c r="AF107" s="121"/>
      <c r="AG107" s="121"/>
      <c r="AH107" s="121"/>
    </row>
    <row r="108" spans="1:34" s="122" customFormat="1" ht="15">
      <c r="A108" s="120"/>
      <c r="B108" s="120"/>
      <c r="C108" s="120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142"/>
      <c r="X108" s="142"/>
      <c r="Y108" s="142"/>
      <c r="Z108" s="121"/>
      <c r="AA108" s="121"/>
      <c r="AB108" s="121"/>
      <c r="AC108" s="121"/>
      <c r="AD108" s="121"/>
      <c r="AE108" s="121"/>
      <c r="AF108" s="121"/>
      <c r="AG108" s="121"/>
      <c r="AH108" s="121"/>
    </row>
    <row r="109" spans="1:34" s="122" customFormat="1" ht="15">
      <c r="A109" s="120"/>
      <c r="B109" s="120"/>
      <c r="C109" s="120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142"/>
      <c r="X109" s="142"/>
      <c r="Y109" s="142"/>
      <c r="Z109" s="121"/>
      <c r="AA109" s="121"/>
      <c r="AB109" s="121"/>
      <c r="AC109" s="121"/>
      <c r="AD109" s="121"/>
      <c r="AE109" s="121"/>
      <c r="AF109" s="121"/>
      <c r="AG109" s="121"/>
      <c r="AH109" s="121"/>
    </row>
    <row r="110" spans="1:34" s="122" customFormat="1" ht="15">
      <c r="A110" s="120"/>
      <c r="B110" s="120"/>
      <c r="C110" s="120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142"/>
      <c r="X110" s="142"/>
      <c r="Y110" s="142"/>
      <c r="Z110" s="121"/>
      <c r="AA110" s="121"/>
      <c r="AB110" s="121"/>
      <c r="AC110" s="121"/>
      <c r="AD110" s="121"/>
      <c r="AE110" s="121"/>
      <c r="AF110" s="121"/>
      <c r="AG110" s="121"/>
      <c r="AH110" s="121"/>
    </row>
    <row r="111" spans="1:34" s="122" customFormat="1" ht="15">
      <c r="A111" s="120"/>
      <c r="B111" s="120"/>
      <c r="C111" s="120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142"/>
      <c r="X111" s="142"/>
      <c r="Y111" s="142"/>
      <c r="Z111" s="121"/>
      <c r="AA111" s="121"/>
      <c r="AB111" s="121"/>
      <c r="AC111" s="121"/>
      <c r="AD111" s="121"/>
      <c r="AE111" s="121"/>
      <c r="AF111" s="121"/>
      <c r="AG111" s="121"/>
      <c r="AH111" s="121"/>
    </row>
    <row r="112" spans="1:34" s="122" customFormat="1" ht="15">
      <c r="A112" s="120"/>
      <c r="B112" s="120"/>
      <c r="C112" s="120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142"/>
      <c r="X112" s="142"/>
      <c r="Y112" s="142"/>
      <c r="Z112" s="121"/>
      <c r="AA112" s="121"/>
      <c r="AB112" s="121"/>
      <c r="AC112" s="121"/>
      <c r="AD112" s="121"/>
      <c r="AE112" s="121"/>
      <c r="AF112" s="121"/>
      <c r="AG112" s="121"/>
      <c r="AH112" s="121"/>
    </row>
    <row r="113" spans="1:34" s="122" customFormat="1" ht="15">
      <c r="A113" s="120"/>
      <c r="B113" s="120"/>
      <c r="C113" s="120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142"/>
      <c r="X113" s="142"/>
      <c r="Y113" s="142"/>
      <c r="Z113" s="121"/>
      <c r="AA113" s="121"/>
      <c r="AB113" s="121"/>
      <c r="AC113" s="121"/>
      <c r="AD113" s="121"/>
      <c r="AE113" s="121"/>
      <c r="AF113" s="121"/>
      <c r="AG113" s="121"/>
      <c r="AH113" s="121"/>
    </row>
    <row r="114" spans="1:34" s="122" customFormat="1" ht="15">
      <c r="A114" s="120"/>
      <c r="B114" s="120"/>
      <c r="C114" s="120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142"/>
      <c r="X114" s="142"/>
      <c r="Y114" s="142"/>
      <c r="Z114" s="121"/>
      <c r="AA114" s="121"/>
      <c r="AB114" s="121"/>
      <c r="AC114" s="121"/>
      <c r="AD114" s="121"/>
      <c r="AE114" s="121"/>
      <c r="AF114" s="121"/>
      <c r="AG114" s="121"/>
      <c r="AH114" s="121"/>
    </row>
    <row r="115" spans="1:34" s="122" customFormat="1" ht="15">
      <c r="A115" s="120"/>
      <c r="B115" s="120"/>
      <c r="C115" s="120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142"/>
      <c r="X115" s="142"/>
      <c r="Y115" s="142"/>
      <c r="Z115" s="121"/>
      <c r="AA115" s="121"/>
      <c r="AB115" s="121"/>
      <c r="AC115" s="121"/>
      <c r="AD115" s="121"/>
      <c r="AE115" s="121"/>
      <c r="AF115" s="121"/>
      <c r="AG115" s="121"/>
      <c r="AH115" s="121"/>
    </row>
    <row r="116" spans="1:34" s="122" customFormat="1" ht="15">
      <c r="A116" s="120"/>
      <c r="B116" s="120"/>
      <c r="C116" s="120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142"/>
      <c r="X116" s="142"/>
      <c r="Y116" s="142"/>
      <c r="Z116" s="121"/>
      <c r="AA116" s="121"/>
      <c r="AB116" s="121"/>
      <c r="AC116" s="121"/>
      <c r="AD116" s="121"/>
      <c r="AE116" s="121"/>
      <c r="AF116" s="121"/>
      <c r="AG116" s="121"/>
      <c r="AH116" s="121"/>
    </row>
    <row r="117" spans="1:34" s="122" customFormat="1" ht="15">
      <c r="A117" s="120"/>
      <c r="B117" s="120"/>
      <c r="C117" s="120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142"/>
      <c r="X117" s="142"/>
      <c r="Y117" s="142"/>
      <c r="Z117" s="121"/>
      <c r="AA117" s="121"/>
      <c r="AB117" s="121"/>
      <c r="AC117" s="121"/>
      <c r="AD117" s="121"/>
      <c r="AE117" s="121"/>
      <c r="AF117" s="121"/>
      <c r="AG117" s="121"/>
      <c r="AH117" s="121"/>
    </row>
    <row r="118" spans="1:34" s="122" customFormat="1" ht="15">
      <c r="A118" s="120"/>
      <c r="B118" s="120"/>
      <c r="C118" s="120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142"/>
      <c r="X118" s="142"/>
      <c r="Y118" s="142"/>
      <c r="Z118" s="121"/>
      <c r="AA118" s="121"/>
      <c r="AB118" s="121"/>
      <c r="AC118" s="121"/>
      <c r="AD118" s="121"/>
      <c r="AE118" s="121"/>
      <c r="AF118" s="121"/>
      <c r="AG118" s="121"/>
      <c r="AH118" s="121"/>
    </row>
    <row r="119" spans="1:34" s="122" customFormat="1" ht="15">
      <c r="A119" s="120"/>
      <c r="B119" s="120"/>
      <c r="C119" s="120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142"/>
      <c r="X119" s="142"/>
      <c r="Y119" s="142"/>
      <c r="Z119" s="121"/>
      <c r="AA119" s="121"/>
      <c r="AB119" s="121"/>
      <c r="AC119" s="121"/>
      <c r="AD119" s="121"/>
      <c r="AE119" s="121"/>
      <c r="AF119" s="121"/>
      <c r="AG119" s="121"/>
      <c r="AH119" s="121"/>
    </row>
    <row r="120" spans="1:34" s="122" customFormat="1" ht="15">
      <c r="A120" s="120"/>
      <c r="B120" s="120"/>
      <c r="C120" s="120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142"/>
      <c r="X120" s="142"/>
      <c r="Y120" s="142"/>
      <c r="Z120" s="121"/>
      <c r="AA120" s="121"/>
      <c r="AB120" s="121"/>
      <c r="AC120" s="121"/>
      <c r="AD120" s="121"/>
      <c r="AE120" s="121"/>
      <c r="AF120" s="121"/>
      <c r="AG120" s="121"/>
      <c r="AH120" s="121"/>
    </row>
    <row r="121" spans="1:34" s="122" customFormat="1" ht="15">
      <c r="A121" s="120"/>
      <c r="B121" s="120"/>
      <c r="C121" s="120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142"/>
      <c r="X121" s="142"/>
      <c r="Y121" s="142"/>
      <c r="Z121" s="121"/>
      <c r="AA121" s="121"/>
      <c r="AB121" s="121"/>
      <c r="AC121" s="121"/>
      <c r="AD121" s="121"/>
      <c r="AE121" s="121"/>
      <c r="AF121" s="121"/>
      <c r="AG121" s="121"/>
      <c r="AH121" s="121"/>
    </row>
    <row r="122" spans="1:34" s="122" customFormat="1" ht="15">
      <c r="A122" s="120"/>
      <c r="B122" s="120"/>
      <c r="C122" s="120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142"/>
      <c r="X122" s="142"/>
      <c r="Y122" s="142"/>
      <c r="Z122" s="121"/>
      <c r="AA122" s="121"/>
      <c r="AB122" s="121"/>
      <c r="AC122" s="121"/>
      <c r="AD122" s="121"/>
      <c r="AE122" s="121"/>
      <c r="AF122" s="121"/>
      <c r="AG122" s="121"/>
      <c r="AH122" s="121"/>
    </row>
    <row r="123" spans="1:34" s="122" customFormat="1" ht="15">
      <c r="A123" s="120"/>
      <c r="B123" s="120"/>
      <c r="C123" s="120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142"/>
      <c r="X123" s="142"/>
      <c r="Y123" s="142"/>
      <c r="Z123" s="121"/>
      <c r="AA123" s="121"/>
      <c r="AB123" s="121"/>
      <c r="AC123" s="121"/>
      <c r="AD123" s="121"/>
      <c r="AE123" s="121"/>
      <c r="AF123" s="121"/>
      <c r="AG123" s="121"/>
      <c r="AH123" s="121"/>
    </row>
    <row r="124" spans="1:34" s="122" customFormat="1" ht="15">
      <c r="A124" s="120"/>
      <c r="B124" s="120"/>
      <c r="C124" s="120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142"/>
      <c r="X124" s="142"/>
      <c r="Y124" s="142"/>
      <c r="Z124" s="121"/>
      <c r="AA124" s="121"/>
      <c r="AB124" s="121"/>
      <c r="AC124" s="121"/>
      <c r="AD124" s="121"/>
      <c r="AE124" s="121"/>
      <c r="AF124" s="121"/>
      <c r="AG124" s="121"/>
      <c r="AH124" s="121"/>
    </row>
    <row r="125" spans="1:34" s="122" customFormat="1" ht="15">
      <c r="A125" s="120"/>
      <c r="B125" s="120"/>
      <c r="C125" s="120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142"/>
      <c r="X125" s="142"/>
      <c r="Y125" s="142"/>
      <c r="Z125" s="121"/>
      <c r="AA125" s="121"/>
      <c r="AB125" s="121"/>
      <c r="AC125" s="121"/>
      <c r="AD125" s="121"/>
      <c r="AE125" s="121"/>
      <c r="AF125" s="121"/>
      <c r="AG125" s="121"/>
      <c r="AH125" s="121"/>
    </row>
    <row r="126" spans="1:34" s="122" customFormat="1" ht="15">
      <c r="A126" s="120"/>
      <c r="B126" s="120"/>
      <c r="C126" s="120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142"/>
      <c r="X126" s="142"/>
      <c r="Y126" s="142"/>
      <c r="Z126" s="121"/>
      <c r="AA126" s="121"/>
      <c r="AB126" s="121"/>
      <c r="AC126" s="121"/>
      <c r="AD126" s="121"/>
      <c r="AE126" s="121"/>
      <c r="AF126" s="121"/>
      <c r="AG126" s="121"/>
      <c r="AH126" s="121"/>
    </row>
    <row r="127" spans="1:34" s="122" customFormat="1" ht="15">
      <c r="A127" s="120"/>
      <c r="B127" s="120"/>
      <c r="C127" s="120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142"/>
      <c r="X127" s="142"/>
      <c r="Y127" s="142"/>
      <c r="Z127" s="121"/>
      <c r="AA127" s="121"/>
      <c r="AB127" s="121"/>
      <c r="AC127" s="121"/>
      <c r="AD127" s="121"/>
      <c r="AE127" s="121"/>
      <c r="AF127" s="121"/>
      <c r="AG127" s="121"/>
      <c r="AH127" s="121"/>
    </row>
    <row r="128" spans="1:34" s="122" customFormat="1" ht="15">
      <c r="A128" s="120"/>
      <c r="B128" s="120"/>
      <c r="C128" s="120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142"/>
      <c r="X128" s="142"/>
      <c r="Y128" s="142"/>
      <c r="Z128" s="121"/>
      <c r="AA128" s="121"/>
      <c r="AB128" s="121"/>
      <c r="AC128" s="121"/>
      <c r="AD128" s="121"/>
      <c r="AE128" s="121"/>
      <c r="AF128" s="121"/>
      <c r="AG128" s="121"/>
      <c r="AH128" s="121"/>
    </row>
    <row r="129" spans="1:34" s="122" customFormat="1" ht="15">
      <c r="A129" s="120"/>
      <c r="B129" s="120"/>
      <c r="C129" s="120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142"/>
      <c r="X129" s="142"/>
      <c r="Y129" s="142"/>
      <c r="Z129" s="121"/>
      <c r="AA129" s="121"/>
      <c r="AB129" s="121"/>
      <c r="AC129" s="121"/>
      <c r="AD129" s="121"/>
      <c r="AE129" s="121"/>
      <c r="AF129" s="121"/>
      <c r="AG129" s="121"/>
      <c r="AH129" s="121"/>
    </row>
    <row r="130" spans="1:34" s="122" customFormat="1" ht="15">
      <c r="A130" s="120"/>
      <c r="B130" s="120"/>
      <c r="C130" s="120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142"/>
      <c r="X130" s="142"/>
      <c r="Y130" s="142"/>
      <c r="Z130" s="121"/>
      <c r="AA130" s="121"/>
      <c r="AB130" s="121"/>
      <c r="AC130" s="121"/>
      <c r="AD130" s="121"/>
      <c r="AE130" s="121"/>
      <c r="AF130" s="121"/>
      <c r="AG130" s="121"/>
      <c r="AH130" s="121"/>
    </row>
    <row r="131" spans="1:34" s="122" customFormat="1" ht="15">
      <c r="A131" s="120"/>
      <c r="B131" s="120"/>
      <c r="C131" s="120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142"/>
      <c r="X131" s="142"/>
      <c r="Y131" s="142"/>
      <c r="Z131" s="121"/>
      <c r="AA131" s="121"/>
      <c r="AB131" s="121"/>
      <c r="AC131" s="121"/>
      <c r="AD131" s="121"/>
      <c r="AE131" s="121"/>
      <c r="AF131" s="121"/>
      <c r="AG131" s="121"/>
      <c r="AH131" s="121"/>
    </row>
    <row r="132" spans="1:34" s="122" customFormat="1" ht="15">
      <c r="A132" s="120"/>
      <c r="B132" s="120"/>
      <c r="C132" s="120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142"/>
      <c r="X132" s="142"/>
      <c r="Y132" s="142"/>
      <c r="Z132" s="121"/>
      <c r="AA132" s="121"/>
      <c r="AB132" s="121"/>
      <c r="AC132" s="121"/>
      <c r="AD132" s="121"/>
      <c r="AE132" s="121"/>
      <c r="AF132" s="121"/>
      <c r="AG132" s="121"/>
      <c r="AH132" s="121"/>
    </row>
    <row r="133" spans="1:34" s="122" customFormat="1" ht="15">
      <c r="A133" s="120"/>
      <c r="B133" s="120"/>
      <c r="C133" s="120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142"/>
      <c r="X133" s="142"/>
      <c r="Y133" s="142"/>
      <c r="Z133" s="121"/>
      <c r="AA133" s="121"/>
      <c r="AB133" s="121"/>
      <c r="AC133" s="121"/>
      <c r="AD133" s="121"/>
      <c r="AE133" s="121"/>
      <c r="AF133" s="121"/>
      <c r="AG133" s="121"/>
      <c r="AH133" s="121"/>
    </row>
    <row r="134" spans="1:34" s="122" customFormat="1" ht="15">
      <c r="A134" s="120"/>
      <c r="B134" s="120"/>
      <c r="C134" s="120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142"/>
      <c r="X134" s="142"/>
      <c r="Y134" s="142"/>
      <c r="Z134" s="121"/>
      <c r="AA134" s="121"/>
      <c r="AB134" s="121"/>
      <c r="AC134" s="121"/>
      <c r="AD134" s="121"/>
      <c r="AE134" s="121"/>
      <c r="AF134" s="121"/>
      <c r="AG134" s="121"/>
      <c r="AH134" s="121"/>
    </row>
    <row r="135" spans="1:34" s="122" customFormat="1" ht="15">
      <c r="A135" s="120"/>
      <c r="B135" s="120"/>
      <c r="C135" s="120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142"/>
      <c r="X135" s="142"/>
      <c r="Y135" s="142"/>
      <c r="Z135" s="121"/>
      <c r="AA135" s="121"/>
      <c r="AB135" s="121"/>
      <c r="AC135" s="121"/>
      <c r="AD135" s="121"/>
      <c r="AE135" s="121"/>
      <c r="AF135" s="121"/>
      <c r="AG135" s="121"/>
      <c r="AH135" s="121"/>
    </row>
    <row r="136" spans="1:34" s="122" customFormat="1" ht="15">
      <c r="A136" s="120"/>
      <c r="B136" s="120"/>
      <c r="C136" s="120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142"/>
      <c r="X136" s="142"/>
      <c r="Y136" s="142"/>
      <c r="Z136" s="121"/>
      <c r="AA136" s="121"/>
      <c r="AB136" s="121"/>
      <c r="AC136" s="121"/>
      <c r="AD136" s="121"/>
      <c r="AE136" s="121"/>
      <c r="AF136" s="121"/>
      <c r="AG136" s="121"/>
      <c r="AH136" s="121"/>
    </row>
    <row r="137" spans="1:34" s="122" customFormat="1" ht="15">
      <c r="A137" s="120"/>
      <c r="B137" s="120"/>
      <c r="C137" s="120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142"/>
      <c r="X137" s="142"/>
      <c r="Y137" s="142"/>
      <c r="Z137" s="121"/>
      <c r="AA137" s="121"/>
      <c r="AB137" s="121"/>
      <c r="AC137" s="121"/>
      <c r="AD137" s="121"/>
      <c r="AE137" s="121"/>
      <c r="AF137" s="121"/>
      <c r="AG137" s="121"/>
      <c r="AH137" s="121"/>
    </row>
    <row r="138" spans="1:34" s="122" customFormat="1" ht="15">
      <c r="A138" s="120"/>
      <c r="B138" s="120"/>
      <c r="C138" s="120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142"/>
      <c r="X138" s="142"/>
      <c r="Y138" s="142"/>
      <c r="Z138" s="121"/>
      <c r="AA138" s="121"/>
      <c r="AB138" s="121"/>
      <c r="AC138" s="121"/>
      <c r="AD138" s="121"/>
      <c r="AE138" s="121"/>
      <c r="AF138" s="121"/>
      <c r="AG138" s="121"/>
      <c r="AH138" s="121"/>
    </row>
    <row r="139" spans="1:34" s="122" customFormat="1" ht="15">
      <c r="A139" s="120"/>
      <c r="B139" s="120"/>
      <c r="C139" s="120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142"/>
      <c r="X139" s="142"/>
      <c r="Y139" s="142"/>
      <c r="Z139" s="121"/>
      <c r="AA139" s="121"/>
      <c r="AB139" s="121"/>
      <c r="AC139" s="121"/>
      <c r="AD139" s="121"/>
      <c r="AE139" s="121"/>
      <c r="AF139" s="121"/>
      <c r="AG139" s="121"/>
      <c r="AH139" s="121"/>
    </row>
    <row r="140" spans="1:34" s="122" customFormat="1" ht="15">
      <c r="A140" s="120"/>
      <c r="B140" s="120"/>
      <c r="C140" s="120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142"/>
      <c r="X140" s="142"/>
      <c r="Y140" s="142"/>
      <c r="Z140" s="121"/>
      <c r="AA140" s="121"/>
      <c r="AB140" s="121"/>
      <c r="AC140" s="121"/>
      <c r="AD140" s="121"/>
      <c r="AE140" s="121"/>
      <c r="AF140" s="121"/>
      <c r="AG140" s="121"/>
      <c r="AH140" s="121"/>
    </row>
    <row r="141" spans="1:34" s="122" customFormat="1" ht="15">
      <c r="A141" s="120"/>
      <c r="B141" s="120"/>
      <c r="C141" s="120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142"/>
      <c r="X141" s="142"/>
      <c r="Y141" s="142"/>
      <c r="Z141" s="121"/>
      <c r="AA141" s="121"/>
      <c r="AB141" s="121"/>
      <c r="AC141" s="121"/>
      <c r="AD141" s="121"/>
      <c r="AE141" s="121"/>
      <c r="AF141" s="121"/>
      <c r="AG141" s="121"/>
      <c r="AH141" s="121"/>
    </row>
    <row r="142" spans="1:34" s="122" customFormat="1" ht="15">
      <c r="A142" s="120"/>
      <c r="B142" s="120"/>
      <c r="C142" s="120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142"/>
      <c r="X142" s="142"/>
      <c r="Y142" s="142"/>
      <c r="Z142" s="121"/>
      <c r="AA142" s="121"/>
      <c r="AB142" s="121"/>
      <c r="AC142" s="121"/>
      <c r="AD142" s="121"/>
      <c r="AE142" s="121"/>
      <c r="AF142" s="121"/>
      <c r="AG142" s="121"/>
      <c r="AH142" s="121"/>
    </row>
    <row r="143" spans="1:34" s="122" customFormat="1" ht="15">
      <c r="A143" s="120"/>
      <c r="B143" s="120"/>
      <c r="C143" s="120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142"/>
      <c r="X143" s="142"/>
      <c r="Y143" s="142"/>
      <c r="Z143" s="121"/>
      <c r="AA143" s="121"/>
      <c r="AB143" s="121"/>
      <c r="AC143" s="121"/>
      <c r="AD143" s="121"/>
      <c r="AE143" s="121"/>
      <c r="AF143" s="121"/>
      <c r="AG143" s="121"/>
      <c r="AH143" s="121"/>
    </row>
    <row r="144" spans="1:34" s="122" customFormat="1" ht="15">
      <c r="A144" s="120"/>
      <c r="B144" s="120"/>
      <c r="C144" s="120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142"/>
      <c r="X144" s="142"/>
      <c r="Y144" s="142"/>
      <c r="Z144" s="121"/>
      <c r="AA144" s="121"/>
      <c r="AB144" s="121"/>
      <c r="AC144" s="121"/>
      <c r="AD144" s="121"/>
      <c r="AE144" s="121"/>
      <c r="AF144" s="121"/>
      <c r="AG144" s="121"/>
      <c r="AH144" s="121"/>
    </row>
    <row r="145" spans="1:34" s="122" customFormat="1" ht="15">
      <c r="A145" s="120"/>
      <c r="B145" s="120"/>
      <c r="C145" s="120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142"/>
      <c r="X145" s="142"/>
      <c r="Y145" s="142"/>
      <c r="Z145" s="121"/>
      <c r="AA145" s="121"/>
      <c r="AB145" s="121"/>
      <c r="AC145" s="121"/>
      <c r="AD145" s="121"/>
      <c r="AE145" s="121"/>
      <c r="AF145" s="121"/>
      <c r="AG145" s="121"/>
      <c r="AH145" s="121"/>
    </row>
    <row r="146" spans="1:34" s="122" customFormat="1" ht="15">
      <c r="A146" s="120"/>
      <c r="B146" s="120"/>
      <c r="C146" s="120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142"/>
      <c r="X146" s="142"/>
      <c r="Y146" s="142"/>
      <c r="Z146" s="121"/>
      <c r="AA146" s="121"/>
      <c r="AB146" s="121"/>
      <c r="AC146" s="121"/>
      <c r="AD146" s="121"/>
      <c r="AE146" s="121"/>
      <c r="AF146" s="121"/>
      <c r="AG146" s="121"/>
      <c r="AH146" s="121"/>
    </row>
    <row r="147" spans="1:34" s="122" customFormat="1" ht="15">
      <c r="A147" s="120"/>
      <c r="B147" s="120"/>
      <c r="C147" s="120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142"/>
      <c r="X147" s="142"/>
      <c r="Y147" s="142"/>
      <c r="Z147" s="121"/>
      <c r="AA147" s="121"/>
      <c r="AB147" s="121"/>
      <c r="AC147" s="121"/>
      <c r="AD147" s="121"/>
      <c r="AE147" s="121"/>
      <c r="AF147" s="121"/>
      <c r="AG147" s="121"/>
      <c r="AH147" s="121"/>
    </row>
    <row r="148" spans="1:34" s="122" customFormat="1" ht="15">
      <c r="A148" s="120"/>
      <c r="B148" s="120"/>
      <c r="C148" s="120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142"/>
      <c r="X148" s="142"/>
      <c r="Y148" s="142"/>
      <c r="Z148" s="121"/>
      <c r="AA148" s="121"/>
      <c r="AB148" s="121"/>
      <c r="AC148" s="121"/>
      <c r="AD148" s="121"/>
      <c r="AE148" s="121"/>
      <c r="AF148" s="121"/>
      <c r="AG148" s="121"/>
      <c r="AH148" s="121"/>
    </row>
    <row r="149" spans="1:34" s="122" customFormat="1" ht="15">
      <c r="A149" s="120"/>
      <c r="B149" s="120"/>
      <c r="C149" s="120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142"/>
      <c r="X149" s="142"/>
      <c r="Y149" s="142"/>
      <c r="Z149" s="121"/>
      <c r="AA149" s="121"/>
      <c r="AB149" s="121"/>
      <c r="AC149" s="121"/>
      <c r="AD149" s="121"/>
      <c r="AE149" s="121"/>
      <c r="AF149" s="121"/>
      <c r="AG149" s="121"/>
      <c r="AH149" s="121"/>
    </row>
    <row r="150" spans="1:34" s="122" customFormat="1" ht="15">
      <c r="A150" s="120"/>
      <c r="B150" s="120"/>
      <c r="C150" s="120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142"/>
      <c r="X150" s="142"/>
      <c r="Y150" s="142"/>
      <c r="Z150" s="121"/>
      <c r="AA150" s="121"/>
      <c r="AB150" s="121"/>
      <c r="AC150" s="121"/>
      <c r="AD150" s="121"/>
      <c r="AE150" s="121"/>
      <c r="AF150" s="121"/>
      <c r="AG150" s="121"/>
      <c r="AH150" s="121"/>
    </row>
    <row r="151" spans="1:34" s="122" customFormat="1" ht="15">
      <c r="A151" s="120"/>
      <c r="B151" s="120"/>
      <c r="C151" s="120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142"/>
      <c r="X151" s="142"/>
      <c r="Y151" s="142"/>
      <c r="Z151" s="121"/>
      <c r="AA151" s="121"/>
      <c r="AB151" s="121"/>
      <c r="AC151" s="121"/>
      <c r="AD151" s="121"/>
      <c r="AE151" s="121"/>
      <c r="AF151" s="121"/>
      <c r="AG151" s="121"/>
      <c r="AH151" s="121"/>
    </row>
    <row r="152" spans="1:34" s="122" customFormat="1" ht="15">
      <c r="A152" s="120"/>
      <c r="B152" s="120"/>
      <c r="C152" s="120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142"/>
      <c r="X152" s="142"/>
      <c r="Y152" s="142"/>
      <c r="Z152" s="121"/>
      <c r="AA152" s="121"/>
      <c r="AB152" s="121"/>
      <c r="AC152" s="121"/>
      <c r="AD152" s="121"/>
      <c r="AE152" s="121"/>
      <c r="AF152" s="121"/>
      <c r="AG152" s="121"/>
      <c r="AH152" s="121"/>
    </row>
    <row r="153" spans="1:34" s="122" customFormat="1" ht="15">
      <c r="A153" s="120"/>
      <c r="B153" s="120"/>
      <c r="C153" s="120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142"/>
      <c r="X153" s="142"/>
      <c r="Y153" s="142"/>
      <c r="Z153" s="121"/>
      <c r="AA153" s="121"/>
      <c r="AB153" s="121"/>
      <c r="AC153" s="121"/>
      <c r="AD153" s="121"/>
      <c r="AE153" s="121"/>
      <c r="AF153" s="121"/>
      <c r="AG153" s="121"/>
      <c r="AH153" s="121"/>
    </row>
    <row r="154" spans="1:34" s="122" customFormat="1" ht="15">
      <c r="A154" s="120"/>
      <c r="B154" s="120"/>
      <c r="C154" s="120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142"/>
      <c r="X154" s="142"/>
      <c r="Y154" s="142"/>
      <c r="Z154" s="121"/>
      <c r="AA154" s="121"/>
      <c r="AB154" s="121"/>
      <c r="AC154" s="121"/>
      <c r="AD154" s="121"/>
      <c r="AE154" s="121"/>
      <c r="AF154" s="121"/>
      <c r="AG154" s="121"/>
      <c r="AH154" s="121"/>
    </row>
    <row r="155" spans="1:34" s="122" customFormat="1" ht="15">
      <c r="A155" s="120"/>
      <c r="B155" s="120"/>
      <c r="C155" s="120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142"/>
      <c r="X155" s="142"/>
      <c r="Y155" s="142"/>
      <c r="Z155" s="121"/>
      <c r="AA155" s="121"/>
      <c r="AB155" s="121"/>
      <c r="AC155" s="121"/>
      <c r="AD155" s="121"/>
      <c r="AE155" s="121"/>
      <c r="AF155" s="121"/>
      <c r="AG155" s="121"/>
      <c r="AH155" s="121"/>
    </row>
    <row r="156" spans="1:34" s="122" customFormat="1" ht="15">
      <c r="A156" s="120"/>
      <c r="B156" s="120"/>
      <c r="C156" s="120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142"/>
      <c r="X156" s="142"/>
      <c r="Y156" s="142"/>
      <c r="Z156" s="121"/>
      <c r="AA156" s="121"/>
      <c r="AB156" s="121"/>
      <c r="AC156" s="121"/>
      <c r="AD156" s="121"/>
      <c r="AE156" s="121"/>
      <c r="AF156" s="121"/>
      <c r="AG156" s="121"/>
      <c r="AH156" s="121"/>
    </row>
    <row r="157" spans="1:34" s="122" customFormat="1" ht="15">
      <c r="A157" s="120"/>
      <c r="B157" s="120"/>
      <c r="C157" s="120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142"/>
      <c r="X157" s="142"/>
      <c r="Y157" s="142"/>
      <c r="Z157" s="121"/>
      <c r="AA157" s="121"/>
      <c r="AB157" s="121"/>
      <c r="AC157" s="121"/>
      <c r="AD157" s="121"/>
      <c r="AE157" s="121"/>
      <c r="AF157" s="121"/>
      <c r="AG157" s="121"/>
      <c r="AH157" s="121"/>
    </row>
    <row r="158" spans="1:34" s="122" customFormat="1" ht="15">
      <c r="A158" s="120"/>
      <c r="B158" s="120"/>
      <c r="C158" s="120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142"/>
      <c r="X158" s="142"/>
      <c r="Y158" s="142"/>
      <c r="Z158" s="121"/>
      <c r="AA158" s="121"/>
      <c r="AB158" s="121"/>
      <c r="AC158" s="121"/>
      <c r="AD158" s="121"/>
      <c r="AE158" s="121"/>
      <c r="AF158" s="121"/>
      <c r="AG158" s="121"/>
      <c r="AH158" s="121"/>
    </row>
    <row r="159" spans="1:34" s="122" customFormat="1" ht="15">
      <c r="A159" s="120"/>
      <c r="B159" s="120"/>
      <c r="C159" s="120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142"/>
      <c r="X159" s="142"/>
      <c r="Y159" s="142"/>
      <c r="Z159" s="121"/>
      <c r="AA159" s="121"/>
      <c r="AB159" s="121"/>
      <c r="AC159" s="121"/>
      <c r="AD159" s="121"/>
      <c r="AE159" s="121"/>
      <c r="AF159" s="121"/>
      <c r="AG159" s="121"/>
      <c r="AH159" s="121"/>
    </row>
    <row r="160" spans="1:34" s="122" customFormat="1" ht="15">
      <c r="A160" s="120"/>
      <c r="B160" s="120"/>
      <c r="C160" s="120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142"/>
      <c r="X160" s="142"/>
      <c r="Y160" s="142"/>
      <c r="Z160" s="121"/>
      <c r="AA160" s="121"/>
      <c r="AB160" s="121"/>
      <c r="AC160" s="121"/>
      <c r="AD160" s="121"/>
      <c r="AE160" s="121"/>
      <c r="AF160" s="121"/>
      <c r="AG160" s="121"/>
      <c r="AH160" s="121"/>
    </row>
    <row r="161" spans="1:34" s="122" customFormat="1" ht="15">
      <c r="A161" s="120"/>
      <c r="B161" s="120"/>
      <c r="C161" s="120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142"/>
      <c r="X161" s="142"/>
      <c r="Y161" s="142"/>
      <c r="Z161" s="121"/>
      <c r="AA161" s="121"/>
      <c r="AB161" s="121"/>
      <c r="AC161" s="121"/>
      <c r="AD161" s="121"/>
      <c r="AE161" s="121"/>
      <c r="AF161" s="121"/>
      <c r="AG161" s="121"/>
      <c r="AH161" s="121"/>
    </row>
    <row r="162" spans="1:34" s="122" customFormat="1" ht="15">
      <c r="A162" s="120"/>
      <c r="B162" s="120"/>
      <c r="C162" s="120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142"/>
      <c r="X162" s="142"/>
      <c r="Y162" s="142"/>
      <c r="Z162" s="121"/>
      <c r="AA162" s="121"/>
      <c r="AB162" s="121"/>
      <c r="AC162" s="121"/>
      <c r="AD162" s="121"/>
      <c r="AE162" s="121"/>
      <c r="AF162" s="121"/>
      <c r="AG162" s="121"/>
      <c r="AH162" s="121"/>
    </row>
    <row r="163" spans="1:34" s="122" customFormat="1" ht="15">
      <c r="A163" s="120"/>
      <c r="B163" s="120"/>
      <c r="C163" s="120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142"/>
      <c r="X163" s="142"/>
      <c r="Y163" s="142"/>
      <c r="Z163" s="121"/>
      <c r="AA163" s="121"/>
      <c r="AB163" s="121"/>
      <c r="AC163" s="121"/>
      <c r="AD163" s="121"/>
      <c r="AE163" s="121"/>
      <c r="AF163" s="121"/>
      <c r="AG163" s="121"/>
      <c r="AH163" s="121"/>
    </row>
    <row r="164" spans="1:34" s="122" customFormat="1" ht="15">
      <c r="A164" s="120"/>
      <c r="B164" s="120"/>
      <c r="C164" s="120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142"/>
      <c r="X164" s="142"/>
      <c r="Y164" s="142"/>
      <c r="Z164" s="121"/>
      <c r="AA164" s="121"/>
      <c r="AB164" s="121"/>
      <c r="AC164" s="121"/>
      <c r="AD164" s="121"/>
      <c r="AE164" s="121"/>
      <c r="AF164" s="121"/>
      <c r="AG164" s="121"/>
      <c r="AH164" s="121"/>
    </row>
    <row r="165" spans="1:34" s="122" customFormat="1" ht="15">
      <c r="A165" s="120"/>
      <c r="B165" s="120"/>
      <c r="C165" s="120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142"/>
      <c r="X165" s="142"/>
      <c r="Y165" s="142"/>
      <c r="Z165" s="121"/>
      <c r="AA165" s="121"/>
      <c r="AB165" s="121"/>
      <c r="AC165" s="121"/>
      <c r="AD165" s="121"/>
      <c r="AE165" s="121"/>
      <c r="AF165" s="121"/>
      <c r="AG165" s="121"/>
      <c r="AH165" s="121"/>
    </row>
    <row r="166" spans="1:34" s="122" customFormat="1" ht="15">
      <c r="A166" s="120"/>
      <c r="B166" s="120"/>
      <c r="C166" s="120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142"/>
      <c r="X166" s="142"/>
      <c r="Y166" s="142"/>
      <c r="Z166" s="121"/>
      <c r="AA166" s="121"/>
      <c r="AB166" s="121"/>
      <c r="AC166" s="121"/>
      <c r="AD166" s="121"/>
      <c r="AE166" s="121"/>
      <c r="AF166" s="121"/>
      <c r="AG166" s="121"/>
      <c r="AH166" s="121"/>
    </row>
    <row r="167" spans="1:34" s="122" customFormat="1" ht="15">
      <c r="A167" s="120"/>
      <c r="B167" s="120"/>
      <c r="C167" s="120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142"/>
      <c r="X167" s="142"/>
      <c r="Y167" s="142"/>
      <c r="Z167" s="121"/>
      <c r="AA167" s="121"/>
      <c r="AB167" s="121"/>
      <c r="AC167" s="121"/>
      <c r="AD167" s="121"/>
      <c r="AE167" s="121"/>
      <c r="AF167" s="121"/>
      <c r="AG167" s="121"/>
      <c r="AH167" s="121"/>
    </row>
    <row r="168" spans="1:34" s="122" customFormat="1" ht="15">
      <c r="A168" s="120"/>
      <c r="B168" s="120"/>
      <c r="C168" s="120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142"/>
      <c r="X168" s="142"/>
      <c r="Y168" s="142"/>
      <c r="Z168" s="121"/>
      <c r="AA168" s="121"/>
      <c r="AB168" s="121"/>
      <c r="AC168" s="121"/>
      <c r="AD168" s="121"/>
      <c r="AE168" s="121"/>
      <c r="AF168" s="121"/>
      <c r="AG168" s="121"/>
      <c r="AH168" s="121"/>
    </row>
    <row r="169" spans="1:34" s="122" customFormat="1" ht="15">
      <c r="A169" s="120"/>
      <c r="B169" s="120"/>
      <c r="C169" s="120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142"/>
      <c r="X169" s="142"/>
      <c r="Y169" s="142"/>
      <c r="Z169" s="121"/>
      <c r="AA169" s="121"/>
      <c r="AB169" s="121"/>
      <c r="AC169" s="121"/>
      <c r="AD169" s="121"/>
      <c r="AE169" s="121"/>
      <c r="AF169" s="121"/>
      <c r="AG169" s="121"/>
      <c r="AH169" s="121"/>
    </row>
    <row r="170" spans="1:34" s="122" customFormat="1" ht="15">
      <c r="A170" s="120"/>
      <c r="B170" s="120"/>
      <c r="C170" s="120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142"/>
      <c r="X170" s="142"/>
      <c r="Y170" s="142"/>
      <c r="Z170" s="121"/>
      <c r="AA170" s="121"/>
      <c r="AB170" s="121"/>
      <c r="AC170" s="121"/>
      <c r="AD170" s="121"/>
      <c r="AE170" s="121"/>
      <c r="AF170" s="121"/>
      <c r="AG170" s="121"/>
      <c r="AH170" s="121"/>
    </row>
    <row r="171" spans="1:34" s="122" customFormat="1" ht="15">
      <c r="A171" s="120"/>
      <c r="B171" s="120"/>
      <c r="C171" s="120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142"/>
      <c r="X171" s="142"/>
      <c r="Y171" s="142"/>
      <c r="Z171" s="121"/>
      <c r="AA171" s="121"/>
      <c r="AB171" s="121"/>
      <c r="AC171" s="121"/>
      <c r="AD171" s="121"/>
      <c r="AE171" s="121"/>
      <c r="AF171" s="121"/>
      <c r="AG171" s="121"/>
      <c r="AH171" s="121"/>
    </row>
    <row r="172" spans="1:34" s="122" customFormat="1" ht="15">
      <c r="A172" s="120"/>
      <c r="B172" s="120"/>
      <c r="C172" s="120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142"/>
      <c r="X172" s="142"/>
      <c r="Y172" s="142"/>
      <c r="Z172" s="121"/>
      <c r="AA172" s="121"/>
      <c r="AB172" s="121"/>
      <c r="AC172" s="121"/>
      <c r="AD172" s="121"/>
      <c r="AE172" s="121"/>
      <c r="AF172" s="121"/>
      <c r="AG172" s="121"/>
      <c r="AH172" s="121"/>
    </row>
    <row r="173" spans="1:34" s="122" customFormat="1" ht="15">
      <c r="A173" s="120"/>
      <c r="B173" s="120"/>
      <c r="C173" s="120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142"/>
      <c r="X173" s="142"/>
      <c r="Y173" s="142"/>
      <c r="Z173" s="121"/>
      <c r="AA173" s="121"/>
      <c r="AB173" s="121"/>
      <c r="AC173" s="121"/>
      <c r="AD173" s="121"/>
      <c r="AE173" s="121"/>
      <c r="AF173" s="121"/>
      <c r="AG173" s="121"/>
      <c r="AH173" s="121"/>
    </row>
    <row r="174" spans="1:34" s="122" customFormat="1" ht="15">
      <c r="A174" s="120"/>
      <c r="B174" s="120"/>
      <c r="C174" s="120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142"/>
      <c r="X174" s="142"/>
      <c r="Y174" s="142"/>
      <c r="Z174" s="121"/>
      <c r="AA174" s="121"/>
      <c r="AB174" s="121"/>
      <c r="AC174" s="121"/>
      <c r="AD174" s="121"/>
      <c r="AE174" s="121"/>
      <c r="AF174" s="121"/>
      <c r="AG174" s="121"/>
      <c r="AH174" s="121"/>
    </row>
    <row r="175" spans="1:34" s="122" customFormat="1" ht="15">
      <c r="A175" s="120"/>
      <c r="B175" s="120"/>
      <c r="C175" s="120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142"/>
      <c r="X175" s="142"/>
      <c r="Y175" s="142"/>
      <c r="Z175" s="121"/>
      <c r="AA175" s="121"/>
      <c r="AB175" s="121"/>
      <c r="AC175" s="121"/>
      <c r="AD175" s="121"/>
      <c r="AE175" s="121"/>
      <c r="AF175" s="121"/>
      <c r="AG175" s="121"/>
      <c r="AH175" s="121"/>
    </row>
    <row r="176" spans="1:34" s="122" customFormat="1" ht="15">
      <c r="A176" s="120"/>
      <c r="B176" s="120"/>
      <c r="C176" s="120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142"/>
      <c r="X176" s="142"/>
      <c r="Y176" s="142"/>
      <c r="Z176" s="121"/>
      <c r="AA176" s="121"/>
      <c r="AB176" s="121"/>
      <c r="AC176" s="121"/>
      <c r="AD176" s="121"/>
      <c r="AE176" s="121"/>
      <c r="AF176" s="121"/>
      <c r="AG176" s="121"/>
      <c r="AH176" s="121"/>
    </row>
    <row r="177" spans="1:34" s="122" customFormat="1" ht="15">
      <c r="A177" s="120"/>
      <c r="B177" s="120"/>
      <c r="C177" s="120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142"/>
      <c r="X177" s="142"/>
      <c r="Y177" s="142"/>
      <c r="Z177" s="121"/>
      <c r="AA177" s="121"/>
      <c r="AB177" s="121"/>
      <c r="AC177" s="121"/>
      <c r="AD177" s="121"/>
      <c r="AE177" s="121"/>
      <c r="AF177" s="121"/>
      <c r="AG177" s="121"/>
      <c r="AH177" s="121"/>
    </row>
    <row r="178" spans="1:34" s="122" customFormat="1" ht="15">
      <c r="A178" s="120"/>
      <c r="B178" s="120"/>
      <c r="C178" s="120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142"/>
      <c r="X178" s="142"/>
      <c r="Y178" s="142"/>
      <c r="Z178" s="121"/>
      <c r="AA178" s="121"/>
      <c r="AB178" s="121"/>
      <c r="AC178" s="121"/>
      <c r="AD178" s="121"/>
      <c r="AE178" s="121"/>
      <c r="AF178" s="121"/>
      <c r="AG178" s="121"/>
      <c r="AH178" s="121"/>
    </row>
    <row r="179" spans="1:34" s="122" customFormat="1" ht="15">
      <c r="A179" s="120"/>
      <c r="B179" s="120"/>
      <c r="C179" s="120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142"/>
      <c r="X179" s="142"/>
      <c r="Y179" s="142"/>
      <c r="Z179" s="121"/>
      <c r="AA179" s="121"/>
      <c r="AB179" s="121"/>
      <c r="AC179" s="121"/>
      <c r="AD179" s="121"/>
      <c r="AE179" s="121"/>
      <c r="AF179" s="121"/>
      <c r="AG179" s="121"/>
      <c r="AH179" s="121"/>
    </row>
    <row r="180" spans="1:34" s="122" customFormat="1" ht="15">
      <c r="A180" s="120"/>
      <c r="B180" s="120"/>
      <c r="C180" s="120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142"/>
      <c r="X180" s="142"/>
      <c r="Y180" s="142"/>
      <c r="Z180" s="121"/>
      <c r="AA180" s="121"/>
      <c r="AB180" s="121"/>
      <c r="AC180" s="121"/>
      <c r="AD180" s="121"/>
      <c r="AE180" s="121"/>
      <c r="AF180" s="121"/>
      <c r="AG180" s="121"/>
      <c r="AH180" s="121"/>
    </row>
    <row r="181" spans="1:34" s="122" customFormat="1" ht="15">
      <c r="A181" s="120"/>
      <c r="B181" s="120"/>
      <c r="C181" s="120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142"/>
      <c r="X181" s="142"/>
      <c r="Y181" s="142"/>
      <c r="Z181" s="121"/>
      <c r="AA181" s="121"/>
      <c r="AB181" s="121"/>
      <c r="AC181" s="121"/>
      <c r="AD181" s="121"/>
      <c r="AE181" s="121"/>
      <c r="AF181" s="121"/>
      <c r="AG181" s="121"/>
      <c r="AH181" s="121"/>
    </row>
    <row r="182" spans="1:34" s="122" customFormat="1" ht="15">
      <c r="A182" s="120"/>
      <c r="B182" s="120"/>
      <c r="C182" s="120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142"/>
      <c r="X182" s="142"/>
      <c r="Y182" s="142"/>
      <c r="Z182" s="121"/>
      <c r="AA182" s="121"/>
      <c r="AB182" s="121"/>
      <c r="AC182" s="121"/>
      <c r="AD182" s="121"/>
      <c r="AE182" s="121"/>
      <c r="AF182" s="121"/>
      <c r="AG182" s="121"/>
      <c r="AH182" s="121"/>
    </row>
    <row r="183" spans="1:34" s="122" customFormat="1" ht="15">
      <c r="A183" s="120"/>
      <c r="B183" s="120"/>
      <c r="C183" s="120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142"/>
      <c r="X183" s="142"/>
      <c r="Y183" s="142"/>
      <c r="Z183" s="121"/>
      <c r="AA183" s="121"/>
      <c r="AB183" s="121"/>
      <c r="AC183" s="121"/>
      <c r="AD183" s="121"/>
      <c r="AE183" s="121"/>
      <c r="AF183" s="121"/>
      <c r="AG183" s="121"/>
      <c r="AH183" s="121"/>
    </row>
    <row r="184" spans="1:34" s="122" customFormat="1" ht="15">
      <c r="A184" s="120"/>
      <c r="B184" s="120"/>
      <c r="C184" s="120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142"/>
      <c r="X184" s="142"/>
      <c r="Y184" s="142"/>
      <c r="Z184" s="121"/>
      <c r="AA184" s="121"/>
      <c r="AB184" s="121"/>
      <c r="AC184" s="121"/>
      <c r="AD184" s="121"/>
      <c r="AE184" s="121"/>
      <c r="AF184" s="121"/>
      <c r="AG184" s="121"/>
      <c r="AH184" s="121"/>
    </row>
    <row r="185" spans="1:34" s="122" customFormat="1" ht="15">
      <c r="A185" s="120"/>
      <c r="B185" s="120"/>
      <c r="C185" s="120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142"/>
      <c r="X185" s="142"/>
      <c r="Y185" s="142"/>
      <c r="Z185" s="121"/>
      <c r="AA185" s="121"/>
      <c r="AB185" s="121"/>
      <c r="AC185" s="121"/>
      <c r="AD185" s="121"/>
      <c r="AE185" s="121"/>
      <c r="AF185" s="121"/>
      <c r="AG185" s="121"/>
      <c r="AH185" s="121"/>
    </row>
    <row r="186" spans="1:34" s="122" customFormat="1" ht="15">
      <c r="A186" s="120"/>
      <c r="B186" s="120"/>
      <c r="C186" s="120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142"/>
      <c r="X186" s="142"/>
      <c r="Y186" s="142"/>
      <c r="Z186" s="121"/>
      <c r="AA186" s="121"/>
      <c r="AB186" s="121"/>
      <c r="AC186" s="121"/>
      <c r="AD186" s="121"/>
      <c r="AE186" s="121"/>
      <c r="AF186" s="121"/>
      <c r="AG186" s="121"/>
      <c r="AH186" s="121"/>
    </row>
    <row r="187" spans="1:34" s="122" customFormat="1" ht="15">
      <c r="A187" s="120"/>
      <c r="B187" s="120"/>
      <c r="C187" s="120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142"/>
      <c r="X187" s="142"/>
      <c r="Y187" s="142"/>
      <c r="Z187" s="121"/>
      <c r="AA187" s="121"/>
      <c r="AB187" s="121"/>
      <c r="AC187" s="121"/>
      <c r="AD187" s="121"/>
      <c r="AE187" s="121"/>
      <c r="AF187" s="121"/>
      <c r="AG187" s="121"/>
      <c r="AH187" s="121"/>
    </row>
    <row r="188" spans="1:34" s="122" customFormat="1" ht="15">
      <c r="A188" s="120"/>
      <c r="B188" s="120"/>
      <c r="C188" s="120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142"/>
      <c r="X188" s="142"/>
      <c r="Y188" s="142"/>
      <c r="Z188" s="121"/>
      <c r="AA188" s="121"/>
      <c r="AB188" s="121"/>
      <c r="AC188" s="121"/>
      <c r="AD188" s="121"/>
      <c r="AE188" s="121"/>
      <c r="AF188" s="121"/>
      <c r="AG188" s="121"/>
      <c r="AH188" s="121"/>
    </row>
    <row r="189" spans="1:34" s="122" customFormat="1" ht="15">
      <c r="A189" s="120"/>
      <c r="B189" s="120"/>
      <c r="C189" s="120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142"/>
      <c r="X189" s="142"/>
      <c r="Y189" s="142"/>
      <c r="Z189" s="121"/>
      <c r="AA189" s="121"/>
      <c r="AB189" s="121"/>
      <c r="AC189" s="121"/>
      <c r="AD189" s="121"/>
      <c r="AE189" s="121"/>
      <c r="AF189" s="121"/>
      <c r="AG189" s="121"/>
      <c r="AH189" s="121"/>
    </row>
    <row r="190" spans="1:34" s="122" customFormat="1" ht="15">
      <c r="A190" s="120"/>
      <c r="B190" s="120"/>
      <c r="C190" s="120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142"/>
      <c r="X190" s="142"/>
      <c r="Y190" s="142"/>
      <c r="Z190" s="121"/>
      <c r="AA190" s="121"/>
      <c r="AB190" s="121"/>
      <c r="AC190" s="121"/>
      <c r="AD190" s="121"/>
      <c r="AE190" s="121"/>
      <c r="AF190" s="121"/>
      <c r="AG190" s="121"/>
      <c r="AH190" s="121"/>
    </row>
    <row r="191" spans="1:34" s="122" customFormat="1" ht="15">
      <c r="A191" s="120"/>
      <c r="B191" s="120"/>
      <c r="C191" s="120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142"/>
      <c r="X191" s="142"/>
      <c r="Y191" s="142"/>
      <c r="Z191" s="121"/>
      <c r="AA191" s="121"/>
      <c r="AB191" s="121"/>
      <c r="AC191" s="121"/>
      <c r="AD191" s="121"/>
      <c r="AE191" s="121"/>
      <c r="AF191" s="121"/>
      <c r="AG191" s="121"/>
      <c r="AH191" s="121"/>
    </row>
    <row r="192" spans="1:34" s="122" customFormat="1" ht="15">
      <c r="A192" s="120"/>
      <c r="B192" s="120"/>
      <c r="C192" s="120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142"/>
      <c r="X192" s="142"/>
      <c r="Y192" s="142"/>
      <c r="Z192" s="121"/>
      <c r="AA192" s="121"/>
      <c r="AB192" s="121"/>
      <c r="AC192" s="121"/>
      <c r="AD192" s="121"/>
      <c r="AE192" s="121"/>
      <c r="AF192" s="121"/>
      <c r="AG192" s="121"/>
      <c r="AH192" s="121"/>
    </row>
    <row r="193" spans="1:34" s="122" customFormat="1" ht="15">
      <c r="A193" s="120"/>
      <c r="B193" s="120"/>
      <c r="C193" s="120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142"/>
      <c r="X193" s="142"/>
      <c r="Y193" s="142"/>
      <c r="Z193" s="121"/>
      <c r="AA193" s="121"/>
      <c r="AB193" s="121"/>
      <c r="AC193" s="121"/>
      <c r="AD193" s="121"/>
      <c r="AE193" s="121"/>
      <c r="AF193" s="121"/>
      <c r="AG193" s="121"/>
      <c r="AH193" s="121"/>
    </row>
    <row r="194" spans="1:34" s="122" customFormat="1" ht="15">
      <c r="A194" s="120"/>
      <c r="B194" s="120"/>
      <c r="C194" s="120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142"/>
      <c r="X194" s="142"/>
      <c r="Y194" s="142"/>
      <c r="Z194" s="121"/>
      <c r="AA194" s="121"/>
      <c r="AB194" s="121"/>
      <c r="AC194" s="121"/>
      <c r="AD194" s="121"/>
      <c r="AE194" s="121"/>
      <c r="AF194" s="121"/>
      <c r="AG194" s="121"/>
      <c r="AH194" s="121"/>
    </row>
    <row r="195" spans="1:34" s="122" customFormat="1" ht="15">
      <c r="A195" s="120"/>
      <c r="B195" s="120"/>
      <c r="C195" s="120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142"/>
      <c r="X195" s="142"/>
      <c r="Y195" s="142"/>
      <c r="Z195" s="121"/>
      <c r="AA195" s="121"/>
      <c r="AB195" s="121"/>
      <c r="AC195" s="121"/>
      <c r="AD195" s="121"/>
      <c r="AE195" s="121"/>
      <c r="AF195" s="121"/>
      <c r="AG195" s="121"/>
      <c r="AH195" s="121"/>
    </row>
    <row r="196" spans="1:34" s="122" customFormat="1" ht="15">
      <c r="A196" s="120"/>
      <c r="B196" s="120"/>
      <c r="C196" s="120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142"/>
      <c r="X196" s="142"/>
      <c r="Y196" s="142"/>
      <c r="Z196" s="121"/>
      <c r="AA196" s="121"/>
      <c r="AB196" s="121"/>
      <c r="AC196" s="121"/>
      <c r="AD196" s="121"/>
      <c r="AE196" s="121"/>
      <c r="AF196" s="121"/>
      <c r="AG196" s="121"/>
      <c r="AH196" s="121"/>
    </row>
    <row r="197" spans="1:34" s="122" customFormat="1" ht="15">
      <c r="A197" s="120"/>
      <c r="B197" s="120"/>
      <c r="C197" s="120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142"/>
      <c r="X197" s="142"/>
      <c r="Y197" s="142"/>
      <c r="Z197" s="121"/>
      <c r="AA197" s="121"/>
      <c r="AB197" s="121"/>
      <c r="AC197" s="121"/>
      <c r="AD197" s="121"/>
      <c r="AE197" s="121"/>
      <c r="AF197" s="121"/>
      <c r="AG197" s="121"/>
      <c r="AH197" s="121"/>
    </row>
    <row r="198" spans="1:34" s="122" customFormat="1" ht="15">
      <c r="A198" s="120"/>
      <c r="B198" s="120"/>
      <c r="C198" s="120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142"/>
      <c r="X198" s="142"/>
      <c r="Y198" s="142"/>
      <c r="Z198" s="121"/>
      <c r="AA198" s="121"/>
      <c r="AB198" s="121"/>
      <c r="AC198" s="121"/>
      <c r="AD198" s="121"/>
      <c r="AE198" s="121"/>
      <c r="AF198" s="121"/>
      <c r="AG198" s="121"/>
      <c r="AH198" s="121"/>
    </row>
    <row r="199" spans="1:34" s="122" customFormat="1" ht="15">
      <c r="A199" s="120"/>
      <c r="B199" s="120"/>
      <c r="C199" s="120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142"/>
      <c r="X199" s="142"/>
      <c r="Y199" s="142"/>
      <c r="Z199" s="121"/>
      <c r="AA199" s="121"/>
      <c r="AB199" s="121"/>
      <c r="AC199" s="121"/>
      <c r="AD199" s="121"/>
      <c r="AE199" s="121"/>
      <c r="AF199" s="121"/>
      <c r="AG199" s="121"/>
      <c r="AH199" s="121"/>
    </row>
    <row r="200" spans="1:34" s="122" customFormat="1" ht="15">
      <c r="A200" s="120"/>
      <c r="B200" s="120"/>
      <c r="C200" s="120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142"/>
      <c r="X200" s="142"/>
      <c r="Y200" s="142"/>
      <c r="Z200" s="121"/>
      <c r="AA200" s="121"/>
      <c r="AB200" s="121"/>
      <c r="AC200" s="121"/>
      <c r="AD200" s="121"/>
      <c r="AE200" s="121"/>
      <c r="AF200" s="121"/>
      <c r="AG200" s="121"/>
      <c r="AH200" s="121"/>
    </row>
    <row r="201" spans="1:34" s="122" customFormat="1" ht="15">
      <c r="A201" s="120"/>
      <c r="B201" s="120"/>
      <c r="C201" s="120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142"/>
      <c r="X201" s="142"/>
      <c r="Y201" s="142"/>
      <c r="Z201" s="121"/>
      <c r="AA201" s="121"/>
      <c r="AB201" s="121"/>
      <c r="AC201" s="121"/>
      <c r="AD201" s="121"/>
      <c r="AE201" s="121"/>
      <c r="AF201" s="121"/>
      <c r="AG201" s="121"/>
      <c r="AH201" s="121"/>
    </row>
    <row r="202" spans="1:34" s="122" customFormat="1" ht="15">
      <c r="A202" s="120"/>
      <c r="B202" s="120"/>
      <c r="C202" s="120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142"/>
      <c r="X202" s="142"/>
      <c r="Y202" s="142"/>
      <c r="Z202" s="121"/>
      <c r="AA202" s="121"/>
      <c r="AB202" s="121"/>
      <c r="AC202" s="121"/>
      <c r="AD202" s="121"/>
      <c r="AE202" s="121"/>
      <c r="AF202" s="121"/>
      <c r="AG202" s="121"/>
      <c r="AH202" s="121"/>
    </row>
    <row r="203" spans="1:34" s="122" customFormat="1" ht="15">
      <c r="A203" s="120"/>
      <c r="B203" s="120"/>
      <c r="C203" s="120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142"/>
      <c r="X203" s="142"/>
      <c r="Y203" s="142"/>
      <c r="Z203" s="121"/>
      <c r="AA203" s="121"/>
      <c r="AB203" s="121"/>
      <c r="AC203" s="121"/>
      <c r="AD203" s="121"/>
      <c r="AE203" s="121"/>
      <c r="AF203" s="121"/>
      <c r="AG203" s="121"/>
      <c r="AH203" s="121"/>
    </row>
    <row r="204" spans="1:34" s="122" customFormat="1" ht="15">
      <c r="A204" s="120"/>
      <c r="B204" s="120"/>
      <c r="C204" s="120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142"/>
      <c r="X204" s="142"/>
      <c r="Y204" s="142"/>
      <c r="Z204" s="121"/>
      <c r="AA204" s="121"/>
      <c r="AB204" s="121"/>
      <c r="AC204" s="121"/>
      <c r="AD204" s="121"/>
      <c r="AE204" s="121"/>
      <c r="AF204" s="121"/>
      <c r="AG204" s="121"/>
      <c r="AH204" s="121"/>
    </row>
    <row r="205" spans="1:34" s="122" customFormat="1" ht="15">
      <c r="A205" s="120"/>
      <c r="B205" s="120"/>
      <c r="C205" s="120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142"/>
      <c r="X205" s="142"/>
      <c r="Y205" s="142"/>
      <c r="Z205" s="121"/>
      <c r="AA205" s="121"/>
      <c r="AB205" s="121"/>
      <c r="AC205" s="121"/>
      <c r="AD205" s="121"/>
      <c r="AE205" s="121"/>
      <c r="AF205" s="121"/>
      <c r="AG205" s="121"/>
      <c r="AH205" s="121"/>
    </row>
    <row r="206" spans="1:34" s="122" customFormat="1" ht="15">
      <c r="A206" s="120"/>
      <c r="B206" s="120"/>
      <c r="C206" s="120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142"/>
      <c r="X206" s="142"/>
      <c r="Y206" s="142"/>
      <c r="Z206" s="121"/>
      <c r="AA206" s="121"/>
      <c r="AB206" s="121"/>
      <c r="AC206" s="121"/>
      <c r="AD206" s="121"/>
      <c r="AE206" s="121"/>
      <c r="AF206" s="121"/>
      <c r="AG206" s="121"/>
      <c r="AH206" s="121"/>
    </row>
    <row r="207" spans="1:34" s="122" customFormat="1" ht="15">
      <c r="A207" s="120"/>
      <c r="B207" s="120"/>
      <c r="C207" s="120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142"/>
      <c r="X207" s="142"/>
      <c r="Y207" s="142"/>
      <c r="Z207" s="121"/>
      <c r="AA207" s="121"/>
      <c r="AB207" s="121"/>
      <c r="AC207" s="121"/>
      <c r="AD207" s="121"/>
      <c r="AE207" s="121"/>
      <c r="AF207" s="121"/>
      <c r="AG207" s="121"/>
      <c r="AH207" s="121"/>
    </row>
    <row r="208" spans="1:34" s="122" customFormat="1" ht="15">
      <c r="A208" s="120"/>
      <c r="B208" s="120"/>
      <c r="C208" s="120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142"/>
      <c r="X208" s="142"/>
      <c r="Y208" s="142"/>
      <c r="Z208" s="121"/>
      <c r="AA208" s="121"/>
      <c r="AB208" s="121"/>
      <c r="AC208" s="121"/>
      <c r="AD208" s="121"/>
      <c r="AE208" s="121"/>
      <c r="AF208" s="121"/>
      <c r="AG208" s="121"/>
      <c r="AH208" s="121"/>
    </row>
    <row r="209" spans="1:34" s="122" customFormat="1" ht="15">
      <c r="A209" s="120"/>
      <c r="B209" s="120"/>
      <c r="C209" s="120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142"/>
      <c r="X209" s="142"/>
      <c r="Y209" s="142"/>
      <c r="Z209" s="121"/>
      <c r="AA209" s="121"/>
      <c r="AB209" s="121"/>
      <c r="AC209" s="121"/>
      <c r="AD209" s="121"/>
      <c r="AE209" s="121"/>
      <c r="AF209" s="121"/>
      <c r="AG209" s="121"/>
      <c r="AH209" s="121"/>
    </row>
    <row r="210" spans="1:34" s="122" customFormat="1" ht="15">
      <c r="A210" s="120"/>
      <c r="B210" s="120"/>
      <c r="C210" s="120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142"/>
      <c r="X210" s="142"/>
      <c r="Y210" s="142"/>
      <c r="Z210" s="121"/>
      <c r="AA210" s="121"/>
      <c r="AB210" s="121"/>
      <c r="AC210" s="121"/>
      <c r="AD210" s="121"/>
      <c r="AE210" s="121"/>
      <c r="AF210" s="121"/>
      <c r="AG210" s="121"/>
      <c r="AH210" s="121"/>
    </row>
    <row r="211" spans="1:34" s="122" customFormat="1" ht="15">
      <c r="A211" s="120"/>
      <c r="B211" s="120"/>
      <c r="C211" s="120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142"/>
      <c r="X211" s="142"/>
      <c r="Y211" s="142"/>
      <c r="Z211" s="121"/>
      <c r="AA211" s="121"/>
      <c r="AB211" s="121"/>
      <c r="AC211" s="121"/>
      <c r="AD211" s="121"/>
      <c r="AE211" s="121"/>
      <c r="AF211" s="121"/>
      <c r="AG211" s="121"/>
      <c r="AH211" s="121"/>
    </row>
    <row r="212" spans="1:34" s="122" customFormat="1" ht="15">
      <c r="A212" s="120"/>
      <c r="B212" s="120"/>
      <c r="C212" s="120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142"/>
      <c r="X212" s="142"/>
      <c r="Y212" s="142"/>
      <c r="Z212" s="121"/>
      <c r="AA212" s="121"/>
      <c r="AB212" s="121"/>
      <c r="AC212" s="121"/>
      <c r="AD212" s="121"/>
      <c r="AE212" s="121"/>
      <c r="AF212" s="121"/>
      <c r="AG212" s="121"/>
      <c r="AH212" s="121"/>
    </row>
    <row r="213" spans="1:34" s="122" customFormat="1" ht="15">
      <c r="A213" s="120"/>
      <c r="B213" s="120"/>
      <c r="C213" s="120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142"/>
      <c r="X213" s="142"/>
      <c r="Y213" s="142"/>
      <c r="Z213" s="121"/>
      <c r="AA213" s="121"/>
      <c r="AB213" s="121"/>
      <c r="AC213" s="121"/>
      <c r="AD213" s="121"/>
      <c r="AE213" s="121"/>
      <c r="AF213" s="121"/>
      <c r="AG213" s="121"/>
      <c r="AH213" s="121"/>
    </row>
    <row r="214" spans="1:34" s="122" customFormat="1" ht="15">
      <c r="A214" s="120"/>
      <c r="B214" s="120"/>
      <c r="C214" s="120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142"/>
      <c r="X214" s="142"/>
      <c r="Y214" s="142"/>
      <c r="Z214" s="121"/>
      <c r="AA214" s="121"/>
      <c r="AB214" s="121"/>
      <c r="AC214" s="121"/>
      <c r="AD214" s="121"/>
      <c r="AE214" s="121"/>
      <c r="AF214" s="121"/>
      <c r="AG214" s="121"/>
      <c r="AH214" s="121"/>
    </row>
    <row r="215" spans="1:34" s="122" customFormat="1" ht="15">
      <c r="A215" s="120"/>
      <c r="B215" s="120"/>
      <c r="C215" s="120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142"/>
      <c r="X215" s="142"/>
      <c r="Y215" s="142"/>
      <c r="Z215" s="121"/>
      <c r="AA215" s="121"/>
      <c r="AB215" s="121"/>
      <c r="AC215" s="121"/>
      <c r="AD215" s="121"/>
      <c r="AE215" s="121"/>
      <c r="AF215" s="121"/>
      <c r="AG215" s="121"/>
      <c r="AH215" s="121"/>
    </row>
    <row r="216" spans="1:34" s="122" customFormat="1" ht="15">
      <c r="A216" s="120"/>
      <c r="B216" s="120"/>
      <c r="C216" s="120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142"/>
      <c r="X216" s="142"/>
      <c r="Y216" s="142"/>
      <c r="Z216" s="121"/>
      <c r="AA216" s="121"/>
      <c r="AB216" s="121"/>
      <c r="AC216" s="121"/>
      <c r="AD216" s="121"/>
      <c r="AE216" s="121"/>
      <c r="AF216" s="121"/>
      <c r="AG216" s="121"/>
      <c r="AH216" s="121"/>
    </row>
    <row r="217" spans="1:34" s="122" customFormat="1" ht="15">
      <c r="A217" s="120"/>
      <c r="B217" s="120"/>
      <c r="C217" s="120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142"/>
      <c r="X217" s="142"/>
      <c r="Y217" s="142"/>
      <c r="Z217" s="121"/>
      <c r="AA217" s="121"/>
      <c r="AB217" s="121"/>
      <c r="AC217" s="121"/>
      <c r="AD217" s="121"/>
      <c r="AE217" s="121"/>
      <c r="AF217" s="121"/>
      <c r="AG217" s="121"/>
      <c r="AH217" s="121"/>
    </row>
    <row r="218" spans="1:34" s="122" customFormat="1" ht="15">
      <c r="A218" s="120"/>
      <c r="B218" s="120"/>
      <c r="C218" s="120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142"/>
      <c r="X218" s="142"/>
      <c r="Y218" s="142"/>
      <c r="Z218" s="121"/>
      <c r="AA218" s="121"/>
      <c r="AB218" s="121"/>
      <c r="AC218" s="121"/>
      <c r="AD218" s="121"/>
      <c r="AE218" s="121"/>
      <c r="AF218" s="121"/>
      <c r="AG218" s="121"/>
      <c r="AH218" s="121"/>
    </row>
    <row r="219" spans="1:34" s="122" customFormat="1" ht="15">
      <c r="A219" s="120"/>
      <c r="B219" s="120"/>
      <c r="C219" s="120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142"/>
      <c r="X219" s="142"/>
      <c r="Y219" s="142"/>
      <c r="Z219" s="121"/>
      <c r="AA219" s="121"/>
      <c r="AB219" s="121"/>
      <c r="AC219" s="121"/>
      <c r="AD219" s="121"/>
      <c r="AE219" s="121"/>
      <c r="AF219" s="121"/>
      <c r="AG219" s="121"/>
      <c r="AH219" s="121"/>
    </row>
    <row r="220" spans="1:34" s="122" customFormat="1" ht="15">
      <c r="A220" s="120"/>
      <c r="B220" s="120"/>
      <c r="C220" s="120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142"/>
      <c r="X220" s="142"/>
      <c r="Y220" s="142"/>
      <c r="Z220" s="121"/>
      <c r="AA220" s="121"/>
      <c r="AB220" s="121"/>
      <c r="AC220" s="121"/>
      <c r="AD220" s="121"/>
      <c r="AE220" s="121"/>
      <c r="AF220" s="121"/>
      <c r="AG220" s="121"/>
      <c r="AH220" s="121"/>
    </row>
    <row r="221" spans="1:34" s="122" customFormat="1" ht="15">
      <c r="A221" s="120"/>
      <c r="B221" s="120"/>
      <c r="C221" s="120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142"/>
      <c r="X221" s="142"/>
      <c r="Y221" s="142"/>
      <c r="Z221" s="121"/>
      <c r="AA221" s="121"/>
      <c r="AB221" s="121"/>
      <c r="AC221" s="121"/>
      <c r="AD221" s="121"/>
      <c r="AE221" s="121"/>
      <c r="AF221" s="121"/>
      <c r="AG221" s="121"/>
      <c r="AH221" s="121"/>
    </row>
    <row r="222" spans="1:34" s="122" customFormat="1" ht="15">
      <c r="A222" s="120"/>
      <c r="B222" s="120"/>
      <c r="C222" s="120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142"/>
      <c r="X222" s="142"/>
      <c r="Y222" s="142"/>
      <c r="Z222" s="121"/>
      <c r="AA222" s="121"/>
      <c r="AB222" s="121"/>
      <c r="AC222" s="121"/>
      <c r="AD222" s="121"/>
      <c r="AE222" s="121"/>
      <c r="AF222" s="121"/>
      <c r="AG222" s="121"/>
      <c r="AH222" s="121"/>
    </row>
    <row r="223" spans="1:34" s="122" customFormat="1" ht="15">
      <c r="A223" s="120"/>
      <c r="B223" s="120"/>
      <c r="C223" s="120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142"/>
      <c r="X223" s="142"/>
      <c r="Y223" s="142"/>
      <c r="Z223" s="121"/>
      <c r="AA223" s="121"/>
      <c r="AB223" s="121"/>
      <c r="AC223" s="121"/>
      <c r="AD223" s="121"/>
      <c r="AE223" s="121"/>
      <c r="AF223" s="121"/>
      <c r="AG223" s="121"/>
      <c r="AH223" s="121"/>
    </row>
    <row r="224" spans="1:34" s="122" customFormat="1" ht="15">
      <c r="A224" s="120"/>
      <c r="B224" s="120"/>
      <c r="C224" s="120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142"/>
      <c r="X224" s="142"/>
      <c r="Y224" s="142"/>
      <c r="Z224" s="121"/>
      <c r="AA224" s="121"/>
      <c r="AB224" s="121"/>
      <c r="AC224" s="121"/>
      <c r="AD224" s="121"/>
      <c r="AE224" s="121"/>
      <c r="AF224" s="121"/>
      <c r="AG224" s="121"/>
      <c r="AH224" s="121"/>
    </row>
    <row r="225" spans="1:34" s="122" customFormat="1" ht="15">
      <c r="A225" s="120"/>
      <c r="B225" s="120"/>
      <c r="C225" s="120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142"/>
      <c r="X225" s="142"/>
      <c r="Y225" s="142"/>
      <c r="Z225" s="121"/>
      <c r="AA225" s="121"/>
      <c r="AB225" s="121"/>
      <c r="AC225" s="121"/>
      <c r="AD225" s="121"/>
      <c r="AE225" s="121"/>
      <c r="AF225" s="121"/>
      <c r="AG225" s="121"/>
      <c r="AH225" s="121"/>
    </row>
    <row r="226" spans="1:34" s="122" customFormat="1" ht="15">
      <c r="A226" s="120"/>
      <c r="B226" s="120"/>
      <c r="C226" s="120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142"/>
      <c r="X226" s="142"/>
      <c r="Y226" s="142"/>
      <c r="Z226" s="121"/>
      <c r="AA226" s="121"/>
      <c r="AB226" s="121"/>
      <c r="AC226" s="121"/>
      <c r="AD226" s="121"/>
      <c r="AE226" s="121"/>
      <c r="AF226" s="121"/>
      <c r="AG226" s="121"/>
      <c r="AH226" s="121"/>
    </row>
    <row r="227" spans="1:34" s="122" customFormat="1" ht="15">
      <c r="A227" s="120"/>
      <c r="B227" s="120"/>
      <c r="C227" s="120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142"/>
      <c r="X227" s="142"/>
      <c r="Y227" s="142"/>
      <c r="Z227" s="121"/>
      <c r="AA227" s="121"/>
      <c r="AB227" s="121"/>
      <c r="AC227" s="121"/>
      <c r="AD227" s="121"/>
      <c r="AE227" s="121"/>
      <c r="AF227" s="121"/>
      <c r="AG227" s="121"/>
      <c r="AH227" s="121"/>
    </row>
    <row r="228" spans="1:34" s="122" customFormat="1" ht="15">
      <c r="A228" s="120"/>
      <c r="B228" s="120"/>
      <c r="C228" s="120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142"/>
      <c r="X228" s="142"/>
      <c r="Y228" s="142"/>
      <c r="Z228" s="121"/>
      <c r="AA228" s="121"/>
      <c r="AB228" s="121"/>
      <c r="AC228" s="121"/>
      <c r="AD228" s="121"/>
      <c r="AE228" s="121"/>
      <c r="AF228" s="121"/>
      <c r="AG228" s="121"/>
      <c r="AH228" s="121"/>
    </row>
    <row r="229" spans="1:34" s="122" customFormat="1" ht="15">
      <c r="A229" s="120"/>
      <c r="B229" s="120"/>
      <c r="C229" s="120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142"/>
      <c r="X229" s="142"/>
      <c r="Y229" s="142"/>
      <c r="Z229" s="121"/>
      <c r="AA229" s="121"/>
      <c r="AB229" s="121"/>
      <c r="AC229" s="121"/>
      <c r="AD229" s="121"/>
      <c r="AE229" s="121"/>
      <c r="AF229" s="121"/>
      <c r="AG229" s="121"/>
      <c r="AH229" s="121"/>
    </row>
    <row r="230" spans="1:34" s="122" customFormat="1" ht="15">
      <c r="A230" s="120"/>
      <c r="B230" s="120"/>
      <c r="C230" s="120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142"/>
      <c r="X230" s="142"/>
      <c r="Y230" s="142"/>
      <c r="Z230" s="121"/>
      <c r="AA230" s="121"/>
      <c r="AB230" s="121"/>
      <c r="AC230" s="121"/>
      <c r="AD230" s="121"/>
      <c r="AE230" s="121"/>
      <c r="AF230" s="121"/>
      <c r="AG230" s="121"/>
      <c r="AH230" s="121"/>
    </row>
    <row r="231" spans="1:34" s="122" customFormat="1" ht="15">
      <c r="A231" s="120"/>
      <c r="B231" s="120"/>
      <c r="C231" s="120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142"/>
      <c r="X231" s="142"/>
      <c r="Y231" s="142"/>
      <c r="Z231" s="121"/>
      <c r="AA231" s="121"/>
      <c r="AB231" s="121"/>
      <c r="AC231" s="121"/>
      <c r="AD231" s="121"/>
      <c r="AE231" s="121"/>
      <c r="AF231" s="121"/>
      <c r="AG231" s="121"/>
      <c r="AH231" s="121"/>
    </row>
    <row r="232" spans="1:34" s="122" customFormat="1" ht="15">
      <c r="A232" s="120"/>
      <c r="B232" s="120"/>
      <c r="C232" s="120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142"/>
      <c r="X232" s="142"/>
      <c r="Y232" s="142"/>
      <c r="Z232" s="121"/>
      <c r="AA232" s="121"/>
      <c r="AB232" s="121"/>
      <c r="AC232" s="121"/>
      <c r="AD232" s="121"/>
      <c r="AE232" s="121"/>
      <c r="AF232" s="121"/>
      <c r="AG232" s="121"/>
      <c r="AH232" s="121"/>
    </row>
    <row r="233" spans="1:34" s="122" customFormat="1" ht="15">
      <c r="A233" s="120"/>
      <c r="B233" s="120"/>
      <c r="C233" s="120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142"/>
      <c r="X233" s="142"/>
      <c r="Y233" s="142"/>
      <c r="Z233" s="121"/>
      <c r="AA233" s="121"/>
      <c r="AB233" s="121"/>
      <c r="AC233" s="121"/>
      <c r="AD233" s="121"/>
      <c r="AE233" s="121"/>
      <c r="AF233" s="121"/>
      <c r="AG233" s="121"/>
      <c r="AH233" s="121"/>
    </row>
    <row r="234" spans="1:34" s="122" customFormat="1" ht="15">
      <c r="A234" s="120"/>
      <c r="B234" s="120"/>
      <c r="C234" s="120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142"/>
      <c r="X234" s="142"/>
      <c r="Y234" s="142"/>
      <c r="Z234" s="121"/>
      <c r="AA234" s="121"/>
      <c r="AB234" s="121"/>
      <c r="AC234" s="121"/>
      <c r="AD234" s="121"/>
      <c r="AE234" s="121"/>
      <c r="AF234" s="121"/>
      <c r="AG234" s="121"/>
      <c r="AH234" s="121"/>
    </row>
    <row r="235" spans="1:34" s="122" customFormat="1" ht="15">
      <c r="A235" s="120"/>
      <c r="B235" s="120"/>
      <c r="C235" s="120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142"/>
      <c r="X235" s="142"/>
      <c r="Y235" s="142"/>
      <c r="Z235" s="121"/>
      <c r="AA235" s="121"/>
      <c r="AB235" s="121"/>
      <c r="AC235" s="121"/>
      <c r="AD235" s="121"/>
      <c r="AE235" s="121"/>
      <c r="AF235" s="121"/>
      <c r="AG235" s="121"/>
      <c r="AH235" s="121"/>
    </row>
    <row r="236" spans="1:34" s="122" customFormat="1" ht="15">
      <c r="A236" s="120"/>
      <c r="B236" s="120"/>
      <c r="C236" s="120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142"/>
      <c r="X236" s="142"/>
      <c r="Y236" s="142"/>
      <c r="Z236" s="121"/>
      <c r="AA236" s="121"/>
      <c r="AB236" s="121"/>
      <c r="AC236" s="121"/>
      <c r="AD236" s="121"/>
      <c r="AE236" s="121"/>
      <c r="AF236" s="121"/>
      <c r="AG236" s="121"/>
      <c r="AH236" s="121"/>
    </row>
    <row r="237" spans="1:34" s="122" customFormat="1" ht="15">
      <c r="A237" s="120"/>
      <c r="B237" s="120"/>
      <c r="C237" s="120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142"/>
      <c r="X237" s="142"/>
      <c r="Y237" s="142"/>
      <c r="Z237" s="121"/>
      <c r="AA237" s="121"/>
      <c r="AB237" s="121"/>
      <c r="AC237" s="121"/>
      <c r="AD237" s="121"/>
      <c r="AE237" s="121"/>
      <c r="AF237" s="121"/>
      <c r="AG237" s="121"/>
      <c r="AH237" s="121"/>
    </row>
    <row r="238" spans="1:34" s="122" customFormat="1" ht="15">
      <c r="A238" s="120"/>
      <c r="B238" s="120"/>
      <c r="C238" s="120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142"/>
      <c r="X238" s="142"/>
      <c r="Y238" s="142"/>
      <c r="Z238" s="121"/>
      <c r="AA238" s="121"/>
      <c r="AB238" s="121"/>
      <c r="AC238" s="121"/>
      <c r="AD238" s="121"/>
      <c r="AE238" s="121"/>
      <c r="AF238" s="121"/>
      <c r="AG238" s="121"/>
      <c r="AH238" s="121"/>
    </row>
    <row r="239" spans="1:34" s="122" customFormat="1" ht="15">
      <c r="A239" s="120"/>
      <c r="B239" s="120"/>
      <c r="C239" s="120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142"/>
      <c r="X239" s="142"/>
      <c r="Y239" s="142"/>
      <c r="Z239" s="121"/>
      <c r="AA239" s="121"/>
      <c r="AB239" s="121"/>
      <c r="AC239" s="121"/>
      <c r="AD239" s="121"/>
      <c r="AE239" s="121"/>
      <c r="AF239" s="121"/>
      <c r="AG239" s="121"/>
      <c r="AH239" s="121"/>
    </row>
    <row r="240" spans="1:34" s="122" customFormat="1" ht="15">
      <c r="A240" s="120"/>
      <c r="B240" s="120"/>
      <c r="C240" s="120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142"/>
      <c r="X240" s="142"/>
      <c r="Y240" s="142"/>
      <c r="Z240" s="121"/>
      <c r="AA240" s="121"/>
      <c r="AB240" s="121"/>
      <c r="AC240" s="121"/>
      <c r="AD240" s="121"/>
      <c r="AE240" s="121"/>
      <c r="AF240" s="121"/>
      <c r="AG240" s="121"/>
      <c r="AH240" s="121"/>
    </row>
    <row r="241" spans="1:34" s="122" customFormat="1" ht="15">
      <c r="A241" s="120"/>
      <c r="B241" s="120"/>
      <c r="C241" s="120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142"/>
      <c r="X241" s="142"/>
      <c r="Y241" s="142"/>
      <c r="Z241" s="121"/>
      <c r="AA241" s="121"/>
      <c r="AB241" s="121"/>
      <c r="AC241" s="121"/>
      <c r="AD241" s="121"/>
      <c r="AE241" s="121"/>
      <c r="AF241" s="121"/>
      <c r="AG241" s="121"/>
      <c r="AH241" s="121"/>
    </row>
    <row r="242" spans="1:34" s="122" customFormat="1" ht="15">
      <c r="A242" s="120"/>
      <c r="B242" s="120"/>
      <c r="C242" s="120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142"/>
      <c r="X242" s="142"/>
      <c r="Y242" s="142"/>
      <c r="Z242" s="121"/>
      <c r="AA242" s="121"/>
      <c r="AB242" s="121"/>
      <c r="AC242" s="121"/>
      <c r="AD242" s="121"/>
      <c r="AE242" s="121"/>
      <c r="AF242" s="121"/>
      <c r="AG242" s="121"/>
      <c r="AH242" s="121"/>
    </row>
    <row r="243" spans="1:34" s="122" customFormat="1" ht="15">
      <c r="A243" s="120"/>
      <c r="B243" s="120"/>
      <c r="C243" s="120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142"/>
      <c r="X243" s="142"/>
      <c r="Y243" s="142"/>
      <c r="Z243" s="121"/>
      <c r="AA243" s="121"/>
      <c r="AB243" s="121"/>
      <c r="AC243" s="121"/>
      <c r="AD243" s="121"/>
      <c r="AE243" s="121"/>
      <c r="AF243" s="121"/>
      <c r="AG243" s="121"/>
      <c r="AH243" s="121"/>
    </row>
    <row r="244" spans="1:34" s="122" customFormat="1" ht="15">
      <c r="A244" s="120"/>
      <c r="B244" s="120"/>
      <c r="C244" s="120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142"/>
      <c r="X244" s="142"/>
      <c r="Y244" s="142"/>
      <c r="Z244" s="121"/>
      <c r="AA244" s="121"/>
      <c r="AB244" s="121"/>
      <c r="AC244" s="121"/>
      <c r="AD244" s="121"/>
      <c r="AE244" s="121"/>
      <c r="AF244" s="121"/>
      <c r="AG244" s="121"/>
      <c r="AH244" s="121"/>
    </row>
    <row r="245" spans="1:34" s="122" customFormat="1" ht="15">
      <c r="A245" s="120"/>
      <c r="B245" s="120"/>
      <c r="C245" s="120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142"/>
      <c r="X245" s="142"/>
      <c r="Y245" s="142"/>
      <c r="Z245" s="121"/>
      <c r="AA245" s="121"/>
      <c r="AB245" s="121"/>
      <c r="AC245" s="121"/>
      <c r="AD245" s="121"/>
      <c r="AE245" s="121"/>
      <c r="AF245" s="121"/>
      <c r="AG245" s="121"/>
      <c r="AH245" s="121"/>
    </row>
    <row r="246" spans="1:34" s="122" customFormat="1" ht="15">
      <c r="A246" s="120"/>
      <c r="B246" s="120"/>
      <c r="C246" s="120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142"/>
      <c r="X246" s="142"/>
      <c r="Y246" s="142"/>
      <c r="Z246" s="121"/>
      <c r="AA246" s="121"/>
      <c r="AB246" s="121"/>
      <c r="AC246" s="121"/>
      <c r="AD246" s="121"/>
      <c r="AE246" s="121"/>
      <c r="AF246" s="121"/>
      <c r="AG246" s="121"/>
      <c r="AH246" s="121"/>
    </row>
    <row r="247" spans="1:34" s="122" customFormat="1" ht="15">
      <c r="A247" s="120"/>
      <c r="B247" s="120"/>
      <c r="C247" s="120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142"/>
      <c r="X247" s="142"/>
      <c r="Y247" s="142"/>
      <c r="Z247" s="121"/>
      <c r="AA247" s="121"/>
      <c r="AB247" s="121"/>
      <c r="AC247" s="121"/>
      <c r="AD247" s="121"/>
      <c r="AE247" s="121"/>
      <c r="AF247" s="121"/>
      <c r="AG247" s="121"/>
      <c r="AH247" s="121"/>
    </row>
    <row r="248" spans="1:34" s="122" customFormat="1" ht="15">
      <c r="A248" s="120"/>
      <c r="B248" s="120"/>
      <c r="C248" s="120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142"/>
      <c r="X248" s="142"/>
      <c r="Y248" s="142"/>
      <c r="Z248" s="121"/>
      <c r="AA248" s="121"/>
      <c r="AB248" s="121"/>
      <c r="AC248" s="121"/>
      <c r="AD248" s="121"/>
      <c r="AE248" s="121"/>
      <c r="AF248" s="121"/>
      <c r="AG248" s="121"/>
      <c r="AH248" s="121"/>
    </row>
    <row r="249" spans="1:34" s="122" customFormat="1" ht="15">
      <c r="A249" s="120"/>
      <c r="B249" s="120"/>
      <c r="C249" s="120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142"/>
      <c r="X249" s="142"/>
      <c r="Y249" s="142"/>
      <c r="Z249" s="121"/>
      <c r="AA249" s="121"/>
      <c r="AB249" s="121"/>
      <c r="AC249" s="121"/>
      <c r="AD249" s="121"/>
      <c r="AE249" s="121"/>
      <c r="AF249" s="121"/>
      <c r="AG249" s="121"/>
      <c r="AH249" s="121"/>
    </row>
    <row r="250" spans="1:34" s="122" customFormat="1" ht="15">
      <c r="A250" s="120"/>
      <c r="B250" s="120"/>
      <c r="C250" s="120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142"/>
      <c r="X250" s="142"/>
      <c r="Y250" s="142"/>
      <c r="Z250" s="121"/>
      <c r="AA250" s="121"/>
      <c r="AB250" s="121"/>
      <c r="AC250" s="121"/>
      <c r="AD250" s="121"/>
      <c r="AE250" s="121"/>
      <c r="AF250" s="121"/>
      <c r="AG250" s="121"/>
      <c r="AH250" s="121"/>
    </row>
    <row r="251" spans="1:34" s="122" customFormat="1" ht="15">
      <c r="A251" s="120"/>
      <c r="B251" s="120"/>
      <c r="C251" s="120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142"/>
      <c r="X251" s="142"/>
      <c r="Y251" s="142"/>
      <c r="Z251" s="121"/>
      <c r="AA251" s="121"/>
      <c r="AB251" s="121"/>
      <c r="AC251" s="121"/>
      <c r="AD251" s="121"/>
      <c r="AE251" s="121"/>
      <c r="AF251" s="121"/>
      <c r="AG251" s="121"/>
      <c r="AH251" s="121"/>
    </row>
    <row r="252" spans="1:34" s="122" customFormat="1" ht="15">
      <c r="A252" s="120"/>
      <c r="B252" s="120"/>
      <c r="C252" s="120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142"/>
      <c r="X252" s="142"/>
      <c r="Y252" s="142"/>
      <c r="Z252" s="121"/>
      <c r="AA252" s="121"/>
      <c r="AB252" s="121"/>
      <c r="AC252" s="121"/>
      <c r="AD252" s="121"/>
      <c r="AE252" s="121"/>
      <c r="AF252" s="121"/>
      <c r="AG252" s="121"/>
      <c r="AH252" s="121"/>
    </row>
    <row r="253" spans="1:34" s="122" customFormat="1" ht="15">
      <c r="A253" s="120"/>
      <c r="B253" s="120"/>
      <c r="C253" s="120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142"/>
      <c r="X253" s="142"/>
      <c r="Y253" s="142"/>
      <c r="Z253" s="121"/>
      <c r="AA253" s="121"/>
      <c r="AB253" s="121"/>
      <c r="AC253" s="121"/>
      <c r="AD253" s="121"/>
      <c r="AE253" s="121"/>
      <c r="AF253" s="121"/>
      <c r="AG253" s="121"/>
      <c r="AH253" s="121"/>
    </row>
    <row r="254" spans="1:34" s="122" customFormat="1" ht="15">
      <c r="A254" s="120"/>
      <c r="B254" s="120"/>
      <c r="C254" s="120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142"/>
      <c r="X254" s="142"/>
      <c r="Y254" s="142"/>
      <c r="Z254" s="121"/>
      <c r="AA254" s="121"/>
      <c r="AB254" s="121"/>
      <c r="AC254" s="121"/>
      <c r="AD254" s="121"/>
      <c r="AE254" s="121"/>
      <c r="AF254" s="121"/>
      <c r="AG254" s="121"/>
      <c r="AH254" s="121"/>
    </row>
    <row r="255" spans="1:34" s="122" customFormat="1" ht="15">
      <c r="A255" s="120"/>
      <c r="B255" s="120"/>
      <c r="C255" s="120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142"/>
      <c r="X255" s="142"/>
      <c r="Y255" s="142"/>
      <c r="Z255" s="121"/>
      <c r="AA255" s="121"/>
      <c r="AB255" s="121"/>
      <c r="AC255" s="121"/>
      <c r="AD255" s="121"/>
      <c r="AE255" s="121"/>
      <c r="AF255" s="121"/>
      <c r="AG255" s="121"/>
      <c r="AH255" s="121"/>
    </row>
    <row r="256" spans="1:34" s="122" customFormat="1" ht="15">
      <c r="A256" s="120"/>
      <c r="B256" s="120"/>
      <c r="C256" s="120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142"/>
      <c r="X256" s="142"/>
      <c r="Y256" s="142"/>
      <c r="Z256" s="121"/>
      <c r="AA256" s="121"/>
      <c r="AB256" s="121"/>
      <c r="AC256" s="121"/>
      <c r="AD256" s="121"/>
      <c r="AE256" s="121"/>
      <c r="AF256" s="121"/>
      <c r="AG256" s="121"/>
      <c r="AH256" s="121"/>
    </row>
    <row r="257" spans="1:34" s="122" customFormat="1" ht="15">
      <c r="A257" s="120"/>
      <c r="B257" s="120"/>
      <c r="C257" s="120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142"/>
      <c r="X257" s="142"/>
      <c r="Y257" s="142"/>
      <c r="Z257" s="121"/>
      <c r="AA257" s="121"/>
      <c r="AB257" s="121"/>
      <c r="AC257" s="121"/>
      <c r="AD257" s="121"/>
      <c r="AE257" s="121"/>
      <c r="AF257" s="121"/>
      <c r="AG257" s="121"/>
      <c r="AH257" s="121"/>
    </row>
    <row r="258" spans="1:34" s="122" customFormat="1" ht="15">
      <c r="A258" s="120"/>
      <c r="B258" s="120"/>
      <c r="C258" s="120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142"/>
      <c r="X258" s="142"/>
      <c r="Y258" s="142"/>
      <c r="Z258" s="121"/>
      <c r="AA258" s="121"/>
      <c r="AB258" s="121"/>
      <c r="AC258" s="121"/>
      <c r="AD258" s="121"/>
      <c r="AE258" s="121"/>
      <c r="AF258" s="121"/>
      <c r="AG258" s="121"/>
      <c r="AH258" s="121"/>
    </row>
    <row r="259" spans="1:34" s="122" customFormat="1" ht="15">
      <c r="A259" s="120"/>
      <c r="B259" s="120"/>
      <c r="C259" s="120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142"/>
      <c r="X259" s="142"/>
      <c r="Y259" s="142"/>
      <c r="Z259" s="121"/>
      <c r="AA259" s="121"/>
      <c r="AB259" s="121"/>
      <c r="AC259" s="121"/>
      <c r="AD259" s="121"/>
      <c r="AE259" s="121"/>
      <c r="AF259" s="121"/>
      <c r="AG259" s="121"/>
      <c r="AH259" s="121"/>
    </row>
    <row r="260" spans="1:34" s="122" customFormat="1" ht="15">
      <c r="A260" s="120"/>
      <c r="B260" s="120"/>
      <c r="C260" s="120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142"/>
      <c r="X260" s="142"/>
      <c r="Y260" s="142"/>
      <c r="Z260" s="121"/>
      <c r="AA260" s="121"/>
      <c r="AB260" s="121"/>
      <c r="AC260" s="121"/>
      <c r="AD260" s="121"/>
      <c r="AE260" s="121"/>
      <c r="AF260" s="121"/>
      <c r="AG260" s="121"/>
      <c r="AH260" s="121"/>
    </row>
    <row r="261" spans="1:34" s="122" customFormat="1" ht="15">
      <c r="A261" s="120"/>
      <c r="B261" s="120"/>
      <c r="C261" s="120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142"/>
      <c r="X261" s="142"/>
      <c r="Y261" s="142"/>
      <c r="Z261" s="121"/>
      <c r="AA261" s="121"/>
      <c r="AB261" s="121"/>
      <c r="AC261" s="121"/>
      <c r="AD261" s="121"/>
      <c r="AE261" s="121"/>
      <c r="AF261" s="121"/>
      <c r="AG261" s="121"/>
      <c r="AH261" s="121"/>
    </row>
    <row r="262" spans="1:34" s="122" customFormat="1" ht="15">
      <c r="A262" s="120"/>
      <c r="B262" s="120"/>
      <c r="C262" s="120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142"/>
      <c r="X262" s="142"/>
      <c r="Y262" s="142"/>
      <c r="Z262" s="121"/>
      <c r="AA262" s="121"/>
      <c r="AB262" s="121"/>
      <c r="AC262" s="121"/>
      <c r="AD262" s="121"/>
      <c r="AE262" s="121"/>
      <c r="AF262" s="121"/>
      <c r="AG262" s="121"/>
      <c r="AH262" s="121"/>
    </row>
    <row r="263" spans="1:34" s="122" customFormat="1" ht="15">
      <c r="A263" s="120"/>
      <c r="B263" s="120"/>
      <c r="C263" s="120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142"/>
      <c r="X263" s="142"/>
      <c r="Y263" s="142"/>
      <c r="Z263" s="121"/>
      <c r="AA263" s="121"/>
      <c r="AB263" s="121"/>
      <c r="AC263" s="121"/>
      <c r="AD263" s="121"/>
      <c r="AE263" s="121"/>
      <c r="AF263" s="121"/>
      <c r="AG263" s="121"/>
      <c r="AH263" s="121"/>
    </row>
    <row r="264" spans="1:34" s="122" customFormat="1" ht="15">
      <c r="A264" s="120"/>
      <c r="B264" s="120"/>
      <c r="C264" s="120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142"/>
      <c r="X264" s="142"/>
      <c r="Y264" s="142"/>
      <c r="Z264" s="121"/>
      <c r="AA264" s="121"/>
      <c r="AB264" s="121"/>
      <c r="AC264" s="121"/>
      <c r="AD264" s="121"/>
      <c r="AE264" s="121"/>
      <c r="AF264" s="121"/>
      <c r="AG264" s="121"/>
      <c r="AH264" s="121"/>
    </row>
    <row r="265" spans="1:34" s="122" customFormat="1" ht="15">
      <c r="A265" s="120"/>
      <c r="B265" s="120"/>
      <c r="C265" s="120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142"/>
      <c r="X265" s="142"/>
      <c r="Y265" s="142"/>
      <c r="Z265" s="121"/>
      <c r="AA265" s="121"/>
      <c r="AB265" s="121"/>
      <c r="AC265" s="121"/>
      <c r="AD265" s="121"/>
      <c r="AE265" s="121"/>
      <c r="AF265" s="121"/>
      <c r="AG265" s="121"/>
      <c r="AH265" s="121"/>
    </row>
    <row r="266" spans="1:34" s="122" customFormat="1" ht="15">
      <c r="A266" s="120"/>
      <c r="B266" s="120"/>
      <c r="C266" s="120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142"/>
      <c r="X266" s="142"/>
      <c r="Y266" s="142"/>
      <c r="Z266" s="121"/>
      <c r="AA266" s="121"/>
      <c r="AB266" s="121"/>
      <c r="AC266" s="121"/>
      <c r="AD266" s="121"/>
      <c r="AE266" s="121"/>
      <c r="AF266" s="121"/>
      <c r="AG266" s="121"/>
      <c r="AH266" s="121"/>
    </row>
    <row r="267" spans="1:34" s="122" customFormat="1" ht="15">
      <c r="A267" s="120"/>
      <c r="B267" s="120"/>
      <c r="C267" s="120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142"/>
      <c r="X267" s="142"/>
      <c r="Y267" s="142"/>
      <c r="Z267" s="121"/>
      <c r="AA267" s="121"/>
      <c r="AB267" s="121"/>
      <c r="AC267" s="121"/>
      <c r="AD267" s="121"/>
      <c r="AE267" s="121"/>
      <c r="AF267" s="121"/>
      <c r="AG267" s="121"/>
      <c r="AH267" s="121"/>
    </row>
    <row r="268" spans="1:34" s="122" customFormat="1" ht="15">
      <c r="A268" s="120"/>
      <c r="B268" s="120"/>
      <c r="C268" s="120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142"/>
      <c r="X268" s="142"/>
      <c r="Y268" s="142"/>
      <c r="Z268" s="121"/>
      <c r="AA268" s="121"/>
      <c r="AB268" s="121"/>
      <c r="AC268" s="121"/>
      <c r="AD268" s="121"/>
      <c r="AE268" s="121"/>
      <c r="AF268" s="121"/>
      <c r="AG268" s="121"/>
      <c r="AH268" s="121"/>
    </row>
    <row r="269" spans="1:34" s="122" customFormat="1" ht="15">
      <c r="A269" s="120"/>
      <c r="B269" s="120"/>
      <c r="C269" s="120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142"/>
      <c r="X269" s="142"/>
      <c r="Y269" s="142"/>
      <c r="Z269" s="121"/>
      <c r="AA269" s="121"/>
      <c r="AB269" s="121"/>
      <c r="AC269" s="121"/>
      <c r="AD269" s="121"/>
      <c r="AE269" s="121"/>
      <c r="AF269" s="121"/>
      <c r="AG269" s="121"/>
      <c r="AH269" s="121"/>
    </row>
    <row r="270" spans="1:34" s="122" customFormat="1" ht="15">
      <c r="A270" s="120"/>
      <c r="B270" s="120"/>
      <c r="C270" s="120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142"/>
      <c r="X270" s="142"/>
      <c r="Y270" s="142"/>
      <c r="Z270" s="121"/>
      <c r="AA270" s="121"/>
      <c r="AB270" s="121"/>
      <c r="AC270" s="121"/>
      <c r="AD270" s="121"/>
      <c r="AE270" s="121"/>
      <c r="AF270" s="121"/>
      <c r="AG270" s="121"/>
      <c r="AH270" s="121"/>
    </row>
    <row r="271" spans="1:34" s="122" customFormat="1" ht="15">
      <c r="A271" s="120"/>
      <c r="B271" s="120"/>
      <c r="C271" s="120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142"/>
      <c r="X271" s="142"/>
      <c r="Y271" s="142"/>
      <c r="Z271" s="121"/>
      <c r="AA271" s="121"/>
      <c r="AB271" s="121"/>
      <c r="AC271" s="121"/>
      <c r="AD271" s="121"/>
      <c r="AE271" s="121"/>
      <c r="AF271" s="121"/>
      <c r="AG271" s="121"/>
      <c r="AH271" s="121"/>
    </row>
    <row r="272" spans="1:34" s="122" customFormat="1" ht="15">
      <c r="A272" s="120"/>
      <c r="B272" s="120"/>
      <c r="C272" s="120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142"/>
      <c r="X272" s="142"/>
      <c r="Y272" s="142"/>
      <c r="Z272" s="121"/>
      <c r="AA272" s="121"/>
      <c r="AB272" s="121"/>
      <c r="AC272" s="121"/>
      <c r="AD272" s="121"/>
      <c r="AE272" s="121"/>
      <c r="AF272" s="121"/>
      <c r="AG272" s="121"/>
      <c r="AH272" s="121"/>
    </row>
    <row r="273" spans="1:34" s="122" customFormat="1" ht="15">
      <c r="A273" s="120"/>
      <c r="B273" s="120"/>
      <c r="C273" s="120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142"/>
      <c r="X273" s="142"/>
      <c r="Y273" s="142"/>
      <c r="Z273" s="121"/>
      <c r="AA273" s="121"/>
      <c r="AB273" s="121"/>
      <c r="AC273" s="121"/>
      <c r="AD273" s="121"/>
      <c r="AE273" s="121"/>
      <c r="AF273" s="121"/>
      <c r="AG273" s="121"/>
      <c r="AH273" s="121"/>
    </row>
    <row r="274" spans="1:34" s="122" customFormat="1" ht="15">
      <c r="A274" s="120"/>
      <c r="B274" s="120"/>
      <c r="C274" s="120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142"/>
      <c r="X274" s="142"/>
      <c r="Y274" s="142"/>
      <c r="Z274" s="121"/>
      <c r="AA274" s="121"/>
      <c r="AB274" s="121"/>
      <c r="AC274" s="121"/>
      <c r="AD274" s="121"/>
      <c r="AE274" s="121"/>
      <c r="AF274" s="121"/>
      <c r="AG274" s="121"/>
      <c r="AH274" s="121"/>
    </row>
    <row r="275" spans="1:34" s="122" customFormat="1" ht="15">
      <c r="A275" s="120"/>
      <c r="B275" s="120"/>
      <c r="C275" s="120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142"/>
      <c r="X275" s="142"/>
      <c r="Y275" s="142"/>
      <c r="Z275" s="121"/>
      <c r="AA275" s="121"/>
      <c r="AB275" s="121"/>
      <c r="AC275" s="121"/>
      <c r="AD275" s="121"/>
      <c r="AE275" s="121"/>
      <c r="AF275" s="121"/>
      <c r="AG275" s="121"/>
      <c r="AH275" s="121"/>
    </row>
    <row r="276" spans="1:34" s="122" customFormat="1" ht="15">
      <c r="A276" s="120"/>
      <c r="B276" s="120"/>
      <c r="C276" s="120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142"/>
      <c r="X276" s="142"/>
      <c r="Y276" s="142"/>
      <c r="Z276" s="121"/>
      <c r="AA276" s="121"/>
      <c r="AB276" s="121"/>
      <c r="AC276" s="121"/>
      <c r="AD276" s="121"/>
      <c r="AE276" s="121"/>
      <c r="AF276" s="121"/>
      <c r="AG276" s="121"/>
      <c r="AH276" s="121"/>
    </row>
    <row r="277" spans="1:34" s="122" customFormat="1" ht="15">
      <c r="A277" s="120"/>
      <c r="B277" s="120"/>
      <c r="C277" s="120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142"/>
      <c r="X277" s="142"/>
      <c r="Y277" s="142"/>
      <c r="Z277" s="121"/>
      <c r="AA277" s="121"/>
      <c r="AB277" s="121"/>
      <c r="AC277" s="121"/>
      <c r="AD277" s="121"/>
      <c r="AE277" s="121"/>
      <c r="AF277" s="121"/>
      <c r="AG277" s="121"/>
      <c r="AH277" s="121"/>
    </row>
    <row r="278" spans="1:34" s="122" customFormat="1" ht="15">
      <c r="A278" s="120"/>
      <c r="B278" s="120"/>
      <c r="C278" s="120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142"/>
      <c r="X278" s="142"/>
      <c r="Y278" s="142"/>
      <c r="Z278" s="121"/>
      <c r="AA278" s="121"/>
      <c r="AB278" s="121"/>
      <c r="AC278" s="121"/>
      <c r="AD278" s="121"/>
      <c r="AE278" s="121"/>
      <c r="AF278" s="121"/>
      <c r="AG278" s="121"/>
      <c r="AH278" s="121"/>
    </row>
    <row r="279" spans="1:34" s="122" customFormat="1" ht="15">
      <c r="A279" s="120"/>
      <c r="B279" s="120"/>
      <c r="C279" s="120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142"/>
      <c r="X279" s="142"/>
      <c r="Y279" s="142"/>
      <c r="Z279" s="121"/>
      <c r="AA279" s="121"/>
      <c r="AB279" s="121"/>
      <c r="AC279" s="121"/>
      <c r="AD279" s="121"/>
      <c r="AE279" s="121"/>
      <c r="AF279" s="121"/>
      <c r="AG279" s="121"/>
      <c r="AH279" s="121"/>
    </row>
    <row r="280" spans="1:34" s="122" customFormat="1" ht="15">
      <c r="A280" s="120"/>
      <c r="B280" s="120"/>
      <c r="C280" s="120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142"/>
      <c r="X280" s="142"/>
      <c r="Y280" s="142"/>
      <c r="Z280" s="121"/>
      <c r="AA280" s="121"/>
      <c r="AB280" s="121"/>
      <c r="AC280" s="121"/>
      <c r="AD280" s="121"/>
      <c r="AE280" s="121"/>
      <c r="AF280" s="121"/>
      <c r="AG280" s="121"/>
      <c r="AH280" s="121"/>
    </row>
    <row r="281" spans="1:34" s="122" customFormat="1" ht="15">
      <c r="A281" s="120"/>
      <c r="B281" s="120"/>
      <c r="C281" s="120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142"/>
      <c r="X281" s="142"/>
      <c r="Y281" s="142"/>
      <c r="Z281" s="121"/>
      <c r="AA281" s="121"/>
      <c r="AB281" s="121"/>
      <c r="AC281" s="121"/>
      <c r="AD281" s="121"/>
      <c r="AE281" s="121"/>
      <c r="AF281" s="121"/>
      <c r="AG281" s="121"/>
      <c r="AH281" s="121"/>
    </row>
    <row r="282" spans="1:34" s="122" customFormat="1" ht="15">
      <c r="A282" s="120"/>
      <c r="B282" s="120"/>
      <c r="C282" s="120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142"/>
      <c r="X282" s="142"/>
      <c r="Y282" s="142"/>
      <c r="Z282" s="121"/>
      <c r="AA282" s="121"/>
      <c r="AB282" s="121"/>
      <c r="AC282" s="121"/>
      <c r="AD282" s="121"/>
      <c r="AE282" s="121"/>
      <c r="AF282" s="121"/>
      <c r="AG282" s="121"/>
      <c r="AH282" s="121"/>
    </row>
    <row r="283" spans="1:34" s="122" customFormat="1" ht="15">
      <c r="A283" s="120"/>
      <c r="B283" s="120"/>
      <c r="C283" s="120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142"/>
      <c r="X283" s="142"/>
      <c r="Y283" s="142"/>
      <c r="Z283" s="121"/>
      <c r="AA283" s="121"/>
      <c r="AB283" s="121"/>
      <c r="AC283" s="121"/>
      <c r="AD283" s="121"/>
      <c r="AE283" s="121"/>
      <c r="AF283" s="121"/>
      <c r="AG283" s="121"/>
      <c r="AH283" s="121"/>
    </row>
    <row r="284" spans="1:34" s="122" customFormat="1" ht="15">
      <c r="A284" s="120"/>
      <c r="B284" s="120"/>
      <c r="C284" s="120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142"/>
      <c r="X284" s="142"/>
      <c r="Y284" s="142"/>
      <c r="Z284" s="121"/>
      <c r="AA284" s="121"/>
      <c r="AB284" s="121"/>
      <c r="AC284" s="121"/>
      <c r="AD284" s="121"/>
      <c r="AE284" s="121"/>
      <c r="AF284" s="121"/>
      <c r="AG284" s="121"/>
      <c r="AH284" s="121"/>
    </row>
    <row r="285" spans="1:34" s="122" customFormat="1" ht="15">
      <c r="A285" s="120"/>
      <c r="B285" s="120"/>
      <c r="C285" s="120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142"/>
      <c r="X285" s="142"/>
      <c r="Y285" s="142"/>
      <c r="Z285" s="121"/>
      <c r="AA285" s="121"/>
      <c r="AB285" s="121"/>
      <c r="AC285" s="121"/>
      <c r="AD285" s="121"/>
      <c r="AE285" s="121"/>
      <c r="AF285" s="121"/>
      <c r="AG285" s="121"/>
      <c r="AH285" s="121"/>
    </row>
    <row r="286" spans="1:34" s="122" customFormat="1" ht="15">
      <c r="A286" s="120"/>
      <c r="B286" s="120"/>
      <c r="C286" s="120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142"/>
      <c r="X286" s="142"/>
      <c r="Y286" s="142"/>
      <c r="Z286" s="121"/>
      <c r="AA286" s="121"/>
      <c r="AB286" s="121"/>
      <c r="AC286" s="121"/>
      <c r="AD286" s="121"/>
      <c r="AE286" s="121"/>
      <c r="AF286" s="121"/>
      <c r="AG286" s="121"/>
      <c r="AH286" s="121"/>
    </row>
    <row r="287" spans="1:34" s="122" customFormat="1" ht="15">
      <c r="A287" s="120"/>
      <c r="B287" s="120"/>
      <c r="C287" s="120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142"/>
      <c r="X287" s="142"/>
      <c r="Y287" s="142"/>
      <c r="Z287" s="121"/>
      <c r="AA287" s="121"/>
      <c r="AB287" s="121"/>
      <c r="AC287" s="121"/>
      <c r="AD287" s="121"/>
      <c r="AE287" s="121"/>
      <c r="AF287" s="121"/>
      <c r="AG287" s="121"/>
      <c r="AH287" s="121"/>
    </row>
    <row r="288" spans="1:34" s="122" customFormat="1" ht="15">
      <c r="A288" s="120"/>
      <c r="B288" s="120"/>
      <c r="C288" s="120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142"/>
      <c r="X288" s="142"/>
      <c r="Y288" s="142"/>
      <c r="Z288" s="121"/>
      <c r="AA288" s="121"/>
      <c r="AB288" s="121"/>
      <c r="AC288" s="121"/>
      <c r="AD288" s="121"/>
      <c r="AE288" s="121"/>
      <c r="AF288" s="121"/>
      <c r="AG288" s="121"/>
      <c r="AH288" s="121"/>
    </row>
    <row r="289" spans="1:34" s="122" customFormat="1" ht="15">
      <c r="A289" s="120"/>
      <c r="B289" s="120"/>
      <c r="C289" s="120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142"/>
      <c r="X289" s="142"/>
      <c r="Y289" s="142"/>
      <c r="Z289" s="121"/>
      <c r="AA289" s="121"/>
      <c r="AB289" s="121"/>
      <c r="AC289" s="121"/>
      <c r="AD289" s="121"/>
      <c r="AE289" s="121"/>
      <c r="AF289" s="121"/>
      <c r="AG289" s="121"/>
      <c r="AH289" s="121"/>
    </row>
    <row r="290" spans="1:34" s="122" customFormat="1" ht="15">
      <c r="A290" s="120"/>
      <c r="B290" s="120"/>
      <c r="C290" s="120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142"/>
      <c r="X290" s="142"/>
      <c r="Y290" s="142"/>
      <c r="Z290" s="121"/>
      <c r="AA290" s="121"/>
      <c r="AB290" s="121"/>
      <c r="AC290" s="121"/>
      <c r="AD290" s="121"/>
      <c r="AE290" s="121"/>
      <c r="AF290" s="121"/>
      <c r="AG290" s="121"/>
      <c r="AH290" s="121"/>
    </row>
    <row r="291" spans="1:34" s="122" customFormat="1" ht="15">
      <c r="A291" s="120"/>
      <c r="B291" s="120"/>
      <c r="C291" s="120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142"/>
      <c r="X291" s="142"/>
      <c r="Y291" s="142"/>
      <c r="Z291" s="121"/>
      <c r="AA291" s="121"/>
      <c r="AB291" s="121"/>
      <c r="AC291" s="121"/>
      <c r="AD291" s="121"/>
      <c r="AE291" s="121"/>
      <c r="AF291" s="121"/>
      <c r="AG291" s="121"/>
      <c r="AH291" s="121"/>
    </row>
    <row r="292" spans="1:34" s="122" customFormat="1" ht="15">
      <c r="A292" s="120"/>
      <c r="B292" s="120"/>
      <c r="C292" s="120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142"/>
      <c r="X292" s="142"/>
      <c r="Y292" s="142"/>
      <c r="Z292" s="121"/>
      <c r="AA292" s="121"/>
      <c r="AB292" s="121"/>
      <c r="AC292" s="121"/>
      <c r="AD292" s="121"/>
      <c r="AE292" s="121"/>
      <c r="AF292" s="121"/>
      <c r="AG292" s="121"/>
      <c r="AH292" s="121"/>
    </row>
    <row r="293" spans="1:34" s="122" customFormat="1" ht="15">
      <c r="A293" s="120"/>
      <c r="B293" s="120"/>
      <c r="C293" s="120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142"/>
      <c r="X293" s="142"/>
      <c r="Y293" s="142"/>
      <c r="Z293" s="121"/>
      <c r="AA293" s="121"/>
      <c r="AB293" s="121"/>
      <c r="AC293" s="121"/>
      <c r="AD293" s="121"/>
      <c r="AE293" s="121"/>
      <c r="AF293" s="121"/>
      <c r="AG293" s="121"/>
      <c r="AH293" s="121"/>
    </row>
    <row r="294" spans="1:34" s="122" customFormat="1" ht="15">
      <c r="A294" s="120"/>
      <c r="B294" s="120"/>
      <c r="C294" s="120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142"/>
      <c r="X294" s="142"/>
      <c r="Y294" s="142"/>
      <c r="Z294" s="121"/>
      <c r="AA294" s="121"/>
      <c r="AB294" s="121"/>
      <c r="AC294" s="121"/>
      <c r="AD294" s="121"/>
      <c r="AE294" s="121"/>
      <c r="AF294" s="121"/>
      <c r="AG294" s="121"/>
      <c r="AH294" s="121"/>
    </row>
    <row r="295" spans="1:34" s="122" customFormat="1" ht="15">
      <c r="A295" s="120"/>
      <c r="B295" s="120"/>
      <c r="C295" s="120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142"/>
      <c r="X295" s="142"/>
      <c r="Y295" s="142"/>
      <c r="Z295" s="121"/>
      <c r="AA295" s="121"/>
      <c r="AB295" s="121"/>
      <c r="AC295" s="121"/>
      <c r="AD295" s="121"/>
      <c r="AE295" s="121"/>
      <c r="AF295" s="121"/>
      <c r="AG295" s="121"/>
      <c r="AH295" s="121"/>
    </row>
    <row r="296" spans="1:34" s="122" customFormat="1" ht="15">
      <c r="A296" s="120"/>
      <c r="B296" s="120"/>
      <c r="C296" s="120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142"/>
      <c r="X296" s="142"/>
      <c r="Y296" s="142"/>
      <c r="Z296" s="121"/>
      <c r="AA296" s="121"/>
      <c r="AB296" s="121"/>
      <c r="AC296" s="121"/>
      <c r="AD296" s="121"/>
      <c r="AE296" s="121"/>
      <c r="AF296" s="121"/>
      <c r="AG296" s="121"/>
      <c r="AH296" s="121"/>
    </row>
    <row r="297" spans="1:34" s="122" customFormat="1" ht="15">
      <c r="A297" s="120"/>
      <c r="B297" s="120"/>
      <c r="C297" s="120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142"/>
      <c r="X297" s="142"/>
      <c r="Y297" s="142"/>
      <c r="Z297" s="121"/>
      <c r="AA297" s="121"/>
      <c r="AB297" s="121"/>
      <c r="AC297" s="121"/>
      <c r="AD297" s="121"/>
      <c r="AE297" s="121"/>
      <c r="AF297" s="121"/>
      <c r="AG297" s="121"/>
      <c r="AH297" s="121"/>
    </row>
    <row r="298" spans="1:34" s="122" customFormat="1" ht="15">
      <c r="A298" s="120"/>
      <c r="B298" s="120"/>
      <c r="C298" s="120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142"/>
      <c r="X298" s="142"/>
      <c r="Y298" s="142"/>
      <c r="Z298" s="121"/>
      <c r="AA298" s="121"/>
      <c r="AB298" s="121"/>
      <c r="AC298" s="121"/>
      <c r="AD298" s="121"/>
      <c r="AE298" s="121"/>
      <c r="AF298" s="121"/>
      <c r="AG298" s="121"/>
      <c r="AH298" s="121"/>
    </row>
    <row r="299" spans="1:34" s="122" customFormat="1" ht="15">
      <c r="A299" s="120"/>
      <c r="B299" s="120"/>
      <c r="C299" s="120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142"/>
      <c r="X299" s="142"/>
      <c r="Y299" s="142"/>
      <c r="Z299" s="121"/>
      <c r="AA299" s="121"/>
      <c r="AB299" s="121"/>
      <c r="AC299" s="121"/>
      <c r="AD299" s="121"/>
      <c r="AE299" s="121"/>
      <c r="AF299" s="121"/>
      <c r="AG299" s="121"/>
      <c r="AH299" s="121"/>
    </row>
    <row r="300" spans="1:34" s="122" customFormat="1" ht="15">
      <c r="A300" s="120"/>
      <c r="B300" s="120"/>
      <c r="C300" s="120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142"/>
      <c r="X300" s="142"/>
      <c r="Y300" s="142"/>
      <c r="Z300" s="121"/>
      <c r="AA300" s="121"/>
      <c r="AB300" s="121"/>
      <c r="AC300" s="121"/>
      <c r="AD300" s="121"/>
      <c r="AE300" s="121"/>
      <c r="AF300" s="121"/>
      <c r="AG300" s="121"/>
      <c r="AH300" s="121"/>
    </row>
    <row r="301" spans="1:34" s="122" customFormat="1" ht="15">
      <c r="A301" s="120"/>
      <c r="B301" s="120"/>
      <c r="C301" s="120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142"/>
      <c r="X301" s="142"/>
      <c r="Y301" s="142"/>
      <c r="Z301" s="121"/>
      <c r="AA301" s="121"/>
      <c r="AB301" s="121"/>
      <c r="AC301" s="121"/>
      <c r="AD301" s="121"/>
      <c r="AE301" s="121"/>
      <c r="AF301" s="121"/>
      <c r="AG301" s="121"/>
      <c r="AH301" s="121"/>
    </row>
    <row r="302" spans="1:34" s="122" customFormat="1" ht="15">
      <c r="A302" s="120"/>
      <c r="B302" s="120"/>
      <c r="C302" s="120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142"/>
      <c r="X302" s="142"/>
      <c r="Y302" s="142"/>
      <c r="Z302" s="121"/>
      <c r="AA302" s="121"/>
      <c r="AB302" s="121"/>
      <c r="AC302" s="121"/>
      <c r="AD302" s="121"/>
      <c r="AE302" s="121"/>
      <c r="AF302" s="121"/>
      <c r="AG302" s="121"/>
      <c r="AH302" s="121"/>
    </row>
    <row r="303" spans="1:34" s="122" customFormat="1" ht="15">
      <c r="A303" s="120"/>
      <c r="B303" s="120"/>
      <c r="C303" s="120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142"/>
      <c r="X303" s="142"/>
      <c r="Y303" s="142"/>
      <c r="Z303" s="121"/>
      <c r="AA303" s="121"/>
      <c r="AB303" s="121"/>
      <c r="AC303" s="121"/>
      <c r="AD303" s="121"/>
      <c r="AE303" s="121"/>
      <c r="AF303" s="121"/>
      <c r="AG303" s="121"/>
      <c r="AH303" s="121"/>
    </row>
    <row r="304" spans="1:34" s="122" customFormat="1" ht="15">
      <c r="A304" s="120"/>
      <c r="B304" s="120"/>
      <c r="C304" s="120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142"/>
      <c r="X304" s="142"/>
      <c r="Y304" s="142"/>
      <c r="Z304" s="121"/>
      <c r="AA304" s="121"/>
      <c r="AB304" s="121"/>
      <c r="AC304" s="121"/>
      <c r="AD304" s="121"/>
      <c r="AE304" s="121"/>
      <c r="AF304" s="121"/>
      <c r="AG304" s="121"/>
      <c r="AH304" s="121"/>
    </row>
    <row r="305" spans="1:34" s="122" customFormat="1" ht="15">
      <c r="A305" s="120"/>
      <c r="B305" s="120"/>
      <c r="C305" s="120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142"/>
      <c r="X305" s="142"/>
      <c r="Y305" s="142"/>
      <c r="Z305" s="121"/>
      <c r="AA305" s="121"/>
      <c r="AB305" s="121"/>
      <c r="AC305" s="121"/>
      <c r="AD305" s="121"/>
      <c r="AE305" s="121"/>
      <c r="AF305" s="121"/>
      <c r="AG305" s="121"/>
      <c r="AH305" s="121"/>
    </row>
    <row r="306" spans="1:34" s="122" customFormat="1" ht="15">
      <c r="A306" s="120"/>
      <c r="B306" s="120"/>
      <c r="C306" s="120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142"/>
      <c r="X306" s="142"/>
      <c r="Y306" s="142"/>
      <c r="Z306" s="121"/>
      <c r="AA306" s="121"/>
      <c r="AB306" s="121"/>
      <c r="AC306" s="121"/>
      <c r="AD306" s="121"/>
      <c r="AE306" s="121"/>
      <c r="AF306" s="121"/>
      <c r="AG306" s="121"/>
      <c r="AH306" s="121"/>
    </row>
    <row r="307" spans="1:34" s="122" customFormat="1" ht="15">
      <c r="A307" s="120"/>
      <c r="B307" s="120"/>
      <c r="C307" s="120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142"/>
      <c r="X307" s="142"/>
      <c r="Y307" s="142"/>
      <c r="Z307" s="121"/>
      <c r="AA307" s="121"/>
      <c r="AB307" s="121"/>
      <c r="AC307" s="121"/>
      <c r="AD307" s="121"/>
      <c r="AE307" s="121"/>
      <c r="AF307" s="121"/>
      <c r="AG307" s="121"/>
      <c r="AH307" s="121"/>
    </row>
    <row r="308" spans="1:34" s="122" customFormat="1" ht="15">
      <c r="A308" s="120"/>
      <c r="B308" s="120"/>
      <c r="C308" s="120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142"/>
      <c r="X308" s="142"/>
      <c r="Y308" s="142"/>
      <c r="Z308" s="121"/>
      <c r="AA308" s="121"/>
      <c r="AB308" s="121"/>
      <c r="AC308" s="121"/>
      <c r="AD308" s="121"/>
      <c r="AE308" s="121"/>
      <c r="AF308" s="121"/>
      <c r="AG308" s="121"/>
      <c r="AH308" s="121"/>
    </row>
    <row r="309" spans="1:34" s="122" customFormat="1" ht="15">
      <c r="A309" s="120"/>
      <c r="B309" s="120"/>
      <c r="C309" s="120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142"/>
      <c r="X309" s="142"/>
      <c r="Y309" s="142"/>
      <c r="Z309" s="121"/>
      <c r="AA309" s="121"/>
      <c r="AB309" s="121"/>
      <c r="AC309" s="121"/>
      <c r="AD309" s="121"/>
      <c r="AE309" s="121"/>
      <c r="AF309" s="121"/>
      <c r="AG309" s="121"/>
      <c r="AH309" s="121"/>
    </row>
    <row r="310" spans="1:34" s="122" customFormat="1" ht="15">
      <c r="A310" s="120"/>
      <c r="B310" s="120"/>
      <c r="C310" s="120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142"/>
      <c r="X310" s="142"/>
      <c r="Y310" s="142"/>
      <c r="Z310" s="121"/>
      <c r="AA310" s="121"/>
      <c r="AB310" s="121"/>
      <c r="AC310" s="121"/>
      <c r="AD310" s="121"/>
      <c r="AE310" s="121"/>
      <c r="AF310" s="121"/>
      <c r="AG310" s="121"/>
      <c r="AH310" s="121"/>
    </row>
    <row r="311" spans="1:34" s="122" customFormat="1" ht="15">
      <c r="A311" s="120"/>
      <c r="B311" s="120"/>
      <c r="C311" s="120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142"/>
      <c r="X311" s="142"/>
      <c r="Y311" s="142"/>
      <c r="Z311" s="121"/>
      <c r="AA311" s="121"/>
      <c r="AB311" s="121"/>
      <c r="AC311" s="121"/>
      <c r="AD311" s="121"/>
      <c r="AE311" s="121"/>
      <c r="AF311" s="121"/>
      <c r="AG311" s="121"/>
      <c r="AH311" s="121"/>
    </row>
    <row r="312" spans="1:34" s="122" customFormat="1" ht="15">
      <c r="A312" s="120"/>
      <c r="B312" s="120"/>
      <c r="C312" s="120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142"/>
      <c r="X312" s="142"/>
      <c r="Y312" s="142"/>
      <c r="Z312" s="121"/>
      <c r="AA312" s="121"/>
      <c r="AB312" s="121"/>
      <c r="AC312" s="121"/>
      <c r="AD312" s="121"/>
      <c r="AE312" s="121"/>
      <c r="AF312" s="121"/>
      <c r="AG312" s="121"/>
      <c r="AH312" s="121"/>
    </row>
    <row r="313" spans="1:34" s="122" customFormat="1" ht="15">
      <c r="A313" s="120"/>
      <c r="B313" s="120"/>
      <c r="C313" s="120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142"/>
      <c r="X313" s="142"/>
      <c r="Y313" s="142"/>
      <c r="Z313" s="121"/>
      <c r="AA313" s="121"/>
      <c r="AB313" s="121"/>
      <c r="AC313" s="121"/>
      <c r="AD313" s="121"/>
      <c r="AE313" s="121"/>
      <c r="AF313" s="121"/>
      <c r="AG313" s="121"/>
      <c r="AH313" s="121"/>
    </row>
    <row r="314" spans="1:34" s="122" customFormat="1" ht="15">
      <c r="A314" s="120"/>
      <c r="B314" s="120"/>
      <c r="C314" s="120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142"/>
      <c r="X314" s="142"/>
      <c r="Y314" s="142"/>
      <c r="Z314" s="121"/>
      <c r="AA314" s="121"/>
      <c r="AB314" s="121"/>
      <c r="AC314" s="121"/>
      <c r="AD314" s="121"/>
      <c r="AE314" s="121"/>
      <c r="AF314" s="121"/>
      <c r="AG314" s="121"/>
      <c r="AH314" s="121"/>
    </row>
    <row r="315" spans="1:34" s="122" customFormat="1" ht="15">
      <c r="A315" s="120"/>
      <c r="B315" s="120"/>
      <c r="C315" s="120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142"/>
      <c r="X315" s="142"/>
      <c r="Y315" s="142"/>
      <c r="Z315" s="121"/>
      <c r="AA315" s="121"/>
      <c r="AB315" s="121"/>
      <c r="AC315" s="121"/>
      <c r="AD315" s="121"/>
      <c r="AE315" s="121"/>
      <c r="AF315" s="121"/>
      <c r="AG315" s="121"/>
      <c r="AH315" s="121"/>
    </row>
    <row r="316" spans="1:34" s="122" customFormat="1" ht="15">
      <c r="A316" s="120"/>
      <c r="B316" s="120"/>
      <c r="C316" s="120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142"/>
      <c r="X316" s="142"/>
      <c r="Y316" s="142"/>
      <c r="Z316" s="121"/>
      <c r="AA316" s="121"/>
      <c r="AB316" s="121"/>
      <c r="AC316" s="121"/>
      <c r="AD316" s="121"/>
      <c r="AE316" s="121"/>
      <c r="AF316" s="121"/>
      <c r="AG316" s="121"/>
      <c r="AH316" s="121"/>
    </row>
    <row r="317" spans="1:34" s="122" customFormat="1" ht="15">
      <c r="A317" s="120"/>
      <c r="B317" s="120"/>
      <c r="C317" s="120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142"/>
      <c r="X317" s="142"/>
      <c r="Y317" s="142"/>
      <c r="Z317" s="121"/>
      <c r="AA317" s="121"/>
      <c r="AB317" s="121"/>
      <c r="AC317" s="121"/>
      <c r="AD317" s="121"/>
      <c r="AE317" s="121"/>
      <c r="AF317" s="121"/>
      <c r="AG317" s="121"/>
      <c r="AH317" s="121"/>
    </row>
    <row r="318" spans="1:34" s="122" customFormat="1" ht="15">
      <c r="A318" s="120"/>
      <c r="B318" s="120"/>
      <c r="C318" s="120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142"/>
      <c r="X318" s="142"/>
      <c r="Y318" s="142"/>
      <c r="Z318" s="121"/>
      <c r="AA318" s="121"/>
      <c r="AB318" s="121"/>
      <c r="AC318" s="121"/>
      <c r="AD318" s="121"/>
      <c r="AE318" s="121"/>
      <c r="AF318" s="121"/>
      <c r="AG318" s="121"/>
      <c r="AH318" s="121"/>
    </row>
    <row r="319" spans="1:34" s="122" customFormat="1" ht="15">
      <c r="A319" s="120"/>
      <c r="B319" s="120"/>
      <c r="C319" s="120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142"/>
      <c r="X319" s="142"/>
      <c r="Y319" s="142"/>
      <c r="Z319" s="121"/>
      <c r="AA319" s="121"/>
      <c r="AB319" s="121"/>
      <c r="AC319" s="121"/>
      <c r="AD319" s="121"/>
      <c r="AE319" s="121"/>
      <c r="AF319" s="121"/>
      <c r="AG319" s="121"/>
      <c r="AH319" s="121"/>
    </row>
    <row r="320" spans="1:34" s="122" customFormat="1" ht="15">
      <c r="A320" s="120"/>
      <c r="B320" s="120"/>
      <c r="C320" s="120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142"/>
      <c r="X320" s="142"/>
      <c r="Y320" s="142"/>
      <c r="Z320" s="121"/>
      <c r="AA320" s="121"/>
      <c r="AB320" s="121"/>
      <c r="AC320" s="121"/>
      <c r="AD320" s="121"/>
      <c r="AE320" s="121"/>
      <c r="AF320" s="121"/>
      <c r="AG320" s="121"/>
      <c r="AH320" s="121"/>
    </row>
    <row r="321" spans="1:34" s="122" customFormat="1" ht="15">
      <c r="A321" s="120"/>
      <c r="B321" s="120"/>
      <c r="C321" s="120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142"/>
      <c r="X321" s="142"/>
      <c r="Y321" s="142"/>
      <c r="Z321" s="121"/>
      <c r="AA321" s="121"/>
      <c r="AB321" s="121"/>
      <c r="AC321" s="121"/>
      <c r="AD321" s="121"/>
      <c r="AE321" s="121"/>
      <c r="AF321" s="121"/>
      <c r="AG321" s="121"/>
      <c r="AH321" s="121"/>
    </row>
    <row r="322" spans="1:34" s="122" customFormat="1" ht="15">
      <c r="A322" s="120"/>
      <c r="B322" s="120"/>
      <c r="C322" s="120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142"/>
      <c r="X322" s="142"/>
      <c r="Y322" s="142"/>
      <c r="Z322" s="121"/>
      <c r="AA322" s="121"/>
      <c r="AB322" s="121"/>
      <c r="AC322" s="121"/>
      <c r="AD322" s="121"/>
      <c r="AE322" s="121"/>
      <c r="AF322" s="121"/>
      <c r="AG322" s="121"/>
      <c r="AH322" s="121"/>
    </row>
    <row r="323" spans="1:34" s="122" customFormat="1" ht="15">
      <c r="A323" s="120"/>
      <c r="B323" s="120"/>
      <c r="C323" s="120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142"/>
      <c r="X323" s="142"/>
      <c r="Y323" s="142"/>
      <c r="Z323" s="121"/>
      <c r="AA323" s="121"/>
      <c r="AB323" s="121"/>
      <c r="AC323" s="121"/>
      <c r="AD323" s="121"/>
      <c r="AE323" s="121"/>
      <c r="AF323" s="121"/>
      <c r="AG323" s="121"/>
      <c r="AH323" s="121"/>
    </row>
    <row r="324" spans="1:34" s="122" customFormat="1" ht="15">
      <c r="A324" s="120"/>
      <c r="B324" s="120"/>
      <c r="C324" s="120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142"/>
      <c r="X324" s="142"/>
      <c r="Y324" s="142"/>
      <c r="Z324" s="121"/>
      <c r="AA324" s="121"/>
      <c r="AB324" s="121"/>
      <c r="AC324" s="121"/>
      <c r="AD324" s="121"/>
      <c r="AE324" s="121"/>
      <c r="AF324" s="121"/>
      <c r="AG324" s="121"/>
      <c r="AH324" s="121"/>
    </row>
    <row r="325" spans="1:34" s="122" customFormat="1" ht="15">
      <c r="A325" s="120"/>
      <c r="B325" s="120"/>
      <c r="C325" s="120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142"/>
      <c r="X325" s="142"/>
      <c r="Y325" s="142"/>
      <c r="Z325" s="121"/>
      <c r="AA325" s="121"/>
      <c r="AB325" s="121"/>
      <c r="AC325" s="121"/>
      <c r="AD325" s="121"/>
      <c r="AE325" s="121"/>
      <c r="AF325" s="121"/>
      <c r="AG325" s="121"/>
      <c r="AH325" s="121"/>
    </row>
    <row r="326" spans="1:34" s="122" customFormat="1" ht="15">
      <c r="A326" s="120"/>
      <c r="B326" s="120"/>
      <c r="C326" s="120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142"/>
      <c r="X326" s="142"/>
      <c r="Y326" s="142"/>
      <c r="Z326" s="121"/>
      <c r="AA326" s="121"/>
      <c r="AB326" s="121"/>
      <c r="AC326" s="121"/>
      <c r="AD326" s="121"/>
      <c r="AE326" s="121"/>
      <c r="AF326" s="121"/>
      <c r="AG326" s="121"/>
      <c r="AH326" s="121"/>
    </row>
    <row r="327" spans="1:34" s="122" customFormat="1" ht="15">
      <c r="A327" s="120"/>
      <c r="B327" s="120"/>
      <c r="C327" s="120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142"/>
      <c r="X327" s="142"/>
      <c r="Y327" s="142"/>
      <c r="Z327" s="121"/>
      <c r="AA327" s="121"/>
      <c r="AB327" s="121"/>
      <c r="AC327" s="121"/>
      <c r="AD327" s="121"/>
      <c r="AE327" s="121"/>
      <c r="AF327" s="121"/>
      <c r="AG327" s="121"/>
      <c r="AH327" s="121"/>
    </row>
    <row r="328" spans="1:34" s="122" customFormat="1" ht="15">
      <c r="A328" s="120"/>
      <c r="B328" s="120"/>
      <c r="C328" s="120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142"/>
      <c r="X328" s="142"/>
      <c r="Y328" s="142"/>
      <c r="Z328" s="121"/>
      <c r="AA328" s="121"/>
      <c r="AB328" s="121"/>
      <c r="AC328" s="121"/>
      <c r="AD328" s="121"/>
      <c r="AE328" s="121"/>
      <c r="AF328" s="121"/>
      <c r="AG328" s="121"/>
      <c r="AH328" s="121"/>
    </row>
    <row r="329" spans="1:34" s="122" customFormat="1" ht="15">
      <c r="A329" s="120"/>
      <c r="B329" s="120"/>
      <c r="C329" s="120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142"/>
      <c r="X329" s="142"/>
      <c r="Y329" s="142"/>
      <c r="Z329" s="121"/>
      <c r="AA329" s="121"/>
      <c r="AB329" s="121"/>
      <c r="AC329" s="121"/>
      <c r="AD329" s="121"/>
      <c r="AE329" s="121"/>
      <c r="AF329" s="121"/>
      <c r="AG329" s="121"/>
      <c r="AH329" s="121"/>
    </row>
    <row r="330" spans="1:34" s="122" customFormat="1" ht="15">
      <c r="A330" s="120"/>
      <c r="B330" s="120"/>
      <c r="C330" s="120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142"/>
      <c r="X330" s="142"/>
      <c r="Y330" s="142"/>
      <c r="Z330" s="121"/>
      <c r="AA330" s="121"/>
      <c r="AB330" s="121"/>
      <c r="AC330" s="121"/>
      <c r="AD330" s="121"/>
      <c r="AE330" s="121"/>
      <c r="AF330" s="121"/>
      <c r="AG330" s="121"/>
      <c r="AH330" s="121"/>
    </row>
    <row r="331" spans="1:34" s="122" customFormat="1" ht="15">
      <c r="A331" s="120"/>
      <c r="B331" s="120"/>
      <c r="C331" s="120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142"/>
      <c r="X331" s="142"/>
      <c r="Y331" s="142"/>
      <c r="Z331" s="121"/>
      <c r="AA331" s="121"/>
      <c r="AB331" s="121"/>
      <c r="AC331" s="121"/>
      <c r="AD331" s="121"/>
      <c r="AE331" s="121"/>
      <c r="AF331" s="121"/>
      <c r="AG331" s="121"/>
      <c r="AH331" s="121"/>
    </row>
    <row r="332" spans="1:34" s="122" customFormat="1" ht="15">
      <c r="A332" s="120"/>
      <c r="B332" s="120"/>
      <c r="C332" s="120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142"/>
      <c r="X332" s="142"/>
      <c r="Y332" s="142"/>
      <c r="Z332" s="121"/>
      <c r="AA332" s="121"/>
      <c r="AB332" s="121"/>
      <c r="AC332" s="121"/>
      <c r="AD332" s="121"/>
      <c r="AE332" s="121"/>
      <c r="AF332" s="121"/>
      <c r="AG332" s="121"/>
      <c r="AH332" s="121"/>
    </row>
    <row r="333" spans="1:34" s="122" customFormat="1" ht="15">
      <c r="A333" s="120"/>
      <c r="B333" s="120"/>
      <c r="C333" s="120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142"/>
      <c r="X333" s="142"/>
      <c r="Y333" s="142"/>
      <c r="Z333" s="121"/>
      <c r="AA333" s="121"/>
      <c r="AB333" s="121"/>
      <c r="AC333" s="121"/>
      <c r="AD333" s="121"/>
      <c r="AE333" s="121"/>
      <c r="AF333" s="121"/>
      <c r="AG333" s="121"/>
      <c r="AH333" s="121"/>
    </row>
    <row r="334" spans="1:34" s="122" customFormat="1" ht="15">
      <c r="A334" s="120"/>
      <c r="B334" s="120"/>
      <c r="C334" s="120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142"/>
      <c r="X334" s="142"/>
      <c r="Y334" s="142"/>
      <c r="Z334" s="121"/>
      <c r="AA334" s="121"/>
      <c r="AB334" s="121"/>
      <c r="AC334" s="121"/>
      <c r="AD334" s="121"/>
      <c r="AE334" s="121"/>
      <c r="AF334" s="121"/>
      <c r="AG334" s="121"/>
      <c r="AH334" s="121"/>
    </row>
    <row r="335" spans="1:34" s="122" customFormat="1" ht="15">
      <c r="A335" s="120"/>
      <c r="B335" s="120"/>
      <c r="C335" s="120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142"/>
      <c r="X335" s="142"/>
      <c r="Y335" s="142"/>
      <c r="Z335" s="121"/>
      <c r="AA335" s="121"/>
      <c r="AB335" s="121"/>
      <c r="AC335" s="121"/>
      <c r="AD335" s="121"/>
      <c r="AE335" s="121"/>
      <c r="AF335" s="121"/>
      <c r="AG335" s="121"/>
      <c r="AH335" s="121"/>
    </row>
    <row r="336" spans="1:34" s="122" customFormat="1" ht="15">
      <c r="A336" s="120"/>
      <c r="B336" s="120"/>
      <c r="C336" s="120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142"/>
      <c r="X336" s="142"/>
      <c r="Y336" s="142"/>
      <c r="Z336" s="121"/>
      <c r="AA336" s="121"/>
      <c r="AB336" s="121"/>
      <c r="AC336" s="121"/>
      <c r="AD336" s="121"/>
      <c r="AE336" s="121"/>
      <c r="AF336" s="121"/>
      <c r="AG336" s="121"/>
      <c r="AH336" s="121"/>
    </row>
    <row r="337" spans="1:34" s="122" customFormat="1" ht="15">
      <c r="A337" s="120"/>
      <c r="B337" s="120"/>
      <c r="C337" s="120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142"/>
      <c r="X337" s="142"/>
      <c r="Y337" s="142"/>
      <c r="Z337" s="121"/>
      <c r="AA337" s="121"/>
      <c r="AB337" s="121"/>
      <c r="AC337" s="121"/>
      <c r="AD337" s="121"/>
      <c r="AE337" s="121"/>
      <c r="AF337" s="121"/>
      <c r="AG337" s="121"/>
      <c r="AH337" s="121"/>
    </row>
    <row r="338" spans="1:34" s="122" customFormat="1" ht="15">
      <c r="A338" s="120"/>
      <c r="B338" s="120"/>
      <c r="C338" s="120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142"/>
      <c r="X338" s="142"/>
      <c r="Y338" s="142"/>
      <c r="Z338" s="121"/>
      <c r="AA338" s="121"/>
      <c r="AB338" s="121"/>
      <c r="AC338" s="121"/>
      <c r="AD338" s="121"/>
      <c r="AE338" s="121"/>
      <c r="AF338" s="121"/>
      <c r="AG338" s="121"/>
      <c r="AH338" s="121"/>
    </row>
    <row r="339" spans="1:34" s="122" customFormat="1" ht="15">
      <c r="A339" s="120"/>
      <c r="B339" s="120"/>
      <c r="C339" s="120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142"/>
      <c r="X339" s="142"/>
      <c r="Y339" s="142"/>
      <c r="Z339" s="121"/>
      <c r="AA339" s="121"/>
      <c r="AB339" s="121"/>
      <c r="AC339" s="121"/>
      <c r="AD339" s="121"/>
      <c r="AE339" s="121"/>
      <c r="AF339" s="121"/>
      <c r="AG339" s="121"/>
      <c r="AH339" s="121"/>
    </row>
    <row r="340" spans="1:34" s="122" customFormat="1" ht="15">
      <c r="A340" s="120"/>
      <c r="B340" s="120"/>
      <c r="C340" s="120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142"/>
      <c r="X340" s="142"/>
      <c r="Y340" s="142"/>
      <c r="Z340" s="121"/>
      <c r="AA340" s="121"/>
      <c r="AB340" s="121"/>
      <c r="AC340" s="121"/>
      <c r="AD340" s="121"/>
      <c r="AE340" s="121"/>
      <c r="AF340" s="121"/>
      <c r="AG340" s="121"/>
      <c r="AH340" s="121"/>
    </row>
    <row r="341" spans="1:34" s="122" customFormat="1" ht="15">
      <c r="A341" s="120"/>
      <c r="B341" s="120"/>
      <c r="C341" s="120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142"/>
      <c r="X341" s="142"/>
      <c r="Y341" s="142"/>
      <c r="Z341" s="121"/>
      <c r="AA341" s="121"/>
      <c r="AB341" s="121"/>
      <c r="AC341" s="121"/>
      <c r="AD341" s="121"/>
      <c r="AE341" s="121"/>
      <c r="AF341" s="121"/>
      <c r="AG341" s="121"/>
      <c r="AH341" s="121"/>
    </row>
    <row r="342" spans="1:34" s="122" customFormat="1" ht="15">
      <c r="A342" s="120"/>
      <c r="B342" s="120"/>
      <c r="C342" s="120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142"/>
      <c r="X342" s="142"/>
      <c r="Y342" s="142"/>
      <c r="Z342" s="121"/>
      <c r="AA342" s="121"/>
      <c r="AB342" s="121"/>
      <c r="AC342" s="121"/>
      <c r="AD342" s="121"/>
      <c r="AE342" s="121"/>
      <c r="AF342" s="121"/>
      <c r="AG342" s="121"/>
      <c r="AH342" s="121"/>
    </row>
    <row r="343" spans="1:34" s="122" customFormat="1" ht="15">
      <c r="A343" s="120"/>
      <c r="B343" s="120"/>
      <c r="C343" s="120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142"/>
      <c r="X343" s="142"/>
      <c r="Y343" s="142"/>
      <c r="Z343" s="121"/>
      <c r="AA343" s="121"/>
      <c r="AB343" s="121"/>
      <c r="AC343" s="121"/>
      <c r="AD343" s="121"/>
      <c r="AE343" s="121"/>
      <c r="AF343" s="121"/>
      <c r="AG343" s="121"/>
      <c r="AH343" s="121"/>
    </row>
    <row r="344" spans="1:34" s="122" customFormat="1" ht="15">
      <c r="A344" s="120"/>
      <c r="B344" s="120"/>
      <c r="C344" s="120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142"/>
      <c r="X344" s="142"/>
      <c r="Y344" s="142"/>
      <c r="Z344" s="121"/>
      <c r="AA344" s="121"/>
      <c r="AB344" s="121"/>
      <c r="AC344" s="121"/>
      <c r="AD344" s="121"/>
      <c r="AE344" s="121"/>
      <c r="AF344" s="121"/>
      <c r="AG344" s="121"/>
      <c r="AH344" s="121"/>
    </row>
    <row r="345" spans="1:34" s="122" customFormat="1" ht="15">
      <c r="A345" s="120"/>
      <c r="B345" s="120"/>
      <c r="C345" s="120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142"/>
      <c r="X345" s="142"/>
      <c r="Y345" s="142"/>
      <c r="Z345" s="121"/>
      <c r="AA345" s="121"/>
      <c r="AB345" s="121"/>
      <c r="AC345" s="121"/>
      <c r="AD345" s="121"/>
      <c r="AE345" s="121"/>
      <c r="AF345" s="121"/>
      <c r="AG345" s="121"/>
      <c r="AH345" s="121"/>
    </row>
    <row r="346" spans="1:34" s="122" customFormat="1" ht="15">
      <c r="A346" s="120"/>
      <c r="B346" s="120"/>
      <c r="C346" s="120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142"/>
      <c r="X346" s="142"/>
      <c r="Y346" s="142"/>
      <c r="Z346" s="121"/>
      <c r="AA346" s="121"/>
      <c r="AB346" s="121"/>
      <c r="AC346" s="121"/>
      <c r="AD346" s="121"/>
      <c r="AE346" s="121"/>
      <c r="AF346" s="121"/>
      <c r="AG346" s="121"/>
      <c r="AH346" s="121"/>
    </row>
    <row r="347" spans="1:34" s="122" customFormat="1" ht="15">
      <c r="A347" s="120"/>
      <c r="B347" s="120"/>
      <c r="C347" s="120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142"/>
      <c r="X347" s="142"/>
      <c r="Y347" s="142"/>
      <c r="Z347" s="121"/>
      <c r="AA347" s="121"/>
      <c r="AB347" s="121"/>
      <c r="AC347" s="121"/>
      <c r="AD347" s="121"/>
      <c r="AE347" s="121"/>
      <c r="AF347" s="121"/>
      <c r="AG347" s="121"/>
      <c r="AH347" s="121"/>
    </row>
    <row r="348" spans="1:34" s="122" customFormat="1" ht="15">
      <c r="A348" s="120"/>
      <c r="B348" s="120"/>
      <c r="C348" s="120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142"/>
      <c r="X348" s="142"/>
      <c r="Y348" s="142"/>
      <c r="Z348" s="121"/>
      <c r="AA348" s="121"/>
      <c r="AB348" s="121"/>
      <c r="AC348" s="121"/>
      <c r="AD348" s="121"/>
      <c r="AE348" s="121"/>
      <c r="AF348" s="121"/>
      <c r="AG348" s="121"/>
      <c r="AH348" s="121"/>
    </row>
    <row r="349" spans="1:34" s="122" customFormat="1" ht="15">
      <c r="A349" s="120"/>
      <c r="B349" s="120"/>
      <c r="C349" s="120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142"/>
      <c r="X349" s="142"/>
      <c r="Y349" s="142"/>
      <c r="Z349" s="121"/>
      <c r="AA349" s="121"/>
      <c r="AB349" s="121"/>
      <c r="AC349" s="121"/>
      <c r="AD349" s="121"/>
      <c r="AE349" s="121"/>
      <c r="AF349" s="121"/>
      <c r="AG349" s="121"/>
      <c r="AH349" s="121"/>
    </row>
    <row r="350" spans="1:34" s="122" customFormat="1" ht="15">
      <c r="A350" s="120"/>
      <c r="B350" s="120"/>
      <c r="C350" s="120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142"/>
      <c r="X350" s="142"/>
      <c r="Y350" s="142"/>
      <c r="Z350" s="121"/>
      <c r="AA350" s="121"/>
      <c r="AB350" s="121"/>
      <c r="AC350" s="121"/>
      <c r="AD350" s="121"/>
      <c r="AE350" s="121"/>
      <c r="AF350" s="121"/>
      <c r="AG350" s="121"/>
      <c r="AH350" s="121"/>
    </row>
    <row r="351" spans="1:34" s="122" customFormat="1" ht="15">
      <c r="A351" s="120"/>
      <c r="B351" s="120"/>
      <c r="C351" s="120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142"/>
      <c r="X351" s="142"/>
      <c r="Y351" s="142"/>
      <c r="Z351" s="121"/>
      <c r="AA351" s="121"/>
      <c r="AB351" s="121"/>
      <c r="AC351" s="121"/>
      <c r="AD351" s="121"/>
      <c r="AE351" s="121"/>
      <c r="AF351" s="121"/>
      <c r="AG351" s="121"/>
      <c r="AH351" s="121"/>
    </row>
    <row r="352" spans="1:34" s="122" customFormat="1" ht="15">
      <c r="A352" s="120"/>
      <c r="B352" s="120"/>
      <c r="C352" s="120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142"/>
      <c r="X352" s="142"/>
      <c r="Y352" s="142"/>
      <c r="Z352" s="121"/>
      <c r="AA352" s="121"/>
      <c r="AB352" s="121"/>
      <c r="AC352" s="121"/>
      <c r="AD352" s="121"/>
      <c r="AE352" s="121"/>
      <c r="AF352" s="121"/>
      <c r="AG352" s="121"/>
      <c r="AH352" s="121"/>
    </row>
    <row r="353" spans="1:34" s="122" customFormat="1" ht="15">
      <c r="A353" s="120"/>
      <c r="B353" s="120"/>
      <c r="C353" s="120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142"/>
      <c r="X353" s="142"/>
      <c r="Y353" s="142"/>
      <c r="Z353" s="121"/>
      <c r="AA353" s="121"/>
      <c r="AB353" s="121"/>
      <c r="AC353" s="121"/>
      <c r="AD353" s="121"/>
      <c r="AE353" s="121"/>
      <c r="AF353" s="121"/>
      <c r="AG353" s="121"/>
      <c r="AH353" s="121"/>
    </row>
    <row r="354" spans="1:34" s="122" customFormat="1" ht="15">
      <c r="A354" s="120"/>
      <c r="B354" s="120"/>
      <c r="C354" s="120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142"/>
      <c r="X354" s="142"/>
      <c r="Y354" s="142"/>
      <c r="Z354" s="121"/>
      <c r="AA354" s="121"/>
      <c r="AB354" s="121"/>
      <c r="AC354" s="121"/>
      <c r="AD354" s="121"/>
      <c r="AE354" s="121"/>
      <c r="AF354" s="121"/>
      <c r="AG354" s="121"/>
      <c r="AH354" s="121"/>
    </row>
    <row r="355" spans="1:34" s="122" customFormat="1" ht="15">
      <c r="A355" s="120"/>
      <c r="B355" s="120"/>
      <c r="C355" s="120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142"/>
      <c r="X355" s="142"/>
      <c r="Y355" s="142"/>
      <c r="Z355" s="121"/>
      <c r="AA355" s="121"/>
      <c r="AB355" s="121"/>
      <c r="AC355" s="121"/>
      <c r="AD355" s="121"/>
      <c r="AE355" s="121"/>
      <c r="AF355" s="121"/>
      <c r="AG355" s="121"/>
      <c r="AH355" s="121"/>
    </row>
    <row r="356" spans="1:34" s="122" customFormat="1" ht="15">
      <c r="A356" s="120"/>
      <c r="B356" s="120"/>
      <c r="C356" s="120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142"/>
      <c r="X356" s="142"/>
      <c r="Y356" s="142"/>
      <c r="Z356" s="121"/>
      <c r="AA356" s="121"/>
      <c r="AB356" s="121"/>
      <c r="AC356" s="121"/>
      <c r="AD356" s="121"/>
      <c r="AE356" s="121"/>
      <c r="AF356" s="121"/>
      <c r="AG356" s="121"/>
      <c r="AH356" s="121"/>
    </row>
    <row r="357" spans="1:34" s="122" customFormat="1" ht="15">
      <c r="A357" s="120"/>
      <c r="B357" s="120"/>
      <c r="C357" s="120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142"/>
      <c r="X357" s="142"/>
      <c r="Y357" s="142"/>
      <c r="Z357" s="121"/>
      <c r="AA357" s="121"/>
      <c r="AB357" s="121"/>
      <c r="AC357" s="121"/>
      <c r="AD357" s="121"/>
      <c r="AE357" s="121"/>
      <c r="AF357" s="121"/>
      <c r="AG357" s="121"/>
      <c r="AH357" s="121"/>
    </row>
    <row r="358" spans="1:34" s="122" customFormat="1" ht="15">
      <c r="A358" s="120"/>
      <c r="B358" s="120"/>
      <c r="C358" s="120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142"/>
      <c r="X358" s="142"/>
      <c r="Y358" s="142"/>
      <c r="Z358" s="121"/>
      <c r="AA358" s="121"/>
      <c r="AB358" s="121"/>
      <c r="AC358" s="121"/>
      <c r="AD358" s="121"/>
      <c r="AE358" s="121"/>
      <c r="AF358" s="121"/>
      <c r="AG358" s="121"/>
      <c r="AH358" s="121"/>
    </row>
    <row r="359" spans="1:34" s="122" customFormat="1" ht="15">
      <c r="A359" s="120"/>
      <c r="B359" s="120"/>
      <c r="C359" s="120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142"/>
      <c r="X359" s="142"/>
      <c r="Y359" s="142"/>
      <c r="Z359" s="121"/>
      <c r="AA359" s="121"/>
      <c r="AB359" s="121"/>
      <c r="AC359" s="121"/>
      <c r="AD359" s="121"/>
      <c r="AE359" s="121"/>
      <c r="AF359" s="121"/>
      <c r="AG359" s="121"/>
      <c r="AH359" s="121"/>
    </row>
    <row r="360" spans="1:34" s="122" customFormat="1" ht="15">
      <c r="A360" s="120"/>
      <c r="B360" s="120"/>
      <c r="C360" s="120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142"/>
      <c r="X360" s="142"/>
      <c r="Y360" s="142"/>
      <c r="Z360" s="121"/>
      <c r="AA360" s="121"/>
      <c r="AB360" s="121"/>
      <c r="AC360" s="121"/>
      <c r="AD360" s="121"/>
      <c r="AE360" s="121"/>
      <c r="AF360" s="121"/>
      <c r="AG360" s="121"/>
      <c r="AH360" s="121"/>
    </row>
    <row r="361" spans="1:34" s="122" customFormat="1" ht="15">
      <c r="A361" s="120"/>
      <c r="B361" s="120"/>
      <c r="C361" s="120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142"/>
      <c r="X361" s="142"/>
      <c r="Y361" s="142"/>
      <c r="Z361" s="121"/>
      <c r="AA361" s="121"/>
      <c r="AB361" s="121"/>
      <c r="AC361" s="121"/>
      <c r="AD361" s="121"/>
      <c r="AE361" s="121"/>
      <c r="AF361" s="121"/>
      <c r="AG361" s="121"/>
      <c r="AH361" s="121"/>
    </row>
    <row r="362" spans="1:34" s="122" customFormat="1" ht="15">
      <c r="A362" s="120"/>
      <c r="B362" s="120"/>
      <c r="C362" s="120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142"/>
      <c r="X362" s="142"/>
      <c r="Y362" s="142"/>
      <c r="Z362" s="121"/>
      <c r="AA362" s="121"/>
      <c r="AB362" s="121"/>
      <c r="AC362" s="121"/>
      <c r="AD362" s="121"/>
      <c r="AE362" s="121"/>
      <c r="AF362" s="121"/>
      <c r="AG362" s="121"/>
      <c r="AH362" s="121"/>
    </row>
    <row r="363" spans="1:34" s="122" customFormat="1" ht="15">
      <c r="A363" s="120"/>
      <c r="B363" s="120"/>
      <c r="C363" s="120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142"/>
      <c r="X363" s="142"/>
      <c r="Y363" s="142"/>
      <c r="Z363" s="121"/>
      <c r="AA363" s="121"/>
      <c r="AB363" s="121"/>
      <c r="AC363" s="121"/>
      <c r="AD363" s="121"/>
      <c r="AE363" s="121"/>
      <c r="AF363" s="121"/>
      <c r="AG363" s="121"/>
      <c r="AH363" s="121"/>
    </row>
    <row r="364" spans="1:34" s="122" customFormat="1" ht="15">
      <c r="A364" s="120"/>
      <c r="B364" s="120"/>
      <c r="C364" s="120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142"/>
      <c r="X364" s="142"/>
      <c r="Y364" s="142"/>
      <c r="Z364" s="121"/>
      <c r="AA364" s="121"/>
      <c r="AB364" s="121"/>
      <c r="AC364" s="121"/>
      <c r="AD364" s="121"/>
      <c r="AE364" s="121"/>
      <c r="AF364" s="121"/>
      <c r="AG364" s="121"/>
      <c r="AH364" s="121"/>
    </row>
    <row r="365" spans="1:34" s="122" customFormat="1" ht="15">
      <c r="A365" s="120"/>
      <c r="B365" s="120"/>
      <c r="C365" s="120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142"/>
      <c r="X365" s="142"/>
      <c r="Y365" s="142"/>
      <c r="Z365" s="121"/>
      <c r="AA365" s="121"/>
      <c r="AB365" s="121"/>
      <c r="AC365" s="121"/>
      <c r="AD365" s="121"/>
      <c r="AE365" s="121"/>
      <c r="AF365" s="121"/>
      <c r="AG365" s="121"/>
      <c r="AH365" s="121"/>
    </row>
    <row r="366" spans="1:34" s="122" customFormat="1" ht="15">
      <c r="A366" s="120"/>
      <c r="B366" s="120"/>
      <c r="C366" s="120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142"/>
      <c r="X366" s="142"/>
      <c r="Y366" s="142"/>
      <c r="Z366" s="121"/>
      <c r="AA366" s="121"/>
      <c r="AB366" s="121"/>
      <c r="AC366" s="121"/>
      <c r="AD366" s="121"/>
      <c r="AE366" s="121"/>
      <c r="AF366" s="121"/>
      <c r="AG366" s="121"/>
      <c r="AH366" s="121"/>
    </row>
    <row r="367" spans="1:34" s="122" customFormat="1" ht="15">
      <c r="A367" s="120"/>
      <c r="B367" s="120"/>
      <c r="C367" s="120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142"/>
      <c r="X367" s="142"/>
      <c r="Y367" s="142"/>
      <c r="Z367" s="121"/>
      <c r="AA367" s="121"/>
      <c r="AB367" s="121"/>
      <c r="AC367" s="121"/>
      <c r="AD367" s="121"/>
      <c r="AE367" s="121"/>
      <c r="AF367" s="121"/>
      <c r="AG367" s="121"/>
      <c r="AH367" s="121"/>
    </row>
    <row r="368" spans="1:34" s="122" customFormat="1" ht="15">
      <c r="A368" s="120"/>
      <c r="B368" s="120"/>
      <c r="C368" s="120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142"/>
      <c r="X368" s="142"/>
      <c r="Y368" s="142"/>
      <c r="Z368" s="121"/>
      <c r="AA368" s="121"/>
      <c r="AB368" s="121"/>
      <c r="AC368" s="121"/>
      <c r="AD368" s="121"/>
      <c r="AE368" s="121"/>
      <c r="AF368" s="121"/>
      <c r="AG368" s="121"/>
      <c r="AH368" s="121"/>
    </row>
    <row r="369" spans="1:34" s="122" customFormat="1" ht="15">
      <c r="A369" s="120"/>
      <c r="B369" s="120"/>
      <c r="C369" s="120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142"/>
      <c r="X369" s="142"/>
      <c r="Y369" s="142"/>
      <c r="Z369" s="121"/>
      <c r="AA369" s="121"/>
      <c r="AB369" s="121"/>
      <c r="AC369" s="121"/>
      <c r="AD369" s="121"/>
      <c r="AE369" s="121"/>
      <c r="AF369" s="121"/>
      <c r="AG369" s="121"/>
      <c r="AH369" s="121"/>
    </row>
    <row r="370" spans="1:34" s="122" customFormat="1" ht="15">
      <c r="A370" s="120"/>
      <c r="B370" s="120"/>
      <c r="C370" s="120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142"/>
      <c r="X370" s="142"/>
      <c r="Y370" s="142"/>
      <c r="Z370" s="121"/>
      <c r="AA370" s="121"/>
      <c r="AB370" s="121"/>
      <c r="AC370" s="121"/>
      <c r="AD370" s="121"/>
      <c r="AE370" s="121"/>
      <c r="AF370" s="121"/>
      <c r="AG370" s="121"/>
      <c r="AH370" s="121"/>
    </row>
    <row r="371" spans="1:34" s="122" customFormat="1" ht="15">
      <c r="A371" s="120"/>
      <c r="B371" s="120"/>
      <c r="C371" s="120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142"/>
      <c r="X371" s="142"/>
      <c r="Y371" s="142"/>
      <c r="Z371" s="121"/>
      <c r="AA371" s="121"/>
      <c r="AB371" s="121"/>
      <c r="AC371" s="121"/>
      <c r="AD371" s="121"/>
      <c r="AE371" s="121"/>
      <c r="AF371" s="121"/>
      <c r="AG371" s="121"/>
      <c r="AH371" s="121"/>
    </row>
    <row r="372" spans="1:34" s="122" customFormat="1" ht="15">
      <c r="A372" s="120"/>
      <c r="B372" s="120"/>
      <c r="C372" s="120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142"/>
      <c r="X372" s="142"/>
      <c r="Y372" s="142"/>
      <c r="Z372" s="121"/>
      <c r="AA372" s="121"/>
      <c r="AB372" s="121"/>
      <c r="AC372" s="121"/>
      <c r="AD372" s="121"/>
      <c r="AE372" s="121"/>
      <c r="AF372" s="121"/>
      <c r="AG372" s="121"/>
      <c r="AH372" s="121"/>
    </row>
    <row r="373" spans="1:34" s="122" customFormat="1" ht="15">
      <c r="A373" s="120"/>
      <c r="B373" s="120"/>
      <c r="C373" s="120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142"/>
      <c r="X373" s="142"/>
      <c r="Y373" s="142"/>
      <c r="Z373" s="121"/>
      <c r="AA373" s="121"/>
      <c r="AB373" s="121"/>
      <c r="AC373" s="121"/>
      <c r="AD373" s="121"/>
      <c r="AE373" s="121"/>
      <c r="AF373" s="121"/>
      <c r="AG373" s="121"/>
      <c r="AH373" s="121"/>
    </row>
    <row r="374" spans="1:34" s="122" customFormat="1" ht="15">
      <c r="A374" s="120"/>
      <c r="B374" s="120"/>
      <c r="C374" s="120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142"/>
      <c r="X374" s="142"/>
      <c r="Y374" s="142"/>
      <c r="Z374" s="121"/>
      <c r="AA374" s="121"/>
      <c r="AB374" s="121"/>
      <c r="AC374" s="121"/>
      <c r="AD374" s="121"/>
      <c r="AE374" s="121"/>
      <c r="AF374" s="121"/>
      <c r="AG374" s="121"/>
      <c r="AH374" s="121"/>
    </row>
    <row r="375" spans="1:34" s="122" customFormat="1" ht="15">
      <c r="A375" s="120"/>
      <c r="B375" s="120"/>
      <c r="C375" s="120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142"/>
      <c r="X375" s="142"/>
      <c r="Y375" s="142"/>
      <c r="Z375" s="121"/>
      <c r="AA375" s="121"/>
      <c r="AB375" s="121"/>
      <c r="AC375" s="121"/>
      <c r="AD375" s="121"/>
      <c r="AE375" s="121"/>
      <c r="AF375" s="121"/>
      <c r="AG375" s="121"/>
      <c r="AH375" s="121"/>
    </row>
    <row r="376" spans="1:34" s="122" customFormat="1" ht="15">
      <c r="A376" s="120"/>
      <c r="B376" s="120"/>
      <c r="C376" s="120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142"/>
      <c r="X376" s="142"/>
      <c r="Y376" s="142"/>
      <c r="Z376" s="121"/>
      <c r="AA376" s="121"/>
      <c r="AB376" s="121"/>
      <c r="AC376" s="121"/>
      <c r="AD376" s="121"/>
      <c r="AE376" s="121"/>
      <c r="AF376" s="121"/>
      <c r="AG376" s="121"/>
      <c r="AH376" s="121"/>
    </row>
    <row r="377" spans="1:34" s="122" customFormat="1" ht="15">
      <c r="A377" s="120"/>
      <c r="B377" s="120"/>
      <c r="C377" s="120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142"/>
      <c r="X377" s="142"/>
      <c r="Y377" s="142"/>
      <c r="Z377" s="121"/>
      <c r="AA377" s="121"/>
      <c r="AB377" s="121"/>
      <c r="AC377" s="121"/>
      <c r="AD377" s="121"/>
      <c r="AE377" s="121"/>
      <c r="AF377" s="121"/>
      <c r="AG377" s="121"/>
      <c r="AH377" s="121"/>
    </row>
    <row r="378" spans="1:34" s="122" customFormat="1" ht="15">
      <c r="A378" s="120"/>
      <c r="B378" s="120"/>
      <c r="C378" s="120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142"/>
      <c r="X378" s="142"/>
      <c r="Y378" s="142"/>
      <c r="Z378" s="121"/>
      <c r="AA378" s="121"/>
      <c r="AB378" s="121"/>
      <c r="AC378" s="121"/>
      <c r="AD378" s="121"/>
      <c r="AE378" s="121"/>
      <c r="AF378" s="121"/>
      <c r="AG378" s="121"/>
      <c r="AH378" s="121"/>
    </row>
    <row r="379" spans="1:34" s="122" customFormat="1" ht="15">
      <c r="A379" s="120"/>
      <c r="B379" s="120"/>
      <c r="C379" s="120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142"/>
      <c r="X379" s="142"/>
      <c r="Y379" s="142"/>
      <c r="Z379" s="121"/>
      <c r="AA379" s="121"/>
      <c r="AB379" s="121"/>
      <c r="AC379" s="121"/>
      <c r="AD379" s="121"/>
      <c r="AE379" s="121"/>
      <c r="AF379" s="121"/>
      <c r="AG379" s="121"/>
      <c r="AH379" s="121"/>
    </row>
    <row r="380" spans="1:34" s="122" customFormat="1" ht="15">
      <c r="A380" s="120"/>
      <c r="B380" s="120"/>
      <c r="C380" s="120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142"/>
      <c r="X380" s="142"/>
      <c r="Y380" s="142"/>
      <c r="Z380" s="121"/>
      <c r="AA380" s="121"/>
      <c r="AB380" s="121"/>
      <c r="AC380" s="121"/>
      <c r="AD380" s="121"/>
      <c r="AE380" s="121"/>
      <c r="AF380" s="121"/>
      <c r="AG380" s="121"/>
      <c r="AH380" s="121"/>
    </row>
    <row r="381" spans="1:34" s="122" customFormat="1" ht="15">
      <c r="A381" s="120"/>
      <c r="B381" s="120"/>
      <c r="C381" s="120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142"/>
      <c r="X381" s="142"/>
      <c r="Y381" s="142"/>
      <c r="Z381" s="121"/>
      <c r="AA381" s="121"/>
      <c r="AB381" s="121"/>
      <c r="AC381" s="121"/>
      <c r="AD381" s="121"/>
      <c r="AE381" s="121"/>
      <c r="AF381" s="121"/>
      <c r="AG381" s="121"/>
      <c r="AH381" s="121"/>
    </row>
    <row r="382" spans="1:34" s="122" customFormat="1" ht="15">
      <c r="A382" s="120"/>
      <c r="B382" s="120"/>
      <c r="C382" s="120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142"/>
      <c r="X382" s="142"/>
      <c r="Y382" s="142"/>
      <c r="Z382" s="121"/>
      <c r="AA382" s="121"/>
      <c r="AB382" s="121"/>
      <c r="AC382" s="121"/>
      <c r="AD382" s="121"/>
      <c r="AE382" s="121"/>
      <c r="AF382" s="121"/>
      <c r="AG382" s="121"/>
      <c r="AH382" s="121"/>
    </row>
    <row r="383" spans="1:34" s="122" customFormat="1" ht="15">
      <c r="A383" s="120"/>
      <c r="B383" s="120"/>
      <c r="C383" s="120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142"/>
      <c r="X383" s="142"/>
      <c r="Y383" s="142"/>
      <c r="Z383" s="121"/>
      <c r="AA383" s="121"/>
      <c r="AB383" s="121"/>
      <c r="AC383" s="121"/>
      <c r="AD383" s="121"/>
      <c r="AE383" s="121"/>
      <c r="AF383" s="121"/>
      <c r="AG383" s="121"/>
      <c r="AH383" s="121"/>
    </row>
    <row r="384" spans="1:34" s="122" customFormat="1" ht="15">
      <c r="A384" s="120"/>
      <c r="B384" s="120"/>
      <c r="C384" s="120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142"/>
      <c r="X384" s="142"/>
      <c r="Y384" s="142"/>
      <c r="Z384" s="121"/>
      <c r="AA384" s="121"/>
      <c r="AB384" s="121"/>
      <c r="AC384" s="121"/>
      <c r="AD384" s="121"/>
      <c r="AE384" s="121"/>
      <c r="AF384" s="121"/>
      <c r="AG384" s="121"/>
      <c r="AH384" s="121"/>
    </row>
    <row r="385" spans="1:34" s="122" customFormat="1" ht="15">
      <c r="A385" s="120"/>
      <c r="B385" s="120"/>
      <c r="C385" s="120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142"/>
      <c r="X385" s="142"/>
      <c r="Y385" s="142"/>
      <c r="Z385" s="121"/>
      <c r="AA385" s="121"/>
      <c r="AB385" s="121"/>
      <c r="AC385" s="121"/>
      <c r="AD385" s="121"/>
      <c r="AE385" s="121"/>
      <c r="AF385" s="121"/>
      <c r="AG385" s="121"/>
      <c r="AH385" s="121"/>
    </row>
    <row r="386" spans="1:34" s="122" customFormat="1" ht="15">
      <c r="A386" s="120"/>
      <c r="B386" s="120"/>
      <c r="C386" s="120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142"/>
      <c r="X386" s="142"/>
      <c r="Y386" s="142"/>
      <c r="Z386" s="121"/>
      <c r="AA386" s="121"/>
      <c r="AB386" s="121"/>
      <c r="AC386" s="121"/>
      <c r="AD386" s="121"/>
      <c r="AE386" s="121"/>
      <c r="AF386" s="121"/>
      <c r="AG386" s="121"/>
      <c r="AH386" s="121"/>
    </row>
    <row r="387" spans="1:34" s="122" customFormat="1" ht="15">
      <c r="A387" s="120"/>
      <c r="B387" s="120"/>
      <c r="C387" s="120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142"/>
      <c r="X387" s="142"/>
      <c r="Y387" s="142"/>
      <c r="Z387" s="121"/>
      <c r="AA387" s="121"/>
      <c r="AB387" s="121"/>
      <c r="AC387" s="121"/>
      <c r="AD387" s="121"/>
      <c r="AE387" s="121"/>
      <c r="AF387" s="121"/>
      <c r="AG387" s="121"/>
      <c r="AH387" s="121"/>
    </row>
    <row r="388" spans="1:34" s="122" customFormat="1" ht="15">
      <c r="A388" s="120"/>
      <c r="B388" s="120"/>
      <c r="C388" s="120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142"/>
      <c r="X388" s="142"/>
      <c r="Y388" s="142"/>
      <c r="Z388" s="121"/>
      <c r="AA388" s="121"/>
      <c r="AB388" s="121"/>
      <c r="AC388" s="121"/>
      <c r="AD388" s="121"/>
      <c r="AE388" s="121"/>
      <c r="AF388" s="121"/>
      <c r="AG388" s="121"/>
      <c r="AH388" s="121"/>
    </row>
    <row r="389" spans="1:34" s="122" customFormat="1" ht="15">
      <c r="A389" s="120"/>
      <c r="B389" s="120"/>
      <c r="C389" s="120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142"/>
      <c r="X389" s="142"/>
      <c r="Y389" s="142"/>
      <c r="Z389" s="121"/>
      <c r="AA389" s="121"/>
      <c r="AB389" s="121"/>
      <c r="AC389" s="121"/>
      <c r="AD389" s="121"/>
      <c r="AE389" s="121"/>
      <c r="AF389" s="121"/>
      <c r="AG389" s="121"/>
      <c r="AH389" s="121"/>
    </row>
    <row r="390" spans="1:34" s="122" customFormat="1" ht="15">
      <c r="A390" s="120"/>
      <c r="B390" s="120"/>
      <c r="C390" s="120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142"/>
      <c r="X390" s="142"/>
      <c r="Y390" s="142"/>
      <c r="Z390" s="121"/>
      <c r="AA390" s="121"/>
      <c r="AB390" s="121"/>
      <c r="AC390" s="121"/>
      <c r="AD390" s="121"/>
      <c r="AE390" s="121"/>
      <c r="AF390" s="121"/>
      <c r="AG390" s="121"/>
      <c r="AH390" s="121"/>
    </row>
    <row r="391" spans="1:34" s="122" customFormat="1" ht="15">
      <c r="A391" s="120"/>
      <c r="B391" s="120"/>
      <c r="C391" s="120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142"/>
      <c r="X391" s="142"/>
      <c r="Y391" s="142"/>
      <c r="Z391" s="121"/>
      <c r="AA391" s="121"/>
      <c r="AB391" s="121"/>
      <c r="AC391" s="121"/>
      <c r="AD391" s="121"/>
      <c r="AE391" s="121"/>
      <c r="AF391" s="121"/>
      <c r="AG391" s="121"/>
      <c r="AH391" s="121"/>
    </row>
    <row r="392" spans="1:34" s="122" customFormat="1" ht="15">
      <c r="A392" s="120"/>
      <c r="B392" s="120"/>
      <c r="C392" s="120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142"/>
      <c r="X392" s="142"/>
      <c r="Y392" s="142"/>
      <c r="Z392" s="121"/>
      <c r="AA392" s="121"/>
      <c r="AB392" s="121"/>
      <c r="AC392" s="121"/>
      <c r="AD392" s="121"/>
      <c r="AE392" s="121"/>
      <c r="AF392" s="121"/>
      <c r="AG392" s="121"/>
      <c r="AH392" s="121"/>
    </row>
    <row r="393" spans="1:34" s="122" customFormat="1" ht="15">
      <c r="A393" s="120"/>
      <c r="B393" s="120"/>
      <c r="C393" s="120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142"/>
      <c r="X393" s="142"/>
      <c r="Y393" s="142"/>
      <c r="Z393" s="121"/>
      <c r="AA393" s="121"/>
      <c r="AB393" s="121"/>
      <c r="AC393" s="121"/>
      <c r="AD393" s="121"/>
      <c r="AE393" s="121"/>
      <c r="AF393" s="121"/>
      <c r="AG393" s="121"/>
      <c r="AH393" s="121"/>
    </row>
    <row r="394" spans="1:34" s="122" customFormat="1" ht="15">
      <c r="A394" s="120"/>
      <c r="B394" s="120"/>
      <c r="C394" s="120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142"/>
      <c r="X394" s="142"/>
      <c r="Y394" s="142"/>
      <c r="Z394" s="121"/>
      <c r="AA394" s="121"/>
      <c r="AB394" s="121"/>
      <c r="AC394" s="121"/>
      <c r="AD394" s="121"/>
      <c r="AE394" s="121"/>
      <c r="AF394" s="121"/>
      <c r="AG394" s="121"/>
      <c r="AH394" s="121"/>
    </row>
    <row r="395" spans="1:34" s="122" customFormat="1" ht="15">
      <c r="A395" s="120"/>
      <c r="B395" s="120"/>
      <c r="C395" s="120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142"/>
      <c r="X395" s="142"/>
      <c r="Y395" s="142"/>
      <c r="Z395" s="121"/>
      <c r="AA395" s="121"/>
      <c r="AB395" s="121"/>
      <c r="AC395" s="121"/>
      <c r="AD395" s="121"/>
      <c r="AE395" s="121"/>
      <c r="AF395" s="121"/>
      <c r="AG395" s="121"/>
      <c r="AH395" s="121"/>
    </row>
    <row r="396" spans="1:34" s="122" customFormat="1" ht="15">
      <c r="A396" s="120"/>
      <c r="B396" s="120"/>
      <c r="C396" s="120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142"/>
      <c r="X396" s="142"/>
      <c r="Y396" s="142"/>
      <c r="Z396" s="121"/>
      <c r="AA396" s="121"/>
      <c r="AB396" s="121"/>
      <c r="AC396" s="121"/>
      <c r="AD396" s="121"/>
      <c r="AE396" s="121"/>
      <c r="AF396" s="121"/>
      <c r="AG396" s="121"/>
      <c r="AH396" s="121"/>
    </row>
    <row r="397" spans="1:34" s="122" customFormat="1" ht="15">
      <c r="A397" s="120"/>
      <c r="B397" s="120"/>
      <c r="C397" s="120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142"/>
      <c r="X397" s="142"/>
      <c r="Y397" s="142"/>
      <c r="Z397" s="121"/>
      <c r="AA397" s="121"/>
      <c r="AB397" s="121"/>
      <c r="AC397" s="121"/>
      <c r="AD397" s="121"/>
      <c r="AE397" s="121"/>
      <c r="AF397" s="121"/>
      <c r="AG397" s="121"/>
      <c r="AH397" s="121"/>
    </row>
    <row r="398" spans="1:34" s="122" customFormat="1" ht="15">
      <c r="A398" s="120"/>
      <c r="B398" s="120"/>
      <c r="C398" s="120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142"/>
      <c r="X398" s="142"/>
      <c r="Y398" s="142"/>
      <c r="Z398" s="121"/>
      <c r="AA398" s="121"/>
      <c r="AB398" s="121"/>
      <c r="AC398" s="121"/>
      <c r="AD398" s="121"/>
      <c r="AE398" s="121"/>
      <c r="AF398" s="121"/>
      <c r="AG398" s="121"/>
      <c r="AH398" s="121"/>
    </row>
    <row r="399" spans="1:34" s="122" customFormat="1" ht="15">
      <c r="A399" s="120"/>
      <c r="B399" s="120"/>
      <c r="C399" s="120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142"/>
      <c r="X399" s="142"/>
      <c r="Y399" s="142"/>
      <c r="Z399" s="121"/>
      <c r="AA399" s="121"/>
      <c r="AB399" s="121"/>
      <c r="AC399" s="121"/>
      <c r="AD399" s="121"/>
      <c r="AE399" s="121"/>
      <c r="AF399" s="121"/>
      <c r="AG399" s="121"/>
      <c r="AH399" s="121"/>
    </row>
    <row r="400" spans="1:34" s="122" customFormat="1" ht="15">
      <c r="A400" s="120"/>
      <c r="B400" s="120"/>
      <c r="C400" s="120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142"/>
      <c r="X400" s="142"/>
      <c r="Y400" s="142"/>
      <c r="Z400" s="121"/>
      <c r="AA400" s="121"/>
      <c r="AB400" s="121"/>
      <c r="AC400" s="121"/>
      <c r="AD400" s="121"/>
      <c r="AE400" s="121"/>
      <c r="AF400" s="121"/>
      <c r="AG400" s="121"/>
      <c r="AH400" s="121"/>
    </row>
    <row r="401" spans="1:34" s="122" customFormat="1" ht="15">
      <c r="A401" s="120"/>
      <c r="B401" s="120"/>
      <c r="C401" s="120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142"/>
      <c r="X401" s="142"/>
      <c r="Y401" s="142"/>
      <c r="Z401" s="121"/>
      <c r="AA401" s="121"/>
      <c r="AB401" s="121"/>
      <c r="AC401" s="121"/>
      <c r="AD401" s="121"/>
      <c r="AE401" s="121"/>
      <c r="AF401" s="121"/>
      <c r="AG401" s="121"/>
      <c r="AH401" s="121"/>
    </row>
    <row r="402" spans="1:34" s="122" customFormat="1" ht="15">
      <c r="A402" s="120"/>
      <c r="B402" s="120"/>
      <c r="C402" s="120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142"/>
      <c r="X402" s="142"/>
      <c r="Y402" s="142"/>
      <c r="Z402" s="121"/>
      <c r="AA402" s="121"/>
      <c r="AB402" s="121"/>
      <c r="AC402" s="121"/>
      <c r="AD402" s="121"/>
      <c r="AE402" s="121"/>
      <c r="AF402" s="121"/>
      <c r="AG402" s="121"/>
      <c r="AH402" s="121"/>
    </row>
    <row r="403" spans="1:34" s="122" customFormat="1" ht="15">
      <c r="A403" s="120"/>
      <c r="B403" s="120"/>
      <c r="C403" s="120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142"/>
      <c r="X403" s="142"/>
      <c r="Y403" s="142"/>
      <c r="Z403" s="121"/>
      <c r="AA403" s="121"/>
      <c r="AB403" s="121"/>
      <c r="AC403" s="121"/>
      <c r="AD403" s="121"/>
      <c r="AE403" s="121"/>
      <c r="AF403" s="121"/>
      <c r="AG403" s="121"/>
      <c r="AH403" s="121"/>
    </row>
    <row r="404" spans="1:34" s="122" customFormat="1" ht="15">
      <c r="A404" s="120"/>
      <c r="B404" s="120"/>
      <c r="C404" s="120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142"/>
      <c r="X404" s="142"/>
      <c r="Y404" s="142"/>
      <c r="Z404" s="121"/>
      <c r="AA404" s="121"/>
      <c r="AB404" s="121"/>
      <c r="AC404" s="121"/>
      <c r="AD404" s="121"/>
      <c r="AE404" s="121"/>
      <c r="AF404" s="121"/>
      <c r="AG404" s="121"/>
      <c r="AH404" s="121"/>
    </row>
    <row r="405" spans="1:34" s="122" customFormat="1" ht="15">
      <c r="A405" s="120"/>
      <c r="B405" s="120"/>
      <c r="C405" s="120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142"/>
      <c r="X405" s="142"/>
      <c r="Y405" s="142"/>
      <c r="Z405" s="121"/>
      <c r="AA405" s="121"/>
      <c r="AB405" s="121"/>
      <c r="AC405" s="121"/>
      <c r="AD405" s="121"/>
      <c r="AE405" s="121"/>
      <c r="AF405" s="121"/>
      <c r="AG405" s="121"/>
      <c r="AH405" s="121"/>
    </row>
    <row r="406" spans="1:34" s="122" customFormat="1" ht="15">
      <c r="A406" s="120"/>
      <c r="B406" s="120"/>
      <c r="C406" s="120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142"/>
      <c r="X406" s="142"/>
      <c r="Y406" s="142"/>
      <c r="Z406" s="121"/>
      <c r="AA406" s="121"/>
      <c r="AB406" s="121"/>
      <c r="AC406" s="121"/>
      <c r="AD406" s="121"/>
      <c r="AE406" s="121"/>
      <c r="AF406" s="121"/>
      <c r="AG406" s="121"/>
      <c r="AH406" s="121"/>
    </row>
    <row r="407" spans="1:34" s="122" customFormat="1" ht="15">
      <c r="A407" s="120"/>
      <c r="B407" s="120"/>
      <c r="C407" s="120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142"/>
      <c r="X407" s="142"/>
      <c r="Y407" s="142"/>
      <c r="Z407" s="121"/>
      <c r="AA407" s="121"/>
      <c r="AB407" s="121"/>
      <c r="AC407" s="121"/>
      <c r="AD407" s="121"/>
      <c r="AE407" s="121"/>
      <c r="AF407" s="121"/>
      <c r="AG407" s="121"/>
      <c r="AH407" s="121"/>
    </row>
    <row r="408" spans="1:34" s="122" customFormat="1" ht="15">
      <c r="A408" s="120"/>
      <c r="B408" s="120"/>
      <c r="C408" s="120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142"/>
      <c r="X408" s="142"/>
      <c r="Y408" s="142"/>
      <c r="Z408" s="121"/>
      <c r="AA408" s="121"/>
      <c r="AB408" s="121"/>
      <c r="AC408" s="121"/>
      <c r="AD408" s="121"/>
      <c r="AE408" s="121"/>
      <c r="AF408" s="121"/>
      <c r="AG408" s="121"/>
      <c r="AH408" s="121"/>
    </row>
    <row r="409" spans="1:34" s="122" customFormat="1" ht="15">
      <c r="A409" s="120"/>
      <c r="B409" s="120"/>
      <c r="C409" s="120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142"/>
      <c r="X409" s="142"/>
      <c r="Y409" s="142"/>
      <c r="Z409" s="121"/>
      <c r="AA409" s="121"/>
      <c r="AB409" s="121"/>
      <c r="AC409" s="121"/>
      <c r="AD409" s="121"/>
      <c r="AE409" s="121"/>
      <c r="AF409" s="121"/>
      <c r="AG409" s="121"/>
      <c r="AH409" s="121"/>
    </row>
    <row r="410" spans="1:34" s="122" customFormat="1" ht="15">
      <c r="A410" s="120"/>
      <c r="B410" s="120"/>
      <c r="C410" s="120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142"/>
      <c r="X410" s="142"/>
      <c r="Y410" s="142"/>
      <c r="Z410" s="121"/>
      <c r="AA410" s="121"/>
      <c r="AB410" s="121"/>
      <c r="AC410" s="121"/>
      <c r="AD410" s="121"/>
      <c r="AE410" s="121"/>
      <c r="AF410" s="121"/>
      <c r="AG410" s="121"/>
      <c r="AH410" s="121"/>
    </row>
    <row r="411" spans="1:34" s="122" customFormat="1" ht="15">
      <c r="A411" s="120"/>
      <c r="B411" s="120"/>
      <c r="C411" s="120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142"/>
      <c r="X411" s="142"/>
      <c r="Y411" s="142"/>
      <c r="Z411" s="121"/>
      <c r="AA411" s="121"/>
      <c r="AB411" s="121"/>
      <c r="AC411" s="121"/>
      <c r="AD411" s="121"/>
      <c r="AE411" s="121"/>
      <c r="AF411" s="121"/>
      <c r="AG411" s="121"/>
      <c r="AH411" s="121"/>
    </row>
    <row r="412" spans="1:34" s="122" customFormat="1" ht="15">
      <c r="A412" s="120"/>
      <c r="B412" s="120"/>
      <c r="C412" s="120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142"/>
      <c r="X412" s="142"/>
      <c r="Y412" s="142"/>
      <c r="Z412" s="121"/>
      <c r="AA412" s="121"/>
      <c r="AB412" s="121"/>
      <c r="AC412" s="121"/>
      <c r="AD412" s="121"/>
      <c r="AE412" s="121"/>
      <c r="AF412" s="121"/>
      <c r="AG412" s="121"/>
      <c r="AH412" s="121"/>
    </row>
    <row r="413" spans="1:34" s="122" customFormat="1" ht="15">
      <c r="A413" s="120"/>
      <c r="B413" s="120"/>
      <c r="C413" s="120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142"/>
      <c r="X413" s="142"/>
      <c r="Y413" s="142"/>
      <c r="Z413" s="121"/>
      <c r="AA413" s="121"/>
      <c r="AB413" s="121"/>
      <c r="AC413" s="121"/>
      <c r="AD413" s="121"/>
      <c r="AE413" s="121"/>
      <c r="AF413" s="121"/>
      <c r="AG413" s="121"/>
      <c r="AH413" s="121"/>
    </row>
    <row r="414" spans="1:34" s="122" customFormat="1" ht="15">
      <c r="A414" s="120"/>
      <c r="B414" s="120"/>
      <c r="C414" s="120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142"/>
      <c r="X414" s="142"/>
      <c r="Y414" s="142"/>
      <c r="Z414" s="121"/>
      <c r="AA414" s="121"/>
      <c r="AB414" s="121"/>
      <c r="AC414" s="121"/>
      <c r="AD414" s="121"/>
      <c r="AE414" s="121"/>
      <c r="AF414" s="121"/>
      <c r="AG414" s="121"/>
      <c r="AH414" s="121"/>
    </row>
    <row r="415" spans="1:34" s="122" customFormat="1" ht="15">
      <c r="A415" s="120"/>
      <c r="B415" s="120"/>
      <c r="C415" s="120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142"/>
      <c r="X415" s="142"/>
      <c r="Y415" s="142"/>
      <c r="Z415" s="121"/>
      <c r="AA415" s="121"/>
      <c r="AB415" s="121"/>
      <c r="AC415" s="121"/>
      <c r="AD415" s="121"/>
      <c r="AE415" s="121"/>
      <c r="AF415" s="121"/>
      <c r="AG415" s="121"/>
      <c r="AH415" s="121"/>
    </row>
    <row r="416" spans="1:34" s="122" customFormat="1" ht="15">
      <c r="A416" s="120"/>
      <c r="B416" s="120"/>
      <c r="C416" s="120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142"/>
      <c r="X416" s="142"/>
      <c r="Y416" s="142"/>
      <c r="Z416" s="121"/>
      <c r="AA416" s="121"/>
      <c r="AB416" s="121"/>
      <c r="AC416" s="121"/>
      <c r="AD416" s="121"/>
      <c r="AE416" s="121"/>
      <c r="AF416" s="121"/>
      <c r="AG416" s="121"/>
      <c r="AH416" s="121"/>
    </row>
    <row r="417" spans="1:34" s="122" customFormat="1" ht="15">
      <c r="A417" s="120"/>
      <c r="B417" s="120"/>
      <c r="C417" s="120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142"/>
      <c r="X417" s="142"/>
      <c r="Y417" s="142"/>
      <c r="Z417" s="121"/>
      <c r="AA417" s="121"/>
      <c r="AB417" s="121"/>
      <c r="AC417" s="121"/>
      <c r="AD417" s="121"/>
      <c r="AE417" s="121"/>
      <c r="AF417" s="121"/>
      <c r="AG417" s="121"/>
      <c r="AH417" s="121"/>
    </row>
    <row r="418" spans="1:34" s="122" customFormat="1" ht="15">
      <c r="A418" s="120"/>
      <c r="B418" s="120"/>
      <c r="C418" s="120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142"/>
      <c r="X418" s="142"/>
      <c r="Y418" s="142"/>
      <c r="Z418" s="121"/>
      <c r="AA418" s="121"/>
      <c r="AB418" s="121"/>
      <c r="AC418" s="121"/>
      <c r="AD418" s="121"/>
      <c r="AE418" s="121"/>
      <c r="AF418" s="121"/>
      <c r="AG418" s="121"/>
      <c r="AH418" s="121"/>
    </row>
    <row r="419" spans="1:34" s="122" customFormat="1" ht="15">
      <c r="A419" s="120"/>
      <c r="B419" s="120"/>
      <c r="C419" s="120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142"/>
      <c r="X419" s="142"/>
      <c r="Y419" s="142"/>
      <c r="Z419" s="121"/>
      <c r="AA419" s="121"/>
      <c r="AB419" s="121"/>
      <c r="AC419" s="121"/>
      <c r="AD419" s="121"/>
      <c r="AE419" s="121"/>
      <c r="AF419" s="121"/>
      <c r="AG419" s="121"/>
      <c r="AH419" s="121"/>
    </row>
    <row r="420" spans="1:34" s="122" customFormat="1" ht="15">
      <c r="A420" s="120"/>
      <c r="B420" s="120"/>
      <c r="C420" s="120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142"/>
      <c r="X420" s="142"/>
      <c r="Y420" s="142"/>
      <c r="Z420" s="121"/>
      <c r="AA420" s="121"/>
      <c r="AB420" s="121"/>
      <c r="AC420" s="121"/>
      <c r="AD420" s="121"/>
      <c r="AE420" s="121"/>
      <c r="AF420" s="121"/>
      <c r="AG420" s="121"/>
      <c r="AH420" s="121"/>
    </row>
    <row r="421" spans="1:34" s="122" customFormat="1" ht="15">
      <c r="A421" s="120"/>
      <c r="B421" s="120"/>
      <c r="C421" s="120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142"/>
      <c r="X421" s="142"/>
      <c r="Y421" s="142"/>
      <c r="Z421" s="121"/>
      <c r="AA421" s="121"/>
      <c r="AB421" s="121"/>
      <c r="AC421" s="121"/>
      <c r="AD421" s="121"/>
      <c r="AE421" s="121"/>
      <c r="AF421" s="121"/>
      <c r="AG421" s="121"/>
      <c r="AH421" s="121"/>
    </row>
    <row r="422" spans="1:34" s="122" customFormat="1" ht="15">
      <c r="A422" s="120"/>
      <c r="B422" s="120"/>
      <c r="C422" s="120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142"/>
      <c r="X422" s="142"/>
      <c r="Y422" s="142"/>
      <c r="Z422" s="121"/>
      <c r="AA422" s="121"/>
      <c r="AB422" s="121"/>
      <c r="AC422" s="121"/>
      <c r="AD422" s="121"/>
      <c r="AE422" s="121"/>
      <c r="AF422" s="121"/>
      <c r="AG422" s="121"/>
      <c r="AH422" s="121"/>
    </row>
    <row r="423" spans="1:34" s="122" customFormat="1" ht="15">
      <c r="A423" s="120"/>
      <c r="B423" s="120"/>
      <c r="C423" s="120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142"/>
      <c r="X423" s="142"/>
      <c r="Y423" s="142"/>
      <c r="Z423" s="121"/>
      <c r="AA423" s="121"/>
      <c r="AB423" s="121"/>
      <c r="AC423" s="121"/>
      <c r="AD423" s="121"/>
      <c r="AE423" s="121"/>
      <c r="AF423" s="121"/>
      <c r="AG423" s="121"/>
      <c r="AH423" s="121"/>
    </row>
    <row r="424" spans="1:34" s="122" customFormat="1" ht="15">
      <c r="A424" s="120"/>
      <c r="B424" s="120"/>
      <c r="C424" s="120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142"/>
      <c r="X424" s="142"/>
      <c r="Y424" s="142"/>
      <c r="Z424" s="121"/>
      <c r="AA424" s="121"/>
      <c r="AB424" s="121"/>
      <c r="AC424" s="121"/>
      <c r="AD424" s="121"/>
      <c r="AE424" s="121"/>
      <c r="AF424" s="121"/>
      <c r="AG424" s="121"/>
      <c r="AH424" s="121"/>
    </row>
    <row r="425" spans="1:34" s="122" customFormat="1" ht="15">
      <c r="A425" s="120"/>
      <c r="B425" s="120"/>
      <c r="C425" s="120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142"/>
      <c r="X425" s="142"/>
      <c r="Y425" s="142"/>
      <c r="Z425" s="121"/>
      <c r="AA425" s="121"/>
      <c r="AB425" s="121"/>
      <c r="AC425" s="121"/>
      <c r="AD425" s="121"/>
      <c r="AE425" s="121"/>
      <c r="AF425" s="121"/>
      <c r="AG425" s="121"/>
      <c r="AH425" s="121"/>
    </row>
    <row r="426" spans="1:34" s="122" customFormat="1" ht="15">
      <c r="A426" s="120"/>
      <c r="B426" s="120"/>
      <c r="C426" s="120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142"/>
      <c r="X426" s="142"/>
      <c r="Y426" s="142"/>
      <c r="Z426" s="121"/>
      <c r="AA426" s="121"/>
      <c r="AB426" s="121"/>
      <c r="AC426" s="121"/>
      <c r="AD426" s="121"/>
      <c r="AE426" s="121"/>
      <c r="AF426" s="121"/>
      <c r="AG426" s="121"/>
      <c r="AH426" s="121"/>
    </row>
    <row r="427" spans="1:34" s="122" customFormat="1" ht="15">
      <c r="A427" s="120"/>
      <c r="B427" s="120"/>
      <c r="C427" s="120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142"/>
      <c r="X427" s="142"/>
      <c r="Y427" s="142"/>
      <c r="Z427" s="121"/>
      <c r="AA427" s="121"/>
      <c r="AB427" s="121"/>
      <c r="AC427" s="121"/>
      <c r="AD427" s="121"/>
      <c r="AE427" s="121"/>
      <c r="AF427" s="121"/>
      <c r="AG427" s="121"/>
      <c r="AH427" s="121"/>
    </row>
    <row r="428" spans="1:34" s="122" customFormat="1" ht="15">
      <c r="A428" s="120"/>
      <c r="B428" s="120"/>
      <c r="C428" s="120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142"/>
      <c r="X428" s="142"/>
      <c r="Y428" s="142"/>
      <c r="Z428" s="121"/>
      <c r="AA428" s="121"/>
      <c r="AB428" s="121"/>
      <c r="AC428" s="121"/>
      <c r="AD428" s="121"/>
      <c r="AE428" s="121"/>
      <c r="AF428" s="121"/>
      <c r="AG428" s="121"/>
      <c r="AH428" s="121"/>
    </row>
    <row r="429" spans="1:34" s="122" customFormat="1" ht="15">
      <c r="A429" s="120"/>
      <c r="B429" s="120"/>
      <c r="C429" s="120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142"/>
      <c r="X429" s="142"/>
      <c r="Y429" s="142"/>
      <c r="Z429" s="121"/>
      <c r="AA429" s="121"/>
      <c r="AB429" s="121"/>
      <c r="AC429" s="121"/>
      <c r="AD429" s="121"/>
      <c r="AE429" s="121"/>
      <c r="AF429" s="121"/>
      <c r="AG429" s="121"/>
      <c r="AH429" s="121"/>
    </row>
    <row r="430" spans="1:34" s="122" customFormat="1" ht="15">
      <c r="A430" s="120"/>
      <c r="B430" s="120"/>
      <c r="C430" s="120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142"/>
      <c r="X430" s="142"/>
      <c r="Y430" s="142"/>
      <c r="Z430" s="121"/>
      <c r="AA430" s="121"/>
      <c r="AB430" s="121"/>
      <c r="AC430" s="121"/>
      <c r="AD430" s="121"/>
      <c r="AE430" s="121"/>
      <c r="AF430" s="121"/>
      <c r="AG430" s="121"/>
      <c r="AH430" s="121"/>
    </row>
    <row r="431" spans="1:34" s="122" customFormat="1" ht="15">
      <c r="A431" s="120"/>
      <c r="B431" s="120"/>
      <c r="C431" s="120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142"/>
      <c r="X431" s="142"/>
      <c r="Y431" s="142"/>
      <c r="Z431" s="121"/>
      <c r="AA431" s="121"/>
      <c r="AB431" s="121"/>
      <c r="AC431" s="121"/>
      <c r="AD431" s="121"/>
      <c r="AE431" s="121"/>
      <c r="AF431" s="121"/>
      <c r="AG431" s="121"/>
      <c r="AH431" s="121"/>
    </row>
    <row r="432" spans="1:34" s="122" customFormat="1" ht="15">
      <c r="A432" s="120"/>
      <c r="B432" s="120"/>
      <c r="C432" s="120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142"/>
      <c r="X432" s="142"/>
      <c r="Y432" s="142"/>
      <c r="Z432" s="121"/>
      <c r="AA432" s="121"/>
      <c r="AB432" s="121"/>
      <c r="AC432" s="121"/>
      <c r="AD432" s="121"/>
      <c r="AE432" s="121"/>
      <c r="AF432" s="121"/>
      <c r="AG432" s="121"/>
      <c r="AH432" s="121"/>
    </row>
    <row r="433" spans="1:34" s="122" customFormat="1" ht="15">
      <c r="A433" s="120"/>
      <c r="B433" s="120"/>
      <c r="C433" s="120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142"/>
      <c r="X433" s="142"/>
      <c r="Y433" s="142"/>
      <c r="Z433" s="121"/>
      <c r="AA433" s="121"/>
      <c r="AB433" s="121"/>
      <c r="AC433" s="121"/>
      <c r="AD433" s="121"/>
      <c r="AE433" s="121"/>
      <c r="AF433" s="121"/>
      <c r="AG433" s="121"/>
      <c r="AH433" s="121"/>
    </row>
    <row r="434" spans="1:34" s="122" customFormat="1" ht="15">
      <c r="A434" s="120"/>
      <c r="B434" s="120"/>
      <c r="C434" s="120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142"/>
      <c r="X434" s="142"/>
      <c r="Y434" s="142"/>
      <c r="Z434" s="121"/>
      <c r="AA434" s="121"/>
      <c r="AB434" s="121"/>
      <c r="AC434" s="121"/>
      <c r="AD434" s="121"/>
      <c r="AE434" s="121"/>
      <c r="AF434" s="121"/>
      <c r="AG434" s="121"/>
      <c r="AH434" s="121"/>
    </row>
    <row r="435" spans="1:34" s="122" customFormat="1" ht="15">
      <c r="A435" s="120"/>
      <c r="B435" s="120"/>
      <c r="C435" s="120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142"/>
      <c r="X435" s="142"/>
      <c r="Y435" s="142"/>
      <c r="Z435" s="121"/>
      <c r="AA435" s="121"/>
      <c r="AB435" s="121"/>
      <c r="AC435" s="121"/>
      <c r="AD435" s="121"/>
      <c r="AE435" s="121"/>
      <c r="AF435" s="121"/>
      <c r="AG435" s="121"/>
      <c r="AH435" s="121"/>
    </row>
    <row r="436" spans="1:34" s="122" customFormat="1" ht="15">
      <c r="A436" s="120"/>
      <c r="B436" s="120"/>
      <c r="C436" s="120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142"/>
      <c r="X436" s="142"/>
      <c r="Y436" s="142"/>
      <c r="Z436" s="121"/>
      <c r="AA436" s="121"/>
      <c r="AB436" s="121"/>
      <c r="AC436" s="121"/>
      <c r="AD436" s="121"/>
      <c r="AE436" s="121"/>
      <c r="AF436" s="121"/>
      <c r="AG436" s="121"/>
      <c r="AH436" s="121"/>
    </row>
    <row r="437" spans="1:34" s="122" customFormat="1" ht="15">
      <c r="A437" s="120"/>
      <c r="B437" s="120"/>
      <c r="C437" s="120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142"/>
      <c r="X437" s="142"/>
      <c r="Y437" s="142"/>
      <c r="Z437" s="121"/>
      <c r="AA437" s="121"/>
      <c r="AB437" s="121"/>
      <c r="AC437" s="121"/>
      <c r="AD437" s="121"/>
      <c r="AE437" s="121"/>
      <c r="AF437" s="121"/>
      <c r="AG437" s="121"/>
      <c r="AH437" s="121"/>
    </row>
    <row r="438" spans="1:34" s="122" customFormat="1" ht="15">
      <c r="A438" s="120"/>
      <c r="B438" s="120"/>
      <c r="C438" s="120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142"/>
      <c r="X438" s="142"/>
      <c r="Y438" s="142"/>
      <c r="Z438" s="121"/>
      <c r="AA438" s="121"/>
      <c r="AB438" s="121"/>
      <c r="AC438" s="121"/>
      <c r="AD438" s="121"/>
      <c r="AE438" s="121"/>
      <c r="AF438" s="121"/>
      <c r="AG438" s="121"/>
      <c r="AH438" s="121"/>
    </row>
    <row r="439" spans="1:34" s="122" customFormat="1" ht="15">
      <c r="A439" s="120"/>
      <c r="B439" s="120"/>
      <c r="C439" s="120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142"/>
      <c r="X439" s="142"/>
      <c r="Y439" s="142"/>
      <c r="Z439" s="121"/>
      <c r="AA439" s="121"/>
      <c r="AB439" s="121"/>
      <c r="AC439" s="121"/>
      <c r="AD439" s="121"/>
      <c r="AE439" s="121"/>
      <c r="AF439" s="121"/>
      <c r="AG439" s="121"/>
      <c r="AH439" s="121"/>
    </row>
    <row r="440" spans="1:34" s="122" customFormat="1" ht="15">
      <c r="A440" s="120"/>
      <c r="B440" s="120"/>
      <c r="C440" s="120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142"/>
      <c r="X440" s="142"/>
      <c r="Y440" s="142"/>
      <c r="Z440" s="121"/>
      <c r="AA440" s="121"/>
      <c r="AB440" s="121"/>
      <c r="AC440" s="121"/>
      <c r="AD440" s="121"/>
      <c r="AE440" s="121"/>
      <c r="AF440" s="121"/>
      <c r="AG440" s="121"/>
      <c r="AH440" s="121"/>
    </row>
    <row r="441" spans="1:34" s="122" customFormat="1" ht="15">
      <c r="A441" s="120"/>
      <c r="B441" s="120"/>
      <c r="C441" s="120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142"/>
      <c r="X441" s="142"/>
      <c r="Y441" s="142"/>
      <c r="Z441" s="121"/>
      <c r="AA441" s="121"/>
      <c r="AB441" s="121"/>
      <c r="AC441" s="121"/>
      <c r="AD441" s="121"/>
      <c r="AE441" s="121"/>
      <c r="AF441" s="121"/>
      <c r="AG441" s="121"/>
      <c r="AH441" s="121"/>
    </row>
    <row r="442" spans="1:34" s="122" customFormat="1" ht="15">
      <c r="A442" s="120"/>
      <c r="B442" s="120"/>
      <c r="C442" s="120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142"/>
      <c r="X442" s="142"/>
      <c r="Y442" s="142"/>
      <c r="Z442" s="121"/>
      <c r="AA442" s="121"/>
      <c r="AB442" s="121"/>
      <c r="AC442" s="121"/>
      <c r="AD442" s="121"/>
      <c r="AE442" s="121"/>
      <c r="AF442" s="121"/>
      <c r="AG442" s="121"/>
      <c r="AH442" s="121"/>
    </row>
    <row r="443" spans="1:34" s="122" customFormat="1" ht="15">
      <c r="A443" s="120"/>
      <c r="B443" s="120"/>
      <c r="C443" s="120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142"/>
      <c r="X443" s="142"/>
      <c r="Y443" s="142"/>
      <c r="Z443" s="121"/>
      <c r="AA443" s="121"/>
      <c r="AB443" s="121"/>
      <c r="AC443" s="121"/>
      <c r="AD443" s="121"/>
      <c r="AE443" s="121"/>
      <c r="AF443" s="121"/>
      <c r="AG443" s="121"/>
      <c r="AH443" s="121"/>
    </row>
    <row r="444" spans="1:34" s="122" customFormat="1" ht="15">
      <c r="A444" s="120"/>
      <c r="B444" s="120"/>
      <c r="C444" s="120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142"/>
      <c r="X444" s="142"/>
      <c r="Y444" s="142"/>
      <c r="Z444" s="121"/>
      <c r="AA444" s="121"/>
      <c r="AB444" s="121"/>
      <c r="AC444" s="121"/>
      <c r="AD444" s="121"/>
      <c r="AE444" s="121"/>
      <c r="AF444" s="121"/>
      <c r="AG444" s="121"/>
      <c r="AH444" s="121"/>
    </row>
    <row r="445" spans="1:34" s="122" customFormat="1" ht="15">
      <c r="A445" s="120"/>
      <c r="B445" s="120"/>
      <c r="C445" s="120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142"/>
      <c r="X445" s="142"/>
      <c r="Y445" s="142"/>
      <c r="Z445" s="121"/>
      <c r="AA445" s="121"/>
      <c r="AB445" s="121"/>
      <c r="AC445" s="121"/>
      <c r="AD445" s="121"/>
      <c r="AE445" s="121"/>
      <c r="AF445" s="121"/>
      <c r="AG445" s="121"/>
      <c r="AH445" s="121"/>
    </row>
    <row r="446" spans="1:34" s="122" customFormat="1" ht="15">
      <c r="A446" s="120"/>
      <c r="B446" s="120"/>
      <c r="C446" s="120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142"/>
      <c r="X446" s="142"/>
      <c r="Y446" s="142"/>
      <c r="Z446" s="121"/>
      <c r="AA446" s="121"/>
      <c r="AB446" s="121"/>
      <c r="AC446" s="121"/>
      <c r="AD446" s="121"/>
      <c r="AE446" s="121"/>
      <c r="AF446" s="121"/>
      <c r="AG446" s="121"/>
      <c r="AH446" s="121"/>
    </row>
    <row r="447" spans="1:34" s="122" customFormat="1" ht="15">
      <c r="A447" s="120"/>
      <c r="B447" s="120"/>
      <c r="C447" s="120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142"/>
      <c r="X447" s="142"/>
      <c r="Y447" s="142"/>
      <c r="Z447" s="121"/>
      <c r="AA447" s="121"/>
      <c r="AB447" s="121"/>
      <c r="AC447" s="121"/>
      <c r="AD447" s="121"/>
      <c r="AE447" s="121"/>
      <c r="AF447" s="121"/>
      <c r="AG447" s="121"/>
      <c r="AH447" s="121"/>
    </row>
    <row r="448" spans="1:34" s="122" customFormat="1" ht="15">
      <c r="A448" s="120"/>
      <c r="B448" s="120"/>
      <c r="C448" s="120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142"/>
      <c r="X448" s="142"/>
      <c r="Y448" s="142"/>
      <c r="Z448" s="121"/>
      <c r="AA448" s="121"/>
      <c r="AB448" s="121"/>
      <c r="AC448" s="121"/>
      <c r="AD448" s="121"/>
      <c r="AE448" s="121"/>
      <c r="AF448" s="121"/>
      <c r="AG448" s="121"/>
      <c r="AH448" s="121"/>
    </row>
    <row r="449" spans="1:34" s="122" customFormat="1" ht="15">
      <c r="A449" s="120"/>
      <c r="B449" s="120"/>
      <c r="C449" s="120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142"/>
      <c r="X449" s="142"/>
      <c r="Y449" s="142"/>
      <c r="Z449" s="121"/>
      <c r="AA449" s="121"/>
      <c r="AB449" s="121"/>
      <c r="AC449" s="121"/>
      <c r="AD449" s="121"/>
      <c r="AE449" s="121"/>
      <c r="AF449" s="121"/>
      <c r="AG449" s="121"/>
      <c r="AH449" s="121"/>
    </row>
    <row r="450" spans="1:34" s="122" customFormat="1" ht="15">
      <c r="A450" s="120"/>
      <c r="B450" s="120"/>
      <c r="C450" s="120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142"/>
      <c r="X450" s="142"/>
      <c r="Y450" s="142"/>
      <c r="Z450" s="121"/>
      <c r="AA450" s="121"/>
      <c r="AB450" s="121"/>
      <c r="AC450" s="121"/>
      <c r="AD450" s="121"/>
      <c r="AE450" s="121"/>
      <c r="AF450" s="121"/>
      <c r="AG450" s="121"/>
      <c r="AH450" s="121"/>
    </row>
    <row r="451" spans="1:34" s="122" customFormat="1" ht="15">
      <c r="A451" s="120"/>
      <c r="B451" s="120"/>
      <c r="C451" s="120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142"/>
      <c r="X451" s="142"/>
      <c r="Y451" s="142"/>
      <c r="Z451" s="121"/>
      <c r="AA451" s="121"/>
      <c r="AB451" s="121"/>
      <c r="AC451" s="121"/>
      <c r="AD451" s="121"/>
      <c r="AE451" s="121"/>
      <c r="AF451" s="121"/>
      <c r="AG451" s="121"/>
      <c r="AH451" s="121"/>
    </row>
    <row r="452" spans="1:34" s="122" customFormat="1" ht="15">
      <c r="A452" s="120"/>
      <c r="B452" s="120"/>
      <c r="C452" s="120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142"/>
      <c r="X452" s="142"/>
      <c r="Y452" s="142"/>
      <c r="Z452" s="121"/>
      <c r="AA452" s="121"/>
      <c r="AB452" s="121"/>
      <c r="AC452" s="121"/>
      <c r="AD452" s="121"/>
      <c r="AE452" s="121"/>
      <c r="AF452" s="121"/>
      <c r="AG452" s="121"/>
      <c r="AH452" s="121"/>
    </row>
    <row r="453" spans="1:34" s="122" customFormat="1" ht="15">
      <c r="A453" s="120"/>
      <c r="B453" s="120"/>
      <c r="C453" s="120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142"/>
      <c r="X453" s="142"/>
      <c r="Y453" s="142"/>
      <c r="Z453" s="121"/>
      <c r="AA453" s="121"/>
      <c r="AB453" s="121"/>
      <c r="AC453" s="121"/>
      <c r="AD453" s="121"/>
      <c r="AE453" s="121"/>
      <c r="AF453" s="121"/>
      <c r="AG453" s="121"/>
      <c r="AH453" s="121"/>
    </row>
    <row r="454" spans="1:34" s="122" customFormat="1" ht="15">
      <c r="A454" s="120"/>
      <c r="B454" s="120"/>
      <c r="C454" s="120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142"/>
      <c r="X454" s="142"/>
      <c r="Y454" s="142"/>
      <c r="Z454" s="121"/>
      <c r="AA454" s="121"/>
      <c r="AB454" s="121"/>
      <c r="AC454" s="121"/>
      <c r="AD454" s="121"/>
      <c r="AE454" s="121"/>
      <c r="AF454" s="121"/>
      <c r="AG454" s="121"/>
      <c r="AH454" s="121"/>
    </row>
    <row r="455" spans="1:34" s="122" customFormat="1" ht="15">
      <c r="A455" s="120"/>
      <c r="B455" s="120"/>
      <c r="C455" s="120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142"/>
      <c r="X455" s="142"/>
      <c r="Y455" s="142"/>
      <c r="Z455" s="121"/>
      <c r="AA455" s="121"/>
      <c r="AB455" s="121"/>
      <c r="AC455" s="121"/>
      <c r="AD455" s="121"/>
      <c r="AE455" s="121"/>
      <c r="AF455" s="121"/>
      <c r="AG455" s="121"/>
      <c r="AH455" s="121"/>
    </row>
    <row r="456" spans="1:34" s="122" customFormat="1" ht="15">
      <c r="A456" s="120"/>
      <c r="B456" s="120"/>
      <c r="C456" s="120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142"/>
      <c r="X456" s="142"/>
      <c r="Y456" s="142"/>
      <c r="Z456" s="121"/>
      <c r="AA456" s="121"/>
      <c r="AB456" s="121"/>
      <c r="AC456" s="121"/>
      <c r="AD456" s="121"/>
      <c r="AE456" s="121"/>
      <c r="AF456" s="121"/>
      <c r="AG456" s="121"/>
      <c r="AH456" s="121"/>
    </row>
    <row r="457" spans="1:34" s="122" customFormat="1" ht="15">
      <c r="A457" s="120"/>
      <c r="B457" s="120"/>
      <c r="C457" s="120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142"/>
      <c r="X457" s="142"/>
      <c r="Y457" s="142"/>
      <c r="Z457" s="121"/>
      <c r="AA457" s="121"/>
      <c r="AB457" s="121"/>
      <c r="AC457" s="121"/>
      <c r="AD457" s="121"/>
      <c r="AE457" s="121"/>
      <c r="AF457" s="121"/>
      <c r="AG457" s="121"/>
      <c r="AH457" s="121"/>
    </row>
    <row r="458" spans="1:34" s="122" customFormat="1" ht="15">
      <c r="A458" s="120"/>
      <c r="B458" s="120"/>
      <c r="C458" s="120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142"/>
      <c r="X458" s="142"/>
      <c r="Y458" s="142"/>
      <c r="Z458" s="121"/>
      <c r="AA458" s="121"/>
      <c r="AB458" s="121"/>
      <c r="AC458" s="121"/>
      <c r="AD458" s="121"/>
      <c r="AE458" s="121"/>
      <c r="AF458" s="121"/>
      <c r="AG458" s="121"/>
      <c r="AH458" s="121"/>
    </row>
    <row r="459" spans="1:34" s="122" customFormat="1" ht="15">
      <c r="A459" s="120"/>
      <c r="B459" s="120"/>
      <c r="C459" s="120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142"/>
      <c r="X459" s="142"/>
      <c r="Y459" s="142"/>
      <c r="Z459" s="121"/>
      <c r="AA459" s="121"/>
      <c r="AB459" s="121"/>
      <c r="AC459" s="121"/>
      <c r="AD459" s="121"/>
      <c r="AE459" s="121"/>
      <c r="AF459" s="121"/>
      <c r="AG459" s="121"/>
      <c r="AH459" s="121"/>
    </row>
    <row r="460" spans="1:34" s="122" customFormat="1" ht="15">
      <c r="A460" s="120"/>
      <c r="B460" s="120"/>
      <c r="C460" s="120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142"/>
      <c r="X460" s="142"/>
      <c r="Y460" s="142"/>
      <c r="Z460" s="121"/>
      <c r="AA460" s="121"/>
      <c r="AB460" s="121"/>
      <c r="AC460" s="121"/>
      <c r="AD460" s="121"/>
      <c r="AE460" s="121"/>
      <c r="AF460" s="121"/>
      <c r="AG460" s="121"/>
      <c r="AH460" s="121"/>
    </row>
    <row r="461" spans="1:34" s="122" customFormat="1" ht="15">
      <c r="A461" s="120"/>
      <c r="B461" s="120"/>
      <c r="C461" s="120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142"/>
      <c r="X461" s="142"/>
      <c r="Y461" s="142"/>
      <c r="Z461" s="121"/>
      <c r="AA461" s="121"/>
      <c r="AB461" s="121"/>
      <c r="AC461" s="121"/>
      <c r="AD461" s="121"/>
      <c r="AE461" s="121"/>
      <c r="AF461" s="121"/>
      <c r="AG461" s="121"/>
      <c r="AH461" s="121"/>
    </row>
    <row r="462" spans="1:34" s="122" customFormat="1" ht="15">
      <c r="A462" s="120"/>
      <c r="B462" s="120"/>
      <c r="C462" s="120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142"/>
      <c r="X462" s="142"/>
      <c r="Y462" s="142"/>
      <c r="Z462" s="121"/>
      <c r="AA462" s="121"/>
      <c r="AB462" s="121"/>
      <c r="AC462" s="121"/>
      <c r="AD462" s="121"/>
      <c r="AE462" s="121"/>
      <c r="AF462" s="121"/>
      <c r="AG462" s="121"/>
      <c r="AH462" s="121"/>
    </row>
    <row r="463" spans="1:34" s="122" customFormat="1" ht="15">
      <c r="A463" s="120"/>
      <c r="B463" s="120"/>
      <c r="C463" s="120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142"/>
      <c r="X463" s="142"/>
      <c r="Y463" s="142"/>
      <c r="Z463" s="121"/>
      <c r="AA463" s="121"/>
      <c r="AB463" s="121"/>
      <c r="AC463" s="121"/>
      <c r="AD463" s="121"/>
      <c r="AE463" s="121"/>
      <c r="AF463" s="121"/>
      <c r="AG463" s="121"/>
      <c r="AH463" s="121"/>
    </row>
    <row r="464" spans="1:34" s="122" customFormat="1" ht="15">
      <c r="A464" s="120"/>
      <c r="B464" s="120"/>
      <c r="C464" s="120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142"/>
      <c r="X464" s="142"/>
      <c r="Y464" s="142"/>
      <c r="Z464" s="121"/>
      <c r="AA464" s="121"/>
      <c r="AB464" s="121"/>
      <c r="AC464" s="121"/>
      <c r="AD464" s="121"/>
      <c r="AE464" s="121"/>
      <c r="AF464" s="121"/>
      <c r="AG464" s="121"/>
      <c r="AH464" s="121"/>
    </row>
    <row r="465" spans="1:34" s="122" customFormat="1" ht="15">
      <c r="A465" s="120"/>
      <c r="B465" s="120"/>
      <c r="C465" s="120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142"/>
      <c r="X465" s="142"/>
      <c r="Y465" s="142"/>
      <c r="Z465" s="121"/>
      <c r="AA465" s="121"/>
      <c r="AB465" s="121"/>
      <c r="AC465" s="121"/>
      <c r="AD465" s="121"/>
      <c r="AE465" s="121"/>
      <c r="AF465" s="121"/>
      <c r="AG465" s="121"/>
      <c r="AH465" s="121"/>
    </row>
    <row r="466" spans="1:34" s="122" customFormat="1" ht="15">
      <c r="A466" s="120"/>
      <c r="B466" s="120"/>
      <c r="C466" s="120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142"/>
      <c r="X466" s="142"/>
      <c r="Y466" s="142"/>
      <c r="Z466" s="121"/>
      <c r="AA466" s="121"/>
      <c r="AB466" s="121"/>
      <c r="AC466" s="121"/>
      <c r="AD466" s="121"/>
      <c r="AE466" s="121"/>
      <c r="AF466" s="121"/>
      <c r="AG466" s="121"/>
      <c r="AH466" s="121"/>
    </row>
    <row r="467" spans="1:34" s="122" customFormat="1" ht="15">
      <c r="A467" s="120"/>
      <c r="B467" s="120"/>
      <c r="C467" s="120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142"/>
      <c r="X467" s="142"/>
      <c r="Y467" s="142"/>
      <c r="Z467" s="121"/>
      <c r="AA467" s="121"/>
      <c r="AB467" s="121"/>
      <c r="AC467" s="121"/>
      <c r="AD467" s="121"/>
      <c r="AE467" s="121"/>
      <c r="AF467" s="121"/>
      <c r="AG467" s="121"/>
      <c r="AH467" s="121"/>
    </row>
    <row r="468" spans="1:34" s="122" customFormat="1" ht="15">
      <c r="A468" s="120"/>
      <c r="B468" s="120"/>
      <c r="C468" s="120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142"/>
      <c r="X468" s="142"/>
      <c r="Y468" s="142"/>
      <c r="Z468" s="121"/>
      <c r="AA468" s="121"/>
      <c r="AB468" s="121"/>
      <c r="AC468" s="121"/>
      <c r="AD468" s="121"/>
      <c r="AE468" s="121"/>
      <c r="AF468" s="121"/>
      <c r="AG468" s="121"/>
      <c r="AH468" s="121"/>
    </row>
    <row r="469" spans="1:34" s="122" customFormat="1" ht="15">
      <c r="A469" s="120"/>
      <c r="B469" s="120"/>
      <c r="C469" s="120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142"/>
      <c r="X469" s="142"/>
      <c r="Y469" s="142"/>
      <c r="Z469" s="121"/>
      <c r="AA469" s="121"/>
      <c r="AB469" s="121"/>
      <c r="AC469" s="121"/>
      <c r="AD469" s="121"/>
      <c r="AE469" s="121"/>
      <c r="AF469" s="121"/>
      <c r="AG469" s="121"/>
      <c r="AH469" s="121"/>
    </row>
    <row r="470" spans="1:34" s="122" customFormat="1" ht="15">
      <c r="A470" s="120"/>
      <c r="B470" s="120"/>
      <c r="C470" s="120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142"/>
      <c r="X470" s="142"/>
      <c r="Y470" s="142"/>
      <c r="Z470" s="121"/>
      <c r="AA470" s="121"/>
      <c r="AB470" s="121"/>
      <c r="AC470" s="121"/>
      <c r="AD470" s="121"/>
      <c r="AE470" s="121"/>
      <c r="AF470" s="121"/>
      <c r="AG470" s="121"/>
      <c r="AH470" s="121"/>
    </row>
    <row r="471" spans="1:34" s="122" customFormat="1" ht="15">
      <c r="A471" s="120"/>
      <c r="B471" s="120"/>
      <c r="C471" s="120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142"/>
      <c r="X471" s="142"/>
      <c r="Y471" s="142"/>
      <c r="Z471" s="121"/>
      <c r="AA471" s="121"/>
      <c r="AB471" s="121"/>
      <c r="AC471" s="121"/>
      <c r="AD471" s="121"/>
      <c r="AE471" s="121"/>
      <c r="AF471" s="121"/>
      <c r="AG471" s="121"/>
      <c r="AH471" s="121"/>
    </row>
    <row r="472" spans="1:34" s="122" customFormat="1" ht="15">
      <c r="A472" s="120"/>
      <c r="B472" s="120"/>
      <c r="C472" s="120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142"/>
      <c r="X472" s="142"/>
      <c r="Y472" s="142"/>
      <c r="Z472" s="121"/>
      <c r="AA472" s="121"/>
      <c r="AB472" s="121"/>
      <c r="AC472" s="121"/>
      <c r="AD472" s="121"/>
      <c r="AE472" s="121"/>
      <c r="AF472" s="121"/>
      <c r="AG472" s="121"/>
      <c r="AH472" s="121"/>
    </row>
    <row r="473" spans="1:34" s="122" customFormat="1" ht="15">
      <c r="A473" s="120"/>
      <c r="B473" s="120"/>
      <c r="C473" s="120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142"/>
      <c r="X473" s="142"/>
      <c r="Y473" s="142"/>
      <c r="Z473" s="121"/>
      <c r="AA473" s="121"/>
      <c r="AB473" s="121"/>
      <c r="AC473" s="121"/>
      <c r="AD473" s="121"/>
      <c r="AE473" s="121"/>
      <c r="AF473" s="121"/>
      <c r="AG473" s="121"/>
      <c r="AH473" s="121"/>
    </row>
    <row r="474" spans="1:34" s="122" customFormat="1" ht="15">
      <c r="A474" s="120"/>
      <c r="B474" s="120"/>
      <c r="C474" s="120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142"/>
      <c r="X474" s="142"/>
      <c r="Y474" s="142"/>
      <c r="Z474" s="121"/>
      <c r="AA474" s="121"/>
      <c r="AB474" s="121"/>
      <c r="AC474" s="121"/>
      <c r="AD474" s="121"/>
      <c r="AE474" s="121"/>
      <c r="AF474" s="121"/>
      <c r="AG474" s="121"/>
      <c r="AH474" s="121"/>
    </row>
    <row r="475" spans="1:34" s="122" customFormat="1" ht="15">
      <c r="A475" s="120"/>
      <c r="B475" s="120"/>
      <c r="C475" s="120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142"/>
      <c r="X475" s="142"/>
      <c r="Y475" s="142"/>
      <c r="Z475" s="121"/>
      <c r="AA475" s="121"/>
      <c r="AB475" s="121"/>
      <c r="AC475" s="121"/>
      <c r="AD475" s="121"/>
      <c r="AE475" s="121"/>
      <c r="AF475" s="121"/>
      <c r="AG475" s="121"/>
      <c r="AH475" s="121"/>
    </row>
    <row r="476" spans="1:34" s="122" customFormat="1" ht="15">
      <c r="A476" s="120"/>
      <c r="B476" s="120"/>
      <c r="C476" s="120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142"/>
      <c r="X476" s="142"/>
      <c r="Y476" s="142"/>
      <c r="Z476" s="121"/>
      <c r="AA476" s="121"/>
      <c r="AB476" s="121"/>
      <c r="AC476" s="121"/>
      <c r="AD476" s="121"/>
      <c r="AE476" s="121"/>
      <c r="AF476" s="121"/>
      <c r="AG476" s="121"/>
      <c r="AH476" s="121"/>
    </row>
    <row r="477" spans="1:34" s="122" customFormat="1" ht="15">
      <c r="A477" s="120"/>
      <c r="B477" s="120"/>
      <c r="C477" s="120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142"/>
      <c r="X477" s="142"/>
      <c r="Y477" s="142"/>
      <c r="Z477" s="121"/>
      <c r="AA477" s="121"/>
      <c r="AB477" s="121"/>
      <c r="AC477" s="121"/>
      <c r="AD477" s="121"/>
      <c r="AE477" s="121"/>
      <c r="AF477" s="121"/>
      <c r="AG477" s="121"/>
      <c r="AH477" s="121"/>
    </row>
    <row r="478" spans="1:34" s="122" customFormat="1" ht="15">
      <c r="A478" s="120"/>
      <c r="B478" s="120"/>
      <c r="C478" s="120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142"/>
      <c r="X478" s="142"/>
      <c r="Y478" s="142"/>
      <c r="Z478" s="121"/>
      <c r="AA478" s="121"/>
      <c r="AB478" s="121"/>
      <c r="AC478" s="121"/>
      <c r="AD478" s="121"/>
      <c r="AE478" s="121"/>
      <c r="AF478" s="121"/>
      <c r="AG478" s="121"/>
      <c r="AH478" s="121"/>
    </row>
    <row r="479" spans="1:34" s="122" customFormat="1" ht="15">
      <c r="A479" s="120"/>
      <c r="B479" s="120"/>
      <c r="C479" s="120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142"/>
      <c r="X479" s="142"/>
      <c r="Y479" s="142"/>
      <c r="Z479" s="121"/>
      <c r="AA479" s="121"/>
      <c r="AB479" s="121"/>
      <c r="AC479" s="121"/>
      <c r="AD479" s="121"/>
      <c r="AE479" s="121"/>
      <c r="AF479" s="121"/>
      <c r="AG479" s="121"/>
      <c r="AH479" s="121"/>
    </row>
    <row r="480" spans="1:34" s="122" customFormat="1" ht="15">
      <c r="A480" s="120"/>
      <c r="B480" s="120"/>
      <c r="C480" s="120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142"/>
      <c r="X480" s="142"/>
      <c r="Y480" s="142"/>
      <c r="Z480" s="121"/>
      <c r="AA480" s="121"/>
      <c r="AB480" s="121"/>
      <c r="AC480" s="121"/>
      <c r="AD480" s="121"/>
      <c r="AE480" s="121"/>
      <c r="AF480" s="121"/>
      <c r="AG480" s="121"/>
      <c r="AH480" s="121"/>
    </row>
    <row r="481" spans="1:34" s="122" customFormat="1" ht="15">
      <c r="A481" s="120"/>
      <c r="B481" s="120"/>
      <c r="C481" s="120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142"/>
      <c r="X481" s="142"/>
      <c r="Y481" s="142"/>
      <c r="Z481" s="121"/>
      <c r="AA481" s="121"/>
      <c r="AB481" s="121"/>
      <c r="AC481" s="121"/>
      <c r="AD481" s="121"/>
      <c r="AE481" s="121"/>
      <c r="AF481" s="121"/>
      <c r="AG481" s="121"/>
      <c r="AH481" s="121"/>
    </row>
    <row r="482" spans="1:34" s="122" customFormat="1" ht="15">
      <c r="A482" s="120"/>
      <c r="B482" s="120"/>
      <c r="C482" s="120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142"/>
      <c r="X482" s="142"/>
      <c r="Y482" s="142"/>
      <c r="Z482" s="121"/>
      <c r="AA482" s="121"/>
      <c r="AB482" s="121"/>
      <c r="AC482" s="121"/>
      <c r="AD482" s="121"/>
      <c r="AE482" s="121"/>
      <c r="AF482" s="121"/>
      <c r="AG482" s="121"/>
      <c r="AH482" s="121"/>
    </row>
    <row r="483" spans="1:34" s="122" customFormat="1" ht="15">
      <c r="A483" s="120"/>
      <c r="B483" s="120"/>
      <c r="C483" s="120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142"/>
      <c r="X483" s="142"/>
      <c r="Y483" s="142"/>
      <c r="Z483" s="121"/>
      <c r="AA483" s="121"/>
      <c r="AB483" s="121"/>
      <c r="AC483" s="121"/>
      <c r="AD483" s="121"/>
      <c r="AE483" s="121"/>
      <c r="AF483" s="121"/>
      <c r="AG483" s="121"/>
      <c r="AH483" s="121"/>
    </row>
    <row r="484" spans="1:34" s="122" customFormat="1" ht="15">
      <c r="A484" s="120"/>
      <c r="B484" s="120"/>
      <c r="C484" s="120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142"/>
      <c r="X484" s="142"/>
      <c r="Y484" s="142"/>
      <c r="Z484" s="121"/>
      <c r="AA484" s="121"/>
      <c r="AB484" s="121"/>
      <c r="AC484" s="121"/>
      <c r="AD484" s="121"/>
      <c r="AE484" s="121"/>
      <c r="AF484" s="121"/>
      <c r="AG484" s="121"/>
      <c r="AH484" s="121"/>
    </row>
    <row r="485" spans="1:34" s="122" customFormat="1" ht="15">
      <c r="A485" s="120"/>
      <c r="B485" s="120"/>
      <c r="C485" s="120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142"/>
      <c r="X485" s="142"/>
      <c r="Y485" s="142"/>
      <c r="Z485" s="121"/>
      <c r="AA485" s="121"/>
      <c r="AB485" s="121"/>
      <c r="AC485" s="121"/>
      <c r="AD485" s="121"/>
      <c r="AE485" s="121"/>
      <c r="AF485" s="121"/>
      <c r="AG485" s="121"/>
      <c r="AH485" s="121"/>
    </row>
    <row r="486" spans="1:34" s="122" customFormat="1" ht="15">
      <c r="A486" s="120"/>
      <c r="B486" s="120"/>
      <c r="C486" s="120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142"/>
      <c r="X486" s="142"/>
      <c r="Y486" s="142"/>
      <c r="Z486" s="121"/>
      <c r="AA486" s="121"/>
      <c r="AB486" s="121"/>
      <c r="AC486" s="121"/>
      <c r="AD486" s="121"/>
      <c r="AE486" s="121"/>
      <c r="AF486" s="121"/>
      <c r="AG486" s="121"/>
      <c r="AH486" s="121"/>
    </row>
    <row r="487" spans="1:34" s="122" customFormat="1" ht="15">
      <c r="A487" s="120"/>
      <c r="B487" s="120"/>
      <c r="C487" s="120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142"/>
      <c r="X487" s="142"/>
      <c r="Y487" s="142"/>
      <c r="Z487" s="121"/>
      <c r="AA487" s="121"/>
      <c r="AB487" s="121"/>
      <c r="AC487" s="121"/>
      <c r="AD487" s="121"/>
      <c r="AE487" s="121"/>
      <c r="AF487" s="121"/>
      <c r="AG487" s="121"/>
      <c r="AH487" s="121"/>
    </row>
    <row r="488" spans="1:34" s="122" customFormat="1" ht="15">
      <c r="A488" s="120"/>
      <c r="B488" s="120"/>
      <c r="C488" s="120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142"/>
      <c r="X488" s="142"/>
      <c r="Y488" s="142"/>
      <c r="Z488" s="121"/>
      <c r="AA488" s="121"/>
      <c r="AB488" s="121"/>
      <c r="AC488" s="121"/>
      <c r="AD488" s="121"/>
      <c r="AE488" s="121"/>
      <c r="AF488" s="121"/>
      <c r="AG488" s="121"/>
      <c r="AH488" s="121"/>
    </row>
    <row r="489" spans="1:34" s="122" customFormat="1" ht="15">
      <c r="A489" s="120"/>
      <c r="B489" s="120"/>
      <c r="C489" s="120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142"/>
      <c r="X489" s="142"/>
      <c r="Y489" s="142"/>
      <c r="Z489" s="121"/>
      <c r="AA489" s="121"/>
      <c r="AB489" s="121"/>
      <c r="AC489" s="121"/>
      <c r="AD489" s="121"/>
      <c r="AE489" s="121"/>
      <c r="AF489" s="121"/>
      <c r="AG489" s="121"/>
      <c r="AH489" s="121"/>
    </row>
    <row r="490" spans="1:34" s="122" customFormat="1" ht="15">
      <c r="A490" s="120"/>
      <c r="B490" s="120"/>
      <c r="C490" s="120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142"/>
      <c r="X490" s="142"/>
      <c r="Y490" s="142"/>
      <c r="Z490" s="121"/>
      <c r="AA490" s="121"/>
      <c r="AB490" s="121"/>
      <c r="AC490" s="121"/>
      <c r="AD490" s="121"/>
      <c r="AE490" s="121"/>
      <c r="AF490" s="121"/>
      <c r="AG490" s="121"/>
      <c r="AH490" s="121"/>
    </row>
    <row r="491" spans="1:34" s="122" customFormat="1" ht="15">
      <c r="A491" s="120"/>
      <c r="B491" s="120"/>
      <c r="C491" s="120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142"/>
      <c r="X491" s="142"/>
      <c r="Y491" s="142"/>
      <c r="Z491" s="121"/>
      <c r="AA491" s="121"/>
      <c r="AB491" s="121"/>
      <c r="AC491" s="121"/>
      <c r="AD491" s="121"/>
      <c r="AE491" s="121"/>
      <c r="AF491" s="121"/>
      <c r="AG491" s="121"/>
      <c r="AH491" s="121"/>
    </row>
    <row r="492" spans="1:34" s="122" customFormat="1" ht="15">
      <c r="A492" s="120"/>
      <c r="B492" s="120"/>
      <c r="C492" s="120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142"/>
      <c r="X492" s="142"/>
      <c r="Y492" s="142"/>
      <c r="Z492" s="121"/>
      <c r="AA492" s="121"/>
      <c r="AB492" s="121"/>
      <c r="AC492" s="121"/>
      <c r="AD492" s="121"/>
      <c r="AE492" s="121"/>
      <c r="AF492" s="121"/>
      <c r="AG492" s="121"/>
      <c r="AH492" s="121"/>
    </row>
    <row r="493" spans="1:34" s="122" customFormat="1" ht="15">
      <c r="A493" s="120"/>
      <c r="B493" s="120"/>
      <c r="C493" s="120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142"/>
      <c r="X493" s="142"/>
      <c r="Y493" s="142"/>
      <c r="Z493" s="121"/>
      <c r="AA493" s="121"/>
      <c r="AB493" s="121"/>
      <c r="AC493" s="121"/>
      <c r="AD493" s="121"/>
      <c r="AE493" s="121"/>
      <c r="AF493" s="121"/>
      <c r="AG493" s="121"/>
      <c r="AH493" s="121"/>
    </row>
    <row r="494" spans="1:34" s="122" customFormat="1" ht="15">
      <c r="A494" s="120"/>
      <c r="B494" s="120"/>
      <c r="C494" s="120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142"/>
      <c r="X494" s="142"/>
      <c r="Y494" s="142"/>
      <c r="Z494" s="121"/>
      <c r="AA494" s="121"/>
      <c r="AB494" s="121"/>
      <c r="AC494" s="121"/>
      <c r="AD494" s="121"/>
      <c r="AE494" s="121"/>
      <c r="AF494" s="121"/>
      <c r="AG494" s="121"/>
      <c r="AH494" s="121"/>
    </row>
    <row r="495" spans="1:34" s="122" customFormat="1" ht="15">
      <c r="A495" s="120"/>
      <c r="B495" s="120"/>
      <c r="C495" s="120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142"/>
      <c r="X495" s="142"/>
      <c r="Y495" s="142"/>
      <c r="Z495" s="121"/>
      <c r="AA495" s="121"/>
      <c r="AB495" s="121"/>
      <c r="AC495" s="121"/>
      <c r="AD495" s="121"/>
      <c r="AE495" s="121"/>
      <c r="AF495" s="121"/>
      <c r="AG495" s="121"/>
      <c r="AH495" s="121"/>
    </row>
    <row r="496" spans="1:34" s="122" customFormat="1" ht="15">
      <c r="A496" s="120"/>
      <c r="B496" s="120"/>
      <c r="C496" s="120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142"/>
      <c r="X496" s="142"/>
      <c r="Y496" s="142"/>
      <c r="Z496" s="121"/>
      <c r="AA496" s="121"/>
      <c r="AB496" s="121"/>
      <c r="AC496" s="121"/>
      <c r="AD496" s="121"/>
      <c r="AE496" s="121"/>
      <c r="AF496" s="121"/>
      <c r="AG496" s="121"/>
      <c r="AH496" s="121"/>
    </row>
    <row r="497" spans="1:34" s="122" customFormat="1" ht="15">
      <c r="A497" s="120"/>
      <c r="B497" s="120"/>
      <c r="C497" s="120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142"/>
      <c r="X497" s="142"/>
      <c r="Y497" s="142"/>
      <c r="Z497" s="121"/>
      <c r="AA497" s="121"/>
      <c r="AB497" s="121"/>
      <c r="AC497" s="121"/>
      <c r="AD497" s="121"/>
      <c r="AE497" s="121"/>
      <c r="AF497" s="121"/>
      <c r="AG497" s="121"/>
      <c r="AH497" s="121"/>
    </row>
    <row r="498" spans="1:34" s="122" customFormat="1" ht="15">
      <c r="A498" s="120"/>
      <c r="B498" s="120"/>
      <c r="C498" s="120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142"/>
      <c r="X498" s="142"/>
      <c r="Y498" s="142"/>
      <c r="Z498" s="121"/>
      <c r="AA498" s="121"/>
      <c r="AB498" s="121"/>
      <c r="AC498" s="121"/>
      <c r="AD498" s="121"/>
      <c r="AE498" s="121"/>
      <c r="AF498" s="121"/>
      <c r="AG498" s="121"/>
      <c r="AH498" s="121"/>
    </row>
    <row r="499" spans="1:34" s="122" customFormat="1" ht="15">
      <c r="A499" s="120"/>
      <c r="B499" s="120"/>
      <c r="C499" s="120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142"/>
      <c r="X499" s="142"/>
      <c r="Y499" s="142"/>
      <c r="Z499" s="121"/>
      <c r="AA499" s="121"/>
      <c r="AB499" s="121"/>
      <c r="AC499" s="121"/>
      <c r="AD499" s="121"/>
      <c r="AE499" s="121"/>
      <c r="AF499" s="121"/>
      <c r="AG499" s="121"/>
      <c r="AH499" s="121"/>
    </row>
    <row r="500" spans="1:34" s="122" customFormat="1" ht="15">
      <c r="A500" s="120"/>
      <c r="B500" s="120"/>
      <c r="C500" s="120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142"/>
      <c r="X500" s="142"/>
      <c r="Y500" s="142"/>
      <c r="Z500" s="121"/>
      <c r="AA500" s="121"/>
      <c r="AB500" s="121"/>
      <c r="AC500" s="121"/>
      <c r="AD500" s="121"/>
      <c r="AE500" s="121"/>
      <c r="AF500" s="121"/>
      <c r="AG500" s="121"/>
      <c r="AH500" s="121"/>
    </row>
    <row r="501" spans="1:34" s="122" customFormat="1" ht="15">
      <c r="A501" s="120"/>
      <c r="B501" s="120"/>
      <c r="C501" s="120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142"/>
      <c r="X501" s="142"/>
      <c r="Y501" s="142"/>
      <c r="Z501" s="121"/>
      <c r="AA501" s="121"/>
      <c r="AB501" s="121"/>
      <c r="AC501" s="121"/>
      <c r="AD501" s="121"/>
      <c r="AE501" s="121"/>
      <c r="AF501" s="121"/>
      <c r="AG501" s="121"/>
      <c r="AH501" s="121"/>
    </row>
    <row r="502" spans="1:34" s="122" customFormat="1" ht="15">
      <c r="A502" s="120"/>
      <c r="B502" s="120"/>
      <c r="C502" s="120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142"/>
      <c r="X502" s="142"/>
      <c r="Y502" s="142"/>
      <c r="Z502" s="121"/>
      <c r="AA502" s="121"/>
      <c r="AB502" s="121"/>
      <c r="AC502" s="121"/>
      <c r="AD502" s="121"/>
      <c r="AE502" s="121"/>
      <c r="AF502" s="121"/>
      <c r="AG502" s="121"/>
      <c r="AH502" s="121"/>
    </row>
    <row r="503" spans="1:34" s="122" customFormat="1" ht="15">
      <c r="A503" s="120"/>
      <c r="B503" s="120"/>
      <c r="C503" s="120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142"/>
      <c r="X503" s="142"/>
      <c r="Y503" s="142"/>
      <c r="Z503" s="121"/>
      <c r="AA503" s="121"/>
      <c r="AB503" s="121"/>
      <c r="AC503" s="121"/>
      <c r="AD503" s="121"/>
      <c r="AE503" s="121"/>
      <c r="AF503" s="121"/>
      <c r="AG503" s="121"/>
      <c r="AH503" s="121"/>
    </row>
    <row r="504" spans="1:34" s="122" customFormat="1" ht="15">
      <c r="A504" s="120"/>
      <c r="B504" s="120"/>
      <c r="C504" s="120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142"/>
      <c r="X504" s="142"/>
      <c r="Y504" s="142"/>
      <c r="Z504" s="121"/>
      <c r="AA504" s="121"/>
      <c r="AB504" s="121"/>
      <c r="AC504" s="121"/>
      <c r="AD504" s="121"/>
      <c r="AE504" s="121"/>
      <c r="AF504" s="121"/>
      <c r="AG504" s="121"/>
      <c r="AH504" s="121"/>
    </row>
    <row r="505" spans="1:34" s="122" customFormat="1" ht="15">
      <c r="A505" s="120"/>
      <c r="B505" s="120"/>
      <c r="C505" s="120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142"/>
      <c r="X505" s="142"/>
      <c r="Y505" s="142"/>
      <c r="Z505" s="121"/>
      <c r="AA505" s="121"/>
      <c r="AB505" s="121"/>
      <c r="AC505" s="121"/>
      <c r="AD505" s="121"/>
      <c r="AE505" s="121"/>
      <c r="AF505" s="121"/>
      <c r="AG505" s="121"/>
      <c r="AH505" s="121"/>
    </row>
    <row r="506" spans="1:34" s="122" customFormat="1" ht="15">
      <c r="A506" s="120"/>
      <c r="B506" s="120"/>
      <c r="C506" s="120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142"/>
      <c r="X506" s="142"/>
      <c r="Y506" s="142"/>
      <c r="Z506" s="121"/>
      <c r="AA506" s="121"/>
      <c r="AB506" s="121"/>
      <c r="AC506" s="121"/>
      <c r="AD506" s="121"/>
      <c r="AE506" s="121"/>
      <c r="AF506" s="121"/>
      <c r="AG506" s="121"/>
      <c r="AH506" s="121"/>
    </row>
    <row r="507" spans="1:34" s="122" customFormat="1" ht="15">
      <c r="A507" s="120"/>
      <c r="B507" s="120"/>
      <c r="C507" s="120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142"/>
      <c r="X507" s="142"/>
      <c r="Y507" s="142"/>
      <c r="Z507" s="121"/>
      <c r="AA507" s="121"/>
      <c r="AB507" s="121"/>
      <c r="AC507" s="121"/>
      <c r="AD507" s="121"/>
      <c r="AE507" s="121"/>
      <c r="AF507" s="121"/>
      <c r="AG507" s="121"/>
      <c r="AH507" s="121"/>
    </row>
    <row r="508" spans="1:34" s="122" customFormat="1" ht="15">
      <c r="A508" s="120"/>
      <c r="B508" s="120"/>
      <c r="C508" s="120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142"/>
      <c r="X508" s="142"/>
      <c r="Y508" s="142"/>
      <c r="Z508" s="121"/>
      <c r="AA508" s="121"/>
      <c r="AB508" s="121"/>
      <c r="AC508" s="121"/>
      <c r="AD508" s="121"/>
      <c r="AE508" s="121"/>
      <c r="AF508" s="121"/>
      <c r="AG508" s="121"/>
      <c r="AH508" s="121"/>
    </row>
    <row r="509" spans="1:34" s="122" customFormat="1" ht="15">
      <c r="A509" s="120"/>
      <c r="B509" s="120"/>
      <c r="C509" s="120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142"/>
      <c r="X509" s="142"/>
      <c r="Y509" s="142"/>
      <c r="Z509" s="121"/>
      <c r="AA509" s="121"/>
      <c r="AB509" s="121"/>
      <c r="AC509" s="121"/>
      <c r="AD509" s="121"/>
      <c r="AE509" s="121"/>
      <c r="AF509" s="121"/>
      <c r="AG509" s="121"/>
      <c r="AH509" s="121"/>
    </row>
    <row r="510" spans="1:34" s="122" customFormat="1" ht="15">
      <c r="A510" s="120"/>
      <c r="B510" s="120"/>
      <c r="C510" s="120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142"/>
      <c r="X510" s="142"/>
      <c r="Y510" s="142"/>
      <c r="Z510" s="121"/>
      <c r="AA510" s="121"/>
      <c r="AB510" s="121"/>
      <c r="AC510" s="121"/>
      <c r="AD510" s="121"/>
      <c r="AE510" s="121"/>
      <c r="AF510" s="121"/>
      <c r="AG510" s="121"/>
      <c r="AH510" s="121"/>
    </row>
    <row r="511" spans="1:34" s="122" customFormat="1" ht="15">
      <c r="A511" s="120"/>
      <c r="B511" s="120"/>
      <c r="C511" s="120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142"/>
      <c r="X511" s="142"/>
      <c r="Y511" s="142"/>
      <c r="Z511" s="121"/>
      <c r="AA511" s="121"/>
      <c r="AB511" s="121"/>
      <c r="AC511" s="121"/>
      <c r="AD511" s="121"/>
      <c r="AE511" s="121"/>
      <c r="AF511" s="121"/>
      <c r="AG511" s="121"/>
      <c r="AH511" s="121"/>
    </row>
    <row r="512" spans="1:34" s="122" customFormat="1" ht="15">
      <c r="A512" s="120"/>
      <c r="B512" s="120"/>
      <c r="C512" s="120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142"/>
      <c r="X512" s="142"/>
      <c r="Y512" s="142"/>
      <c r="Z512" s="121"/>
      <c r="AA512" s="121"/>
      <c r="AB512" s="121"/>
      <c r="AC512" s="121"/>
      <c r="AD512" s="121"/>
      <c r="AE512" s="121"/>
      <c r="AF512" s="121"/>
      <c r="AG512" s="121"/>
      <c r="AH512" s="121"/>
    </row>
    <row r="513" spans="1:34" s="122" customFormat="1" ht="15">
      <c r="A513" s="120"/>
      <c r="B513" s="120"/>
      <c r="C513" s="120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142"/>
      <c r="X513" s="142"/>
      <c r="Y513" s="142"/>
      <c r="Z513" s="121"/>
      <c r="AA513" s="121"/>
      <c r="AB513" s="121"/>
      <c r="AC513" s="121"/>
      <c r="AD513" s="121"/>
      <c r="AE513" s="121"/>
      <c r="AF513" s="121"/>
      <c r="AG513" s="121"/>
      <c r="AH513" s="121"/>
    </row>
    <row r="514" spans="1:34" s="122" customFormat="1" ht="15">
      <c r="A514" s="120"/>
      <c r="B514" s="120"/>
      <c r="C514" s="120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142"/>
      <c r="X514" s="142"/>
      <c r="Y514" s="142"/>
      <c r="Z514" s="121"/>
      <c r="AA514" s="121"/>
      <c r="AB514" s="121"/>
      <c r="AC514" s="121"/>
      <c r="AD514" s="121"/>
      <c r="AE514" s="121"/>
      <c r="AF514" s="121"/>
      <c r="AG514" s="121"/>
      <c r="AH514" s="121"/>
    </row>
    <row r="515" spans="1:34" s="122" customFormat="1" ht="15">
      <c r="A515" s="120"/>
      <c r="B515" s="120"/>
      <c r="C515" s="120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142"/>
      <c r="X515" s="142"/>
      <c r="Y515" s="142"/>
      <c r="Z515" s="121"/>
      <c r="AA515" s="121"/>
      <c r="AB515" s="121"/>
      <c r="AC515" s="121"/>
      <c r="AD515" s="121"/>
      <c r="AE515" s="121"/>
      <c r="AF515" s="121"/>
      <c r="AG515" s="121"/>
      <c r="AH515" s="121"/>
    </row>
    <row r="516" spans="1:34" s="122" customFormat="1" ht="15">
      <c r="A516" s="120"/>
      <c r="B516" s="120"/>
      <c r="C516" s="120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142"/>
      <c r="X516" s="142"/>
      <c r="Y516" s="142"/>
      <c r="Z516" s="121"/>
      <c r="AA516" s="121"/>
      <c r="AB516" s="121"/>
      <c r="AC516" s="121"/>
      <c r="AD516" s="121"/>
      <c r="AE516" s="121"/>
      <c r="AF516" s="121"/>
      <c r="AG516" s="121"/>
      <c r="AH516" s="121"/>
    </row>
    <row r="517" spans="1:34" s="122" customFormat="1" ht="15">
      <c r="A517" s="120"/>
      <c r="B517" s="120"/>
      <c r="C517" s="120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142"/>
      <c r="X517" s="142"/>
      <c r="Y517" s="142"/>
      <c r="Z517" s="121"/>
      <c r="AA517" s="121"/>
      <c r="AB517" s="121"/>
      <c r="AC517" s="121"/>
      <c r="AD517" s="121"/>
      <c r="AE517" s="121"/>
      <c r="AF517" s="121"/>
      <c r="AG517" s="121"/>
      <c r="AH517" s="121"/>
    </row>
    <row r="518" spans="1:34" s="122" customFormat="1" ht="15">
      <c r="A518" s="120"/>
      <c r="B518" s="120"/>
      <c r="C518" s="120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142"/>
      <c r="X518" s="142"/>
      <c r="Y518" s="142"/>
      <c r="Z518" s="121"/>
      <c r="AA518" s="121"/>
      <c r="AB518" s="121"/>
      <c r="AC518" s="121"/>
      <c r="AD518" s="121"/>
      <c r="AE518" s="121"/>
      <c r="AF518" s="121"/>
      <c r="AG518" s="121"/>
      <c r="AH518" s="121"/>
    </row>
    <row r="519" spans="1:34" s="122" customFormat="1" ht="15">
      <c r="A519" s="120"/>
      <c r="B519" s="120"/>
      <c r="C519" s="120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142"/>
      <c r="X519" s="142"/>
      <c r="Y519" s="142"/>
      <c r="Z519" s="121"/>
      <c r="AA519" s="121"/>
      <c r="AB519" s="121"/>
      <c r="AC519" s="121"/>
      <c r="AD519" s="121"/>
      <c r="AE519" s="121"/>
      <c r="AF519" s="121"/>
      <c r="AG519" s="121"/>
      <c r="AH519" s="121"/>
    </row>
    <row r="520" spans="1:34" s="122" customFormat="1" ht="15">
      <c r="A520" s="120"/>
      <c r="B520" s="120"/>
      <c r="C520" s="120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142"/>
      <c r="X520" s="142"/>
      <c r="Y520" s="142"/>
      <c r="Z520" s="121"/>
      <c r="AA520" s="121"/>
      <c r="AB520" s="121"/>
      <c r="AC520" s="121"/>
      <c r="AD520" s="121"/>
      <c r="AE520" s="121"/>
      <c r="AF520" s="121"/>
      <c r="AG520" s="121"/>
      <c r="AH520" s="121"/>
    </row>
    <row r="521" spans="1:34" s="122" customFormat="1" ht="15">
      <c r="A521" s="120"/>
      <c r="B521" s="120"/>
      <c r="C521" s="120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142"/>
      <c r="X521" s="142"/>
      <c r="Y521" s="142"/>
      <c r="Z521" s="121"/>
      <c r="AA521" s="121"/>
      <c r="AB521" s="121"/>
      <c r="AC521" s="121"/>
      <c r="AD521" s="121"/>
      <c r="AE521" s="121"/>
      <c r="AF521" s="121"/>
      <c r="AG521" s="121"/>
      <c r="AH521" s="121"/>
    </row>
    <row r="522" spans="1:34" s="122" customFormat="1" ht="15">
      <c r="A522" s="120"/>
      <c r="B522" s="120"/>
      <c r="C522" s="120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142"/>
      <c r="X522" s="142"/>
      <c r="Y522" s="142"/>
      <c r="Z522" s="121"/>
      <c r="AA522" s="121"/>
      <c r="AB522" s="121"/>
      <c r="AC522" s="121"/>
      <c r="AD522" s="121"/>
      <c r="AE522" s="121"/>
      <c r="AF522" s="121"/>
      <c r="AG522" s="121"/>
      <c r="AH522" s="121"/>
    </row>
    <row r="523" spans="1:34" s="122" customFormat="1" ht="15">
      <c r="A523" s="120"/>
      <c r="B523" s="120"/>
      <c r="C523" s="120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142"/>
      <c r="X523" s="142"/>
      <c r="Y523" s="142"/>
      <c r="Z523" s="121"/>
      <c r="AA523" s="121"/>
      <c r="AB523" s="121"/>
      <c r="AC523" s="121"/>
      <c r="AD523" s="121"/>
      <c r="AE523" s="121"/>
      <c r="AF523" s="121"/>
      <c r="AG523" s="121"/>
      <c r="AH523" s="121"/>
    </row>
    <row r="524" spans="1:34" s="122" customFormat="1" ht="15">
      <c r="A524" s="120"/>
      <c r="B524" s="120"/>
      <c r="C524" s="120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142"/>
      <c r="X524" s="142"/>
      <c r="Y524" s="142"/>
      <c r="Z524" s="121"/>
      <c r="AA524" s="121"/>
      <c r="AB524" s="121"/>
      <c r="AC524" s="121"/>
      <c r="AD524" s="121"/>
      <c r="AE524" s="121"/>
      <c r="AF524" s="121"/>
      <c r="AG524" s="121"/>
      <c r="AH524" s="121"/>
    </row>
    <row r="525" spans="1:34" s="122" customFormat="1" ht="15">
      <c r="A525" s="120"/>
      <c r="B525" s="120"/>
      <c r="C525" s="120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142"/>
      <c r="X525" s="142"/>
      <c r="Y525" s="142"/>
      <c r="Z525" s="121"/>
      <c r="AA525" s="121"/>
      <c r="AB525" s="121"/>
      <c r="AC525" s="121"/>
      <c r="AD525" s="121"/>
      <c r="AE525" s="121"/>
      <c r="AF525" s="121"/>
      <c r="AG525" s="121"/>
      <c r="AH525" s="121"/>
    </row>
    <row r="526" spans="1:34" s="122" customFormat="1" ht="15">
      <c r="A526" s="120"/>
      <c r="B526" s="120"/>
      <c r="C526" s="120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142"/>
      <c r="X526" s="142"/>
      <c r="Y526" s="142"/>
      <c r="Z526" s="121"/>
      <c r="AA526" s="121"/>
      <c r="AB526" s="121"/>
      <c r="AC526" s="121"/>
      <c r="AD526" s="121"/>
      <c r="AE526" s="121"/>
      <c r="AF526" s="121"/>
      <c r="AG526" s="121"/>
      <c r="AH526" s="121"/>
    </row>
    <row r="527" spans="1:34" s="122" customFormat="1" ht="15">
      <c r="A527" s="120"/>
      <c r="B527" s="120"/>
      <c r="C527" s="120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142"/>
      <c r="X527" s="142"/>
      <c r="Y527" s="142"/>
      <c r="Z527" s="121"/>
      <c r="AA527" s="121"/>
      <c r="AB527" s="121"/>
      <c r="AC527" s="121"/>
      <c r="AD527" s="121"/>
      <c r="AE527" s="121"/>
      <c r="AF527" s="121"/>
      <c r="AG527" s="121"/>
      <c r="AH527" s="121"/>
    </row>
    <row r="528" spans="1:34" s="122" customFormat="1" ht="15">
      <c r="A528" s="120"/>
      <c r="B528" s="120"/>
      <c r="C528" s="120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142"/>
      <c r="X528" s="142"/>
      <c r="Y528" s="142"/>
      <c r="Z528" s="121"/>
      <c r="AA528" s="121"/>
      <c r="AB528" s="121"/>
      <c r="AC528" s="121"/>
      <c r="AD528" s="121"/>
      <c r="AE528" s="121"/>
      <c r="AF528" s="121"/>
      <c r="AG528" s="121"/>
      <c r="AH528" s="121"/>
    </row>
    <row r="529" spans="1:34" s="122" customFormat="1" ht="15">
      <c r="A529" s="120"/>
      <c r="B529" s="120"/>
      <c r="C529" s="120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142"/>
      <c r="X529" s="142"/>
      <c r="Y529" s="142"/>
      <c r="Z529" s="121"/>
      <c r="AA529" s="121"/>
      <c r="AB529" s="121"/>
      <c r="AC529" s="121"/>
      <c r="AD529" s="121"/>
      <c r="AE529" s="121"/>
      <c r="AF529" s="121"/>
      <c r="AG529" s="121"/>
      <c r="AH529" s="121"/>
    </row>
    <row r="530" spans="1:34" s="122" customFormat="1" ht="15">
      <c r="A530" s="120"/>
      <c r="B530" s="120"/>
      <c r="C530" s="120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142"/>
      <c r="X530" s="142"/>
      <c r="Y530" s="142"/>
      <c r="Z530" s="121"/>
      <c r="AA530" s="121"/>
      <c r="AB530" s="121"/>
      <c r="AC530" s="121"/>
      <c r="AD530" s="121"/>
      <c r="AE530" s="121"/>
      <c r="AF530" s="121"/>
      <c r="AG530" s="121"/>
      <c r="AH530" s="121"/>
    </row>
    <row r="531" spans="1:34" s="122" customFormat="1" ht="15">
      <c r="A531" s="120"/>
      <c r="B531" s="120"/>
      <c r="C531" s="120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142"/>
      <c r="X531" s="142"/>
      <c r="Y531" s="142"/>
      <c r="Z531" s="121"/>
      <c r="AA531" s="121"/>
      <c r="AB531" s="121"/>
      <c r="AC531" s="121"/>
      <c r="AD531" s="121"/>
      <c r="AE531" s="121"/>
      <c r="AF531" s="121"/>
      <c r="AG531" s="121"/>
      <c r="AH531" s="121"/>
    </row>
    <row r="532" spans="1:34" s="122" customFormat="1" ht="15">
      <c r="A532" s="120"/>
      <c r="B532" s="120"/>
      <c r="C532" s="120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142"/>
      <c r="X532" s="142"/>
      <c r="Y532" s="142"/>
      <c r="Z532" s="121"/>
      <c r="AA532" s="121"/>
      <c r="AB532" s="121"/>
      <c r="AC532" s="121"/>
      <c r="AD532" s="121"/>
      <c r="AE532" s="121"/>
      <c r="AF532" s="121"/>
      <c r="AG532" s="121"/>
      <c r="AH532" s="121"/>
    </row>
    <row r="533" spans="1:34" s="122" customFormat="1" ht="15">
      <c r="A533" s="120"/>
      <c r="B533" s="120"/>
      <c r="C533" s="120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142"/>
      <c r="X533" s="142"/>
      <c r="Y533" s="142"/>
      <c r="Z533" s="121"/>
      <c r="AA533" s="121"/>
      <c r="AB533" s="121"/>
      <c r="AC533" s="121"/>
      <c r="AD533" s="121"/>
      <c r="AE533" s="121"/>
      <c r="AF533" s="121"/>
      <c r="AG533" s="121"/>
      <c r="AH533" s="121"/>
    </row>
    <row r="534" spans="1:34" s="122" customFormat="1" ht="15">
      <c r="A534" s="120"/>
      <c r="B534" s="120"/>
      <c r="C534" s="120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142"/>
      <c r="X534" s="142"/>
      <c r="Y534" s="142"/>
      <c r="Z534" s="121"/>
      <c r="AA534" s="121"/>
      <c r="AB534" s="121"/>
      <c r="AC534" s="121"/>
      <c r="AD534" s="121"/>
      <c r="AE534" s="121"/>
      <c r="AF534" s="121"/>
      <c r="AG534" s="121"/>
      <c r="AH534" s="121"/>
    </row>
    <row r="535" spans="1:34" s="122" customFormat="1" ht="15">
      <c r="A535" s="120"/>
      <c r="B535" s="120"/>
      <c r="C535" s="120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142"/>
      <c r="X535" s="142"/>
      <c r="Y535" s="142"/>
      <c r="Z535" s="121"/>
      <c r="AA535" s="121"/>
      <c r="AB535" s="121"/>
      <c r="AC535" s="121"/>
      <c r="AD535" s="121"/>
      <c r="AE535" s="121"/>
      <c r="AF535" s="121"/>
      <c r="AG535" s="121"/>
      <c r="AH535" s="121"/>
    </row>
    <row r="536" spans="1:34" s="122" customFormat="1" ht="15">
      <c r="A536" s="120"/>
      <c r="B536" s="120"/>
      <c r="C536" s="120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142"/>
      <c r="X536" s="142"/>
      <c r="Y536" s="142"/>
      <c r="Z536" s="121"/>
      <c r="AA536" s="121"/>
      <c r="AB536" s="121"/>
      <c r="AC536" s="121"/>
      <c r="AD536" s="121"/>
      <c r="AE536" s="121"/>
      <c r="AF536" s="121"/>
      <c r="AG536" s="121"/>
      <c r="AH536" s="121"/>
    </row>
    <row r="537" spans="1:34" s="122" customFormat="1" ht="15">
      <c r="A537" s="120"/>
      <c r="B537" s="120"/>
      <c r="C537" s="120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142"/>
      <c r="X537" s="142"/>
      <c r="Y537" s="142"/>
      <c r="Z537" s="121"/>
      <c r="AA537" s="121"/>
      <c r="AB537" s="121"/>
      <c r="AC537" s="121"/>
      <c r="AD537" s="121"/>
      <c r="AE537" s="121"/>
      <c r="AF537" s="121"/>
      <c r="AG537" s="121"/>
      <c r="AH537" s="121"/>
    </row>
    <row r="538" spans="1:34" s="122" customFormat="1" ht="15">
      <c r="A538" s="120"/>
      <c r="B538" s="120"/>
      <c r="C538" s="120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142"/>
      <c r="X538" s="142"/>
      <c r="Y538" s="142"/>
      <c r="Z538" s="121"/>
      <c r="AA538" s="121"/>
      <c r="AB538" s="121"/>
      <c r="AC538" s="121"/>
      <c r="AD538" s="121"/>
      <c r="AE538" s="121"/>
      <c r="AF538" s="121"/>
      <c r="AG538" s="121"/>
      <c r="AH538" s="121"/>
    </row>
    <row r="539" spans="1:34" s="122" customFormat="1" ht="15">
      <c r="A539" s="120"/>
      <c r="B539" s="120"/>
      <c r="C539" s="120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142"/>
      <c r="X539" s="142"/>
      <c r="Y539" s="142"/>
      <c r="Z539" s="121"/>
      <c r="AA539" s="121"/>
      <c r="AB539" s="121"/>
      <c r="AC539" s="121"/>
      <c r="AD539" s="121"/>
      <c r="AE539" s="121"/>
      <c r="AF539" s="121"/>
      <c r="AG539" s="121"/>
      <c r="AH539" s="121"/>
    </row>
    <row r="540" spans="1:34" s="122" customFormat="1" ht="15">
      <c r="A540" s="120"/>
      <c r="B540" s="120"/>
      <c r="C540" s="120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142"/>
      <c r="X540" s="142"/>
      <c r="Y540" s="142"/>
      <c r="Z540" s="121"/>
      <c r="AA540" s="121"/>
      <c r="AB540" s="121"/>
      <c r="AC540" s="121"/>
      <c r="AD540" s="121"/>
      <c r="AE540" s="121"/>
      <c r="AF540" s="121"/>
      <c r="AG540" s="121"/>
      <c r="AH540" s="121"/>
    </row>
    <row r="541" spans="1:34" s="122" customFormat="1" ht="15">
      <c r="A541" s="120"/>
      <c r="B541" s="120"/>
      <c r="C541" s="120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142"/>
      <c r="X541" s="142"/>
      <c r="Y541" s="142"/>
      <c r="Z541" s="121"/>
      <c r="AA541" s="121"/>
      <c r="AB541" s="121"/>
      <c r="AC541" s="121"/>
      <c r="AD541" s="121"/>
      <c r="AE541" s="121"/>
      <c r="AF541" s="121"/>
      <c r="AG541" s="121"/>
      <c r="AH541" s="121"/>
    </row>
    <row r="542" spans="1:34" s="122" customFormat="1" ht="15">
      <c r="A542" s="120"/>
      <c r="B542" s="120"/>
      <c r="C542" s="120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142"/>
      <c r="X542" s="142"/>
      <c r="Y542" s="142"/>
      <c r="Z542" s="121"/>
      <c r="AA542" s="121"/>
      <c r="AB542" s="121"/>
      <c r="AC542" s="121"/>
      <c r="AD542" s="121"/>
      <c r="AE542" s="121"/>
      <c r="AF542" s="121"/>
      <c r="AG542" s="121"/>
      <c r="AH542" s="121"/>
    </row>
    <row r="543" spans="1:34" s="122" customFormat="1" ht="15">
      <c r="A543" s="120"/>
      <c r="B543" s="120"/>
      <c r="C543" s="120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142"/>
      <c r="X543" s="142"/>
      <c r="Y543" s="142"/>
      <c r="Z543" s="121"/>
      <c r="AA543" s="121"/>
      <c r="AB543" s="121"/>
      <c r="AC543" s="121"/>
      <c r="AD543" s="121"/>
      <c r="AE543" s="121"/>
      <c r="AF543" s="121"/>
      <c r="AG543" s="121"/>
      <c r="AH543" s="121"/>
    </row>
    <row r="544" spans="1:34" s="122" customFormat="1" ht="15">
      <c r="A544" s="120"/>
      <c r="B544" s="120"/>
      <c r="C544" s="120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142"/>
      <c r="X544" s="142"/>
      <c r="Y544" s="142"/>
      <c r="Z544" s="121"/>
      <c r="AA544" s="121"/>
      <c r="AB544" s="121"/>
      <c r="AC544" s="121"/>
      <c r="AD544" s="121"/>
      <c r="AE544" s="121"/>
      <c r="AF544" s="121"/>
      <c r="AG544" s="121"/>
      <c r="AH544" s="121"/>
    </row>
    <row r="545" spans="1:34" s="122" customFormat="1" ht="15">
      <c r="A545" s="120"/>
      <c r="B545" s="120"/>
      <c r="C545" s="120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142"/>
      <c r="X545" s="142"/>
      <c r="Y545" s="142"/>
      <c r="Z545" s="121"/>
      <c r="AA545" s="121"/>
      <c r="AB545" s="121"/>
      <c r="AC545" s="121"/>
      <c r="AD545" s="121"/>
      <c r="AE545" s="121"/>
      <c r="AF545" s="121"/>
      <c r="AG545" s="121"/>
      <c r="AH545" s="121"/>
    </row>
    <row r="546" spans="1:34" s="122" customFormat="1" ht="15">
      <c r="A546" s="120"/>
      <c r="B546" s="120"/>
      <c r="C546" s="120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142"/>
      <c r="X546" s="142"/>
      <c r="Y546" s="142"/>
      <c r="Z546" s="121"/>
      <c r="AA546" s="121"/>
      <c r="AB546" s="121"/>
      <c r="AC546" s="121"/>
      <c r="AD546" s="121"/>
      <c r="AE546" s="121"/>
      <c r="AF546" s="121"/>
      <c r="AG546" s="121"/>
      <c r="AH546" s="121"/>
    </row>
    <row r="547" spans="1:34" s="122" customFormat="1" ht="15">
      <c r="A547" s="120"/>
      <c r="B547" s="120"/>
      <c r="C547" s="120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142"/>
      <c r="X547" s="142"/>
      <c r="Y547" s="142"/>
      <c r="Z547" s="121"/>
      <c r="AA547" s="121"/>
      <c r="AB547" s="121"/>
      <c r="AC547" s="121"/>
      <c r="AD547" s="121"/>
      <c r="AE547" s="121"/>
      <c r="AF547" s="121"/>
      <c r="AG547" s="121"/>
      <c r="AH547" s="121"/>
    </row>
    <row r="548" spans="1:34" s="122" customFormat="1" ht="15">
      <c r="A548" s="120"/>
      <c r="B548" s="120"/>
      <c r="C548" s="120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142"/>
      <c r="X548" s="142"/>
      <c r="Y548" s="142"/>
      <c r="Z548" s="121"/>
      <c r="AA548" s="121"/>
      <c r="AB548" s="121"/>
      <c r="AC548" s="121"/>
      <c r="AD548" s="121"/>
      <c r="AE548" s="121"/>
      <c r="AF548" s="121"/>
      <c r="AG548" s="121"/>
      <c r="AH548" s="121"/>
    </row>
    <row r="549" spans="1:34" s="122" customFormat="1" ht="15">
      <c r="A549" s="120"/>
      <c r="B549" s="120"/>
      <c r="C549" s="120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142"/>
      <c r="X549" s="142"/>
      <c r="Y549" s="142"/>
      <c r="Z549" s="121"/>
      <c r="AA549" s="121"/>
      <c r="AB549" s="121"/>
      <c r="AC549" s="121"/>
      <c r="AD549" s="121"/>
      <c r="AE549" s="121"/>
      <c r="AF549" s="121"/>
      <c r="AG549" s="121"/>
      <c r="AH549" s="121"/>
    </row>
    <row r="550" spans="1:34" s="122" customFormat="1" ht="15">
      <c r="A550" s="120"/>
      <c r="B550" s="120"/>
      <c r="C550" s="120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142"/>
      <c r="X550" s="142"/>
      <c r="Y550" s="142"/>
      <c r="Z550" s="121"/>
      <c r="AA550" s="121"/>
      <c r="AB550" s="121"/>
      <c r="AC550" s="121"/>
      <c r="AD550" s="121"/>
      <c r="AE550" s="121"/>
      <c r="AF550" s="121"/>
      <c r="AG550" s="121"/>
      <c r="AH550" s="121"/>
    </row>
    <row r="551" spans="1:34" s="122" customFormat="1" ht="15">
      <c r="A551" s="120"/>
      <c r="B551" s="120"/>
      <c r="C551" s="120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142"/>
      <c r="X551" s="142"/>
      <c r="Y551" s="142"/>
      <c r="Z551" s="121"/>
      <c r="AA551" s="121"/>
      <c r="AB551" s="121"/>
      <c r="AC551" s="121"/>
      <c r="AD551" s="121"/>
      <c r="AE551" s="121"/>
      <c r="AF551" s="121"/>
      <c r="AG551" s="121"/>
      <c r="AH551" s="121"/>
    </row>
    <row r="552" spans="1:34" s="122" customFormat="1" ht="15">
      <c r="A552" s="120"/>
      <c r="B552" s="120"/>
      <c r="C552" s="120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142"/>
      <c r="X552" s="142"/>
      <c r="Y552" s="142"/>
      <c r="Z552" s="121"/>
      <c r="AA552" s="121"/>
      <c r="AB552" s="121"/>
      <c r="AC552" s="121"/>
      <c r="AD552" s="121"/>
      <c r="AE552" s="121"/>
      <c r="AF552" s="121"/>
      <c r="AG552" s="121"/>
      <c r="AH552" s="121"/>
    </row>
    <row r="553" spans="1:34" s="122" customFormat="1" ht="15">
      <c r="A553" s="120"/>
      <c r="B553" s="120"/>
      <c r="C553" s="120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142"/>
      <c r="X553" s="142"/>
      <c r="Y553" s="142"/>
      <c r="Z553" s="121"/>
      <c r="AA553" s="121"/>
      <c r="AB553" s="121"/>
      <c r="AC553" s="121"/>
      <c r="AD553" s="121"/>
      <c r="AE553" s="121"/>
      <c r="AF553" s="121"/>
      <c r="AG553" s="121"/>
      <c r="AH553" s="121"/>
    </row>
    <row r="554" spans="1:34" s="122" customFormat="1" ht="15">
      <c r="A554" s="120"/>
      <c r="B554" s="120"/>
      <c r="C554" s="120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142"/>
      <c r="X554" s="142"/>
      <c r="Y554" s="142"/>
      <c r="Z554" s="121"/>
      <c r="AA554" s="121"/>
      <c r="AB554" s="121"/>
      <c r="AC554" s="121"/>
      <c r="AD554" s="121"/>
      <c r="AE554" s="121"/>
      <c r="AF554" s="121"/>
      <c r="AG554" s="121"/>
      <c r="AH554" s="121"/>
    </row>
    <row r="555" spans="1:34" s="122" customFormat="1" ht="15">
      <c r="A555" s="120"/>
      <c r="B555" s="120"/>
      <c r="C555" s="120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142"/>
      <c r="X555" s="142"/>
      <c r="Y555" s="142"/>
      <c r="Z555" s="121"/>
      <c r="AA555" s="121"/>
      <c r="AB555" s="121"/>
      <c r="AC555" s="121"/>
      <c r="AD555" s="121"/>
      <c r="AE555" s="121"/>
      <c r="AF555" s="121"/>
      <c r="AG555" s="121"/>
      <c r="AH555" s="121"/>
    </row>
    <row r="556" spans="1:34" s="122" customFormat="1" ht="15">
      <c r="A556" s="120"/>
      <c r="B556" s="120"/>
      <c r="C556" s="120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142"/>
      <c r="X556" s="142"/>
      <c r="Y556" s="142"/>
      <c r="Z556" s="121"/>
      <c r="AA556" s="121"/>
      <c r="AB556" s="121"/>
      <c r="AC556" s="121"/>
      <c r="AD556" s="121"/>
      <c r="AE556" s="121"/>
      <c r="AF556" s="121"/>
      <c r="AG556" s="121"/>
      <c r="AH556" s="121"/>
    </row>
    <row r="557" spans="1:34" s="122" customFormat="1" ht="15">
      <c r="A557" s="120"/>
      <c r="B557" s="120"/>
      <c r="C557" s="120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142"/>
      <c r="X557" s="142"/>
      <c r="Y557" s="142"/>
      <c r="Z557" s="121"/>
      <c r="AA557" s="121"/>
      <c r="AB557" s="121"/>
      <c r="AC557" s="121"/>
      <c r="AD557" s="121"/>
      <c r="AE557" s="121"/>
      <c r="AF557" s="121"/>
      <c r="AG557" s="121"/>
      <c r="AH557" s="121"/>
    </row>
    <row r="558" spans="1:34" s="122" customFormat="1" ht="15">
      <c r="A558" s="120"/>
      <c r="B558" s="120"/>
      <c r="C558" s="120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142"/>
      <c r="X558" s="142"/>
      <c r="Y558" s="142"/>
      <c r="Z558" s="121"/>
      <c r="AA558" s="121"/>
      <c r="AB558" s="121"/>
      <c r="AC558" s="121"/>
      <c r="AD558" s="121"/>
      <c r="AE558" s="121"/>
      <c r="AF558" s="121"/>
      <c r="AG558" s="121"/>
      <c r="AH558" s="121"/>
    </row>
    <row r="559" spans="1:34" s="122" customFormat="1" ht="15">
      <c r="A559" s="120"/>
      <c r="B559" s="120"/>
      <c r="C559" s="120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142"/>
      <c r="X559" s="142"/>
      <c r="Y559" s="142"/>
      <c r="Z559" s="121"/>
      <c r="AA559" s="121"/>
      <c r="AB559" s="121"/>
      <c r="AC559" s="121"/>
      <c r="AD559" s="121"/>
      <c r="AE559" s="121"/>
      <c r="AF559" s="121"/>
      <c r="AG559" s="121"/>
      <c r="AH559" s="121"/>
    </row>
    <row r="560" spans="1:34" s="122" customFormat="1" ht="15">
      <c r="A560" s="120"/>
      <c r="B560" s="120"/>
      <c r="C560" s="120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142"/>
      <c r="X560" s="142"/>
      <c r="Y560" s="142"/>
      <c r="Z560" s="121"/>
      <c r="AA560" s="121"/>
      <c r="AB560" s="121"/>
      <c r="AC560" s="121"/>
      <c r="AD560" s="121"/>
      <c r="AE560" s="121"/>
      <c r="AF560" s="121"/>
      <c r="AG560" s="121"/>
      <c r="AH560" s="121"/>
    </row>
    <row r="561" spans="1:34" s="122" customFormat="1" ht="15">
      <c r="A561" s="120"/>
      <c r="B561" s="120"/>
      <c r="C561" s="120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142"/>
      <c r="X561" s="142"/>
      <c r="Y561" s="142"/>
      <c r="Z561" s="121"/>
      <c r="AA561" s="121"/>
      <c r="AB561" s="121"/>
      <c r="AC561" s="121"/>
      <c r="AD561" s="121"/>
      <c r="AE561" s="121"/>
      <c r="AF561" s="121"/>
      <c r="AG561" s="121"/>
      <c r="AH561" s="121"/>
    </row>
    <row r="562" spans="1:34" s="122" customFormat="1" ht="15">
      <c r="A562" s="120"/>
      <c r="B562" s="120"/>
      <c r="C562" s="120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142"/>
      <c r="X562" s="142"/>
      <c r="Y562" s="142"/>
      <c r="Z562" s="121"/>
      <c r="AA562" s="121"/>
      <c r="AB562" s="121"/>
      <c r="AC562" s="121"/>
      <c r="AD562" s="121"/>
      <c r="AE562" s="121"/>
      <c r="AF562" s="121"/>
      <c r="AG562" s="121"/>
      <c r="AH562" s="121"/>
    </row>
    <row r="563" spans="1:34" s="122" customFormat="1" ht="15">
      <c r="A563" s="120"/>
      <c r="B563" s="120"/>
      <c r="C563" s="120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142"/>
      <c r="X563" s="142"/>
      <c r="Y563" s="142"/>
      <c r="Z563" s="121"/>
      <c r="AA563" s="121"/>
      <c r="AB563" s="121"/>
      <c r="AC563" s="121"/>
      <c r="AD563" s="121"/>
      <c r="AE563" s="121"/>
      <c r="AF563" s="121"/>
      <c r="AG563" s="121"/>
      <c r="AH563" s="121"/>
    </row>
    <row r="564" spans="1:34" s="122" customFormat="1" ht="15">
      <c r="A564" s="120"/>
      <c r="B564" s="120"/>
      <c r="C564" s="120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142"/>
      <c r="X564" s="142"/>
      <c r="Y564" s="142"/>
      <c r="Z564" s="121"/>
      <c r="AA564" s="121"/>
      <c r="AB564" s="121"/>
      <c r="AC564" s="121"/>
      <c r="AD564" s="121"/>
      <c r="AE564" s="121"/>
      <c r="AF564" s="121"/>
      <c r="AG564" s="121"/>
      <c r="AH564" s="121"/>
    </row>
    <row r="565" spans="1:34" s="122" customFormat="1" ht="15">
      <c r="A565" s="120"/>
      <c r="B565" s="120"/>
      <c r="C565" s="120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142"/>
      <c r="X565" s="142"/>
      <c r="Y565" s="142"/>
      <c r="Z565" s="121"/>
      <c r="AA565" s="121"/>
      <c r="AB565" s="121"/>
      <c r="AC565" s="121"/>
      <c r="AD565" s="121"/>
      <c r="AE565" s="121"/>
      <c r="AF565" s="121"/>
      <c r="AG565" s="121"/>
      <c r="AH565" s="121"/>
    </row>
    <row r="566" spans="1:34" s="122" customFormat="1" ht="15">
      <c r="A566" s="120"/>
      <c r="B566" s="120"/>
      <c r="C566" s="120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142"/>
      <c r="X566" s="142"/>
      <c r="Y566" s="142"/>
      <c r="Z566" s="121"/>
      <c r="AA566" s="121"/>
      <c r="AB566" s="121"/>
      <c r="AC566" s="121"/>
      <c r="AD566" s="121"/>
      <c r="AE566" s="121"/>
      <c r="AF566" s="121"/>
      <c r="AG566" s="121"/>
      <c r="AH566" s="121"/>
    </row>
    <row r="567" spans="1:34" s="122" customFormat="1" ht="15">
      <c r="A567" s="120"/>
      <c r="B567" s="120"/>
      <c r="C567" s="120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142"/>
      <c r="X567" s="142"/>
      <c r="Y567" s="142"/>
      <c r="Z567" s="121"/>
      <c r="AA567" s="121"/>
      <c r="AB567" s="121"/>
      <c r="AC567" s="121"/>
      <c r="AD567" s="121"/>
      <c r="AE567" s="121"/>
      <c r="AF567" s="121"/>
      <c r="AG567" s="121"/>
      <c r="AH567" s="121"/>
    </row>
    <row r="568" spans="1:34" s="122" customFormat="1" ht="15">
      <c r="A568" s="120"/>
      <c r="B568" s="120"/>
      <c r="C568" s="120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142"/>
      <c r="X568" s="142"/>
      <c r="Y568" s="142"/>
      <c r="Z568" s="121"/>
      <c r="AA568" s="121"/>
      <c r="AB568" s="121"/>
      <c r="AC568" s="121"/>
      <c r="AD568" s="121"/>
      <c r="AE568" s="121"/>
      <c r="AF568" s="121"/>
      <c r="AG568" s="121"/>
      <c r="AH568" s="121"/>
    </row>
    <row r="569" spans="1:34" s="122" customFormat="1" ht="15">
      <c r="A569" s="120"/>
      <c r="B569" s="120"/>
      <c r="C569" s="120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142"/>
      <c r="X569" s="142"/>
      <c r="Y569" s="142"/>
      <c r="Z569" s="121"/>
      <c r="AA569" s="121"/>
      <c r="AB569" s="121"/>
      <c r="AC569" s="121"/>
      <c r="AD569" s="121"/>
      <c r="AE569" s="121"/>
      <c r="AF569" s="121"/>
      <c r="AG569" s="121"/>
      <c r="AH569" s="121"/>
    </row>
    <row r="570" spans="1:34" s="122" customFormat="1" ht="15">
      <c r="A570" s="120"/>
      <c r="B570" s="120"/>
      <c r="C570" s="120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142"/>
      <c r="X570" s="142"/>
      <c r="Y570" s="142"/>
      <c r="Z570" s="121"/>
      <c r="AA570" s="121"/>
      <c r="AB570" s="121"/>
      <c r="AC570" s="121"/>
      <c r="AD570" s="121"/>
      <c r="AE570" s="121"/>
      <c r="AF570" s="121"/>
      <c r="AG570" s="121"/>
      <c r="AH570" s="121"/>
    </row>
    <row r="571" spans="1:34" s="122" customFormat="1" ht="15">
      <c r="A571" s="120"/>
      <c r="B571" s="120"/>
      <c r="C571" s="120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142"/>
      <c r="X571" s="142"/>
      <c r="Y571" s="142"/>
      <c r="Z571" s="121"/>
      <c r="AA571" s="121"/>
      <c r="AB571" s="121"/>
      <c r="AC571" s="121"/>
      <c r="AD571" s="121"/>
      <c r="AE571" s="121"/>
      <c r="AF571" s="121"/>
      <c r="AG571" s="121"/>
      <c r="AH571" s="121"/>
    </row>
    <row r="572" spans="1:34" s="122" customFormat="1" ht="15">
      <c r="A572" s="120"/>
      <c r="B572" s="120"/>
      <c r="C572" s="120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142"/>
      <c r="X572" s="142"/>
      <c r="Y572" s="142"/>
      <c r="Z572" s="121"/>
      <c r="AA572" s="121"/>
      <c r="AB572" s="121"/>
      <c r="AC572" s="121"/>
      <c r="AD572" s="121"/>
      <c r="AE572" s="121"/>
      <c r="AF572" s="121"/>
      <c r="AG572" s="121"/>
      <c r="AH572" s="121"/>
    </row>
    <row r="573" spans="1:34" s="122" customFormat="1" ht="15">
      <c r="A573" s="120"/>
      <c r="B573" s="120"/>
      <c r="C573" s="120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142"/>
      <c r="X573" s="142"/>
      <c r="Y573" s="142"/>
      <c r="Z573" s="121"/>
      <c r="AA573" s="121"/>
      <c r="AB573" s="121"/>
      <c r="AC573" s="121"/>
      <c r="AD573" s="121"/>
      <c r="AE573" s="121"/>
      <c r="AF573" s="121"/>
      <c r="AG573" s="121"/>
      <c r="AH573" s="121"/>
    </row>
    <row r="574" spans="1:34" s="122" customFormat="1" ht="15">
      <c r="A574" s="120"/>
      <c r="B574" s="120"/>
      <c r="C574" s="120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142"/>
      <c r="X574" s="142"/>
      <c r="Y574" s="142"/>
      <c r="Z574" s="121"/>
      <c r="AA574" s="121"/>
      <c r="AB574" s="121"/>
      <c r="AC574" s="121"/>
      <c r="AD574" s="121"/>
      <c r="AE574" s="121"/>
      <c r="AF574" s="121"/>
      <c r="AG574" s="121"/>
      <c r="AH574" s="121"/>
    </row>
    <row r="575" spans="1:34" s="122" customFormat="1" ht="15">
      <c r="A575" s="120"/>
      <c r="B575" s="120"/>
      <c r="C575" s="120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142"/>
      <c r="X575" s="142"/>
      <c r="Y575" s="142"/>
      <c r="Z575" s="121"/>
      <c r="AA575" s="121"/>
      <c r="AB575" s="121"/>
      <c r="AC575" s="121"/>
      <c r="AD575" s="121"/>
      <c r="AE575" s="121"/>
      <c r="AF575" s="121"/>
      <c r="AG575" s="121"/>
      <c r="AH575" s="121"/>
    </row>
    <row r="576" spans="1:34" s="122" customFormat="1" ht="15">
      <c r="A576" s="120"/>
      <c r="B576" s="120"/>
      <c r="C576" s="120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142"/>
      <c r="X576" s="142"/>
      <c r="Y576" s="142"/>
      <c r="Z576" s="121"/>
      <c r="AA576" s="121"/>
      <c r="AB576" s="121"/>
      <c r="AC576" s="121"/>
      <c r="AD576" s="121"/>
      <c r="AE576" s="121"/>
      <c r="AF576" s="121"/>
      <c r="AG576" s="121"/>
      <c r="AH576" s="121"/>
    </row>
    <row r="577" spans="1:34" s="122" customFormat="1" ht="15">
      <c r="A577" s="120"/>
      <c r="B577" s="120"/>
      <c r="C577" s="120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142"/>
      <c r="X577" s="142"/>
      <c r="Y577" s="142"/>
      <c r="Z577" s="121"/>
      <c r="AA577" s="121"/>
      <c r="AB577" s="121"/>
      <c r="AC577" s="121"/>
      <c r="AD577" s="121"/>
      <c r="AE577" s="121"/>
      <c r="AF577" s="121"/>
      <c r="AG577" s="121"/>
      <c r="AH577" s="121"/>
    </row>
    <row r="578" spans="1:34" s="122" customFormat="1" ht="15">
      <c r="A578" s="120"/>
      <c r="B578" s="120"/>
      <c r="C578" s="120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142"/>
      <c r="X578" s="142"/>
      <c r="Y578" s="142"/>
      <c r="Z578" s="121"/>
      <c r="AA578" s="121"/>
      <c r="AB578" s="121"/>
      <c r="AC578" s="121"/>
      <c r="AD578" s="121"/>
      <c r="AE578" s="121"/>
      <c r="AF578" s="121"/>
      <c r="AG578" s="121"/>
      <c r="AH578" s="121"/>
    </row>
    <row r="579" spans="1:34" s="122" customFormat="1" ht="15">
      <c r="A579" s="120"/>
      <c r="B579" s="120"/>
      <c r="C579" s="120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142"/>
      <c r="X579" s="142"/>
      <c r="Y579" s="142"/>
      <c r="Z579" s="121"/>
      <c r="AA579" s="121"/>
      <c r="AB579" s="121"/>
      <c r="AC579" s="121"/>
      <c r="AD579" s="121"/>
      <c r="AE579" s="121"/>
      <c r="AF579" s="121"/>
      <c r="AG579" s="121"/>
      <c r="AH579" s="121"/>
    </row>
    <row r="580" spans="1:34" s="122" customFormat="1" ht="15">
      <c r="A580" s="120"/>
      <c r="B580" s="120"/>
      <c r="C580" s="120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142"/>
      <c r="X580" s="142"/>
      <c r="Y580" s="142"/>
      <c r="Z580" s="121"/>
      <c r="AA580" s="121"/>
      <c r="AB580" s="121"/>
      <c r="AC580" s="121"/>
      <c r="AD580" s="121"/>
      <c r="AE580" s="121"/>
      <c r="AF580" s="121"/>
      <c r="AG580" s="121"/>
      <c r="AH580" s="121"/>
    </row>
    <row r="581" spans="1:34" s="122" customFormat="1" ht="15">
      <c r="A581" s="120"/>
      <c r="B581" s="120"/>
      <c r="C581" s="120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142"/>
      <c r="X581" s="142"/>
      <c r="Y581" s="142"/>
      <c r="Z581" s="121"/>
      <c r="AA581" s="121"/>
      <c r="AB581" s="121"/>
      <c r="AC581" s="121"/>
      <c r="AD581" s="121"/>
      <c r="AE581" s="121"/>
      <c r="AF581" s="121"/>
      <c r="AG581" s="121"/>
      <c r="AH581" s="121"/>
    </row>
    <row r="582" spans="1:34" s="122" customFormat="1" ht="15">
      <c r="A582" s="120"/>
      <c r="B582" s="120"/>
      <c r="C582" s="120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142"/>
      <c r="X582" s="142"/>
      <c r="Y582" s="142"/>
      <c r="Z582" s="121"/>
      <c r="AA582" s="121"/>
      <c r="AB582" s="121"/>
      <c r="AC582" s="121"/>
      <c r="AD582" s="121"/>
      <c r="AE582" s="121"/>
      <c r="AF582" s="121"/>
      <c r="AG582" s="121"/>
      <c r="AH582" s="121"/>
    </row>
    <row r="583" spans="1:34" s="122" customFormat="1" ht="15">
      <c r="A583" s="120"/>
      <c r="B583" s="120"/>
      <c r="C583" s="120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142"/>
      <c r="X583" s="142"/>
      <c r="Y583" s="142"/>
      <c r="Z583" s="121"/>
      <c r="AA583" s="121"/>
      <c r="AB583" s="121"/>
      <c r="AC583" s="121"/>
      <c r="AD583" s="121"/>
      <c r="AE583" s="121"/>
      <c r="AF583" s="121"/>
      <c r="AG583" s="121"/>
      <c r="AH583" s="121"/>
    </row>
    <row r="584" spans="1:34" s="122" customFormat="1" ht="15">
      <c r="A584" s="120"/>
      <c r="B584" s="120"/>
      <c r="C584" s="120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142"/>
      <c r="X584" s="142"/>
      <c r="Y584" s="142"/>
      <c r="Z584" s="121"/>
      <c r="AA584" s="121"/>
      <c r="AB584" s="121"/>
      <c r="AC584" s="121"/>
      <c r="AD584" s="121"/>
      <c r="AE584" s="121"/>
      <c r="AF584" s="121"/>
      <c r="AG584" s="121"/>
      <c r="AH584" s="121"/>
    </row>
    <row r="585" spans="1:34" s="122" customFormat="1" ht="15">
      <c r="A585" s="120"/>
      <c r="B585" s="120"/>
      <c r="C585" s="120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142"/>
      <c r="X585" s="142"/>
      <c r="Y585" s="142"/>
      <c r="Z585" s="121"/>
      <c r="AA585" s="121"/>
      <c r="AB585" s="121"/>
      <c r="AC585" s="121"/>
      <c r="AD585" s="121"/>
      <c r="AE585" s="121"/>
      <c r="AF585" s="121"/>
      <c r="AG585" s="121"/>
      <c r="AH585" s="121"/>
    </row>
    <row r="586" spans="1:34" s="122" customFormat="1" ht="15">
      <c r="A586" s="120"/>
      <c r="B586" s="120"/>
      <c r="C586" s="120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142"/>
      <c r="X586" s="142"/>
      <c r="Y586" s="142"/>
      <c r="Z586" s="121"/>
      <c r="AA586" s="121"/>
      <c r="AB586" s="121"/>
      <c r="AC586" s="121"/>
      <c r="AD586" s="121"/>
      <c r="AE586" s="121"/>
      <c r="AF586" s="121"/>
      <c r="AG586" s="121"/>
      <c r="AH586" s="121"/>
    </row>
    <row r="587" spans="1:34" s="122" customFormat="1" ht="15">
      <c r="A587" s="120"/>
      <c r="B587" s="120"/>
      <c r="C587" s="120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142"/>
      <c r="X587" s="142"/>
      <c r="Y587" s="142"/>
      <c r="Z587" s="121"/>
      <c r="AA587" s="121"/>
      <c r="AB587" s="121"/>
      <c r="AC587" s="121"/>
      <c r="AD587" s="121"/>
      <c r="AE587" s="121"/>
      <c r="AF587" s="121"/>
      <c r="AG587" s="121"/>
      <c r="AH587" s="121"/>
    </row>
    <row r="588" spans="1:34" s="122" customFormat="1" ht="15">
      <c r="A588" s="120"/>
      <c r="B588" s="120"/>
      <c r="C588" s="120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142"/>
      <c r="X588" s="142"/>
      <c r="Y588" s="142"/>
      <c r="Z588" s="121"/>
      <c r="AA588" s="121"/>
      <c r="AB588" s="121"/>
      <c r="AC588" s="121"/>
      <c r="AD588" s="121"/>
      <c r="AE588" s="121"/>
      <c r="AF588" s="121"/>
      <c r="AG588" s="121"/>
      <c r="AH588" s="121"/>
    </row>
    <row r="589" spans="1:34" s="122" customFormat="1" ht="15">
      <c r="A589" s="120"/>
      <c r="B589" s="120"/>
      <c r="C589" s="120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142"/>
      <c r="X589" s="142"/>
      <c r="Y589" s="142"/>
      <c r="Z589" s="121"/>
      <c r="AA589" s="121"/>
      <c r="AB589" s="121"/>
      <c r="AC589" s="121"/>
      <c r="AD589" s="121"/>
      <c r="AE589" s="121"/>
      <c r="AF589" s="121"/>
      <c r="AG589" s="121"/>
      <c r="AH589" s="121"/>
    </row>
    <row r="590" spans="1:34" s="122" customFormat="1" ht="15">
      <c r="A590" s="120"/>
      <c r="B590" s="120"/>
      <c r="C590" s="120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142"/>
      <c r="X590" s="142"/>
      <c r="Y590" s="142"/>
      <c r="Z590" s="121"/>
      <c r="AA590" s="121"/>
      <c r="AB590" s="121"/>
      <c r="AC590" s="121"/>
      <c r="AD590" s="121"/>
      <c r="AE590" s="121"/>
      <c r="AF590" s="121"/>
      <c r="AG590" s="121"/>
      <c r="AH590" s="121"/>
    </row>
    <row r="591" spans="1:34" s="122" customFormat="1" ht="15">
      <c r="A591" s="120"/>
      <c r="B591" s="120"/>
      <c r="C591" s="120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142"/>
      <c r="X591" s="142"/>
      <c r="Y591" s="142"/>
      <c r="Z591" s="121"/>
      <c r="AA591" s="121"/>
      <c r="AB591" s="121"/>
      <c r="AC591" s="121"/>
      <c r="AD591" s="121"/>
      <c r="AE591" s="121"/>
      <c r="AF591" s="121"/>
      <c r="AG591" s="121"/>
      <c r="AH591" s="121"/>
    </row>
    <row r="592" spans="1:34" s="122" customFormat="1" ht="15">
      <c r="A592" s="120"/>
      <c r="B592" s="120"/>
      <c r="C592" s="120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142"/>
      <c r="X592" s="142"/>
      <c r="Y592" s="142"/>
      <c r="Z592" s="121"/>
      <c r="AA592" s="121"/>
      <c r="AB592" s="121"/>
      <c r="AC592" s="121"/>
      <c r="AD592" s="121"/>
      <c r="AE592" s="121"/>
      <c r="AF592" s="121"/>
      <c r="AG592" s="121"/>
      <c r="AH592" s="121"/>
    </row>
    <row r="593" spans="1:34" s="122" customFormat="1" ht="15">
      <c r="A593" s="120"/>
      <c r="B593" s="120"/>
      <c r="C593" s="120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142"/>
      <c r="X593" s="142"/>
      <c r="Y593" s="142"/>
      <c r="Z593" s="121"/>
      <c r="AA593" s="121"/>
      <c r="AB593" s="121"/>
      <c r="AC593" s="121"/>
      <c r="AD593" s="121"/>
      <c r="AE593" s="121"/>
      <c r="AF593" s="121"/>
      <c r="AG593" s="121"/>
      <c r="AH593" s="121"/>
    </row>
    <row r="594" spans="1:34" s="122" customFormat="1" ht="15">
      <c r="A594" s="120"/>
      <c r="B594" s="120"/>
      <c r="C594" s="120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142"/>
      <c r="X594" s="142"/>
      <c r="Y594" s="142"/>
      <c r="Z594" s="121"/>
      <c r="AA594" s="121"/>
      <c r="AB594" s="121"/>
      <c r="AC594" s="121"/>
      <c r="AD594" s="121"/>
      <c r="AE594" s="121"/>
      <c r="AF594" s="121"/>
      <c r="AG594" s="121"/>
      <c r="AH594" s="121"/>
    </row>
    <row r="595" spans="1:34" s="122" customFormat="1" ht="15">
      <c r="A595" s="120"/>
      <c r="B595" s="120"/>
      <c r="C595" s="120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142"/>
      <c r="X595" s="142"/>
      <c r="Y595" s="142"/>
      <c r="Z595" s="121"/>
      <c r="AA595" s="121"/>
      <c r="AB595" s="121"/>
      <c r="AC595" s="121"/>
      <c r="AD595" s="121"/>
      <c r="AE595" s="121"/>
      <c r="AF595" s="121"/>
      <c r="AG595" s="121"/>
      <c r="AH595" s="121"/>
    </row>
    <row r="596" spans="1:34" s="122" customFormat="1" ht="15">
      <c r="A596" s="120"/>
      <c r="B596" s="120"/>
      <c r="C596" s="120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142"/>
      <c r="X596" s="142"/>
      <c r="Y596" s="142"/>
      <c r="Z596" s="121"/>
      <c r="AA596" s="121"/>
      <c r="AB596" s="121"/>
      <c r="AC596" s="121"/>
      <c r="AD596" s="121"/>
      <c r="AE596" s="121"/>
      <c r="AF596" s="121"/>
      <c r="AG596" s="121"/>
      <c r="AH596" s="121"/>
    </row>
    <row r="597" spans="1:34" s="122" customFormat="1" ht="15">
      <c r="A597" s="120"/>
      <c r="B597" s="120"/>
      <c r="C597" s="120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142"/>
      <c r="X597" s="142"/>
      <c r="Y597" s="142"/>
      <c r="Z597" s="121"/>
      <c r="AA597" s="121"/>
      <c r="AB597" s="121"/>
      <c r="AC597" s="121"/>
      <c r="AD597" s="121"/>
      <c r="AE597" s="121"/>
      <c r="AF597" s="121"/>
      <c r="AG597" s="121"/>
      <c r="AH597" s="121"/>
    </row>
    <row r="598" spans="1:34" s="122" customFormat="1" ht="15">
      <c r="A598" s="120"/>
      <c r="B598" s="120"/>
      <c r="C598" s="120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142"/>
      <c r="X598" s="142"/>
      <c r="Y598" s="142"/>
      <c r="Z598" s="121"/>
      <c r="AA598" s="121"/>
      <c r="AB598" s="121"/>
      <c r="AC598" s="121"/>
      <c r="AD598" s="121"/>
      <c r="AE598" s="121"/>
      <c r="AF598" s="121"/>
      <c r="AG598" s="121"/>
      <c r="AH598" s="121"/>
    </row>
    <row r="599" spans="1:34" s="122" customFormat="1" ht="15">
      <c r="A599" s="120"/>
      <c r="B599" s="120"/>
      <c r="C599" s="120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142"/>
      <c r="X599" s="142"/>
      <c r="Y599" s="142"/>
      <c r="Z599" s="121"/>
      <c r="AA599" s="121"/>
      <c r="AB599" s="121"/>
      <c r="AC599" s="121"/>
      <c r="AD599" s="121"/>
      <c r="AE599" s="121"/>
      <c r="AF599" s="121"/>
      <c r="AG599" s="121"/>
      <c r="AH599" s="121"/>
    </row>
    <row r="600" spans="1:34" s="122" customFormat="1" ht="15">
      <c r="A600" s="120"/>
      <c r="B600" s="120"/>
      <c r="C600" s="120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142"/>
      <c r="X600" s="142"/>
      <c r="Y600" s="142"/>
      <c r="Z600" s="121"/>
      <c r="AA600" s="121"/>
      <c r="AB600" s="121"/>
      <c r="AC600" s="121"/>
      <c r="AD600" s="121"/>
      <c r="AE600" s="121"/>
      <c r="AF600" s="121"/>
      <c r="AG600" s="121"/>
      <c r="AH600" s="121"/>
    </row>
    <row r="601" spans="1:34" s="122" customFormat="1" ht="15">
      <c r="A601" s="120"/>
      <c r="B601" s="120"/>
      <c r="C601" s="120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142"/>
      <c r="X601" s="142"/>
      <c r="Y601" s="142"/>
      <c r="Z601" s="121"/>
      <c r="AA601" s="121"/>
      <c r="AB601" s="121"/>
      <c r="AC601" s="121"/>
      <c r="AD601" s="121"/>
      <c r="AE601" s="121"/>
      <c r="AF601" s="121"/>
      <c r="AG601" s="121"/>
      <c r="AH601" s="121"/>
    </row>
    <row r="602" spans="1:34" s="122" customFormat="1" ht="15">
      <c r="A602" s="120"/>
      <c r="B602" s="120"/>
      <c r="C602" s="120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142"/>
      <c r="X602" s="142"/>
      <c r="Y602" s="142"/>
      <c r="Z602" s="121"/>
      <c r="AA602" s="121"/>
      <c r="AB602" s="121"/>
      <c r="AC602" s="121"/>
      <c r="AD602" s="121"/>
      <c r="AE602" s="121"/>
      <c r="AF602" s="121"/>
      <c r="AG602" s="121"/>
      <c r="AH602" s="121"/>
    </row>
    <row r="603" spans="1:34" s="122" customFormat="1" ht="15">
      <c r="A603" s="120"/>
      <c r="B603" s="120"/>
      <c r="C603" s="120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142"/>
      <c r="X603" s="142"/>
      <c r="Y603" s="142"/>
      <c r="Z603" s="121"/>
      <c r="AA603" s="121"/>
      <c r="AB603" s="121"/>
      <c r="AC603" s="121"/>
      <c r="AD603" s="121"/>
      <c r="AE603" s="121"/>
      <c r="AF603" s="121"/>
      <c r="AG603" s="121"/>
      <c r="AH603" s="121"/>
    </row>
    <row r="604" spans="1:34" s="122" customFormat="1" ht="15">
      <c r="A604" s="120"/>
      <c r="B604" s="120"/>
      <c r="C604" s="120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142"/>
      <c r="X604" s="142"/>
      <c r="Y604" s="142"/>
      <c r="Z604" s="121"/>
      <c r="AA604" s="121"/>
      <c r="AB604" s="121"/>
      <c r="AC604" s="121"/>
      <c r="AD604" s="121"/>
      <c r="AE604" s="121"/>
      <c r="AF604" s="121"/>
      <c r="AG604" s="121"/>
      <c r="AH604" s="121"/>
    </row>
    <row r="605" spans="1:34" s="122" customFormat="1" ht="15">
      <c r="A605" s="120"/>
      <c r="B605" s="120"/>
      <c r="C605" s="120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142"/>
      <c r="X605" s="142"/>
      <c r="Y605" s="142"/>
      <c r="Z605" s="121"/>
      <c r="AA605" s="121"/>
      <c r="AB605" s="121"/>
      <c r="AC605" s="121"/>
      <c r="AD605" s="121"/>
      <c r="AE605" s="121"/>
      <c r="AF605" s="121"/>
      <c r="AG605" s="121"/>
      <c r="AH605" s="121"/>
    </row>
    <row r="606" spans="1:34" s="122" customFormat="1" ht="15">
      <c r="A606" s="120"/>
      <c r="B606" s="120"/>
      <c r="C606" s="120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142"/>
      <c r="X606" s="142"/>
      <c r="Y606" s="142"/>
      <c r="Z606" s="121"/>
      <c r="AA606" s="121"/>
      <c r="AB606" s="121"/>
      <c r="AC606" s="121"/>
      <c r="AD606" s="121"/>
      <c r="AE606" s="121"/>
      <c r="AF606" s="121"/>
      <c r="AG606" s="121"/>
      <c r="AH606" s="121"/>
    </row>
    <row r="607" spans="1:34" s="122" customFormat="1" ht="15">
      <c r="A607" s="120"/>
      <c r="B607" s="120"/>
      <c r="C607" s="120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142"/>
      <c r="X607" s="142"/>
      <c r="Y607" s="142"/>
      <c r="Z607" s="121"/>
      <c r="AA607" s="121"/>
      <c r="AB607" s="121"/>
      <c r="AC607" s="121"/>
      <c r="AD607" s="121"/>
      <c r="AE607" s="121"/>
      <c r="AF607" s="121"/>
      <c r="AG607" s="121"/>
      <c r="AH607" s="121"/>
    </row>
    <row r="608" spans="1:34" s="122" customFormat="1" ht="15">
      <c r="A608" s="120"/>
      <c r="B608" s="120"/>
      <c r="C608" s="120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142"/>
      <c r="X608" s="142"/>
      <c r="Y608" s="142"/>
      <c r="Z608" s="121"/>
      <c r="AA608" s="121"/>
      <c r="AB608" s="121"/>
      <c r="AC608" s="121"/>
      <c r="AD608" s="121"/>
      <c r="AE608" s="121"/>
      <c r="AF608" s="121"/>
      <c r="AG608" s="121"/>
      <c r="AH608" s="121"/>
    </row>
    <row r="609" spans="1:34" s="122" customFormat="1" ht="15">
      <c r="A609" s="120"/>
      <c r="B609" s="120"/>
      <c r="C609" s="120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142"/>
      <c r="X609" s="142"/>
      <c r="Y609" s="142"/>
      <c r="Z609" s="121"/>
      <c r="AA609" s="121"/>
      <c r="AB609" s="121"/>
      <c r="AC609" s="121"/>
      <c r="AD609" s="121"/>
      <c r="AE609" s="121"/>
      <c r="AF609" s="121"/>
      <c r="AG609" s="121"/>
      <c r="AH609" s="121"/>
    </row>
    <row r="610" spans="1:34" s="122" customFormat="1" ht="15">
      <c r="A610" s="120"/>
      <c r="B610" s="120"/>
      <c r="C610" s="120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142"/>
      <c r="X610" s="142"/>
      <c r="Y610" s="142"/>
      <c r="Z610" s="121"/>
      <c r="AA610" s="121"/>
      <c r="AB610" s="121"/>
      <c r="AC610" s="121"/>
      <c r="AD610" s="121"/>
      <c r="AE610" s="121"/>
      <c r="AF610" s="121"/>
      <c r="AG610" s="121"/>
      <c r="AH610" s="121"/>
    </row>
    <row r="611" spans="1:34" s="122" customFormat="1" ht="15">
      <c r="A611" s="120"/>
      <c r="B611" s="120"/>
      <c r="C611" s="120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142"/>
      <c r="X611" s="142"/>
      <c r="Y611" s="142"/>
      <c r="Z611" s="121"/>
      <c r="AA611" s="121"/>
      <c r="AB611" s="121"/>
      <c r="AC611" s="121"/>
      <c r="AD611" s="121"/>
      <c r="AE611" s="121"/>
      <c r="AF611" s="121"/>
      <c r="AG611" s="121"/>
      <c r="AH611" s="121"/>
    </row>
    <row r="612" spans="1:34" s="122" customFormat="1" ht="15">
      <c r="A612" s="120"/>
      <c r="B612" s="120"/>
      <c r="C612" s="120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142"/>
      <c r="X612" s="142"/>
      <c r="Y612" s="142"/>
      <c r="Z612" s="121"/>
      <c r="AA612" s="121"/>
      <c r="AB612" s="121"/>
      <c r="AC612" s="121"/>
      <c r="AD612" s="121"/>
      <c r="AE612" s="121"/>
      <c r="AF612" s="121"/>
      <c r="AG612" s="121"/>
      <c r="AH612" s="121"/>
    </row>
    <row r="613" spans="1:34" s="122" customFormat="1" ht="15">
      <c r="A613" s="120"/>
      <c r="B613" s="120"/>
      <c r="C613" s="120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142"/>
      <c r="X613" s="142"/>
      <c r="Y613" s="142"/>
      <c r="Z613" s="121"/>
      <c r="AA613" s="121"/>
      <c r="AB613" s="121"/>
      <c r="AC613" s="121"/>
      <c r="AD613" s="121"/>
      <c r="AE613" s="121"/>
      <c r="AF613" s="121"/>
      <c r="AG613" s="121"/>
      <c r="AH613" s="121"/>
    </row>
    <row r="614" spans="1:34" s="122" customFormat="1" ht="15">
      <c r="A614" s="120"/>
      <c r="B614" s="120"/>
      <c r="C614" s="120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142"/>
      <c r="X614" s="142"/>
      <c r="Y614" s="142"/>
      <c r="Z614" s="121"/>
      <c r="AA614" s="121"/>
      <c r="AB614" s="121"/>
      <c r="AC614" s="121"/>
      <c r="AD614" s="121"/>
      <c r="AE614" s="121"/>
      <c r="AF614" s="121"/>
      <c r="AG614" s="121"/>
      <c r="AH614" s="121"/>
    </row>
    <row r="615" spans="1:34" s="122" customFormat="1" ht="15">
      <c r="A615" s="120"/>
      <c r="B615" s="120"/>
      <c r="C615" s="120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142"/>
      <c r="X615" s="142"/>
      <c r="Y615" s="142"/>
      <c r="Z615" s="121"/>
      <c r="AA615" s="121"/>
      <c r="AB615" s="121"/>
      <c r="AC615" s="121"/>
      <c r="AD615" s="121"/>
      <c r="AE615" s="121"/>
      <c r="AF615" s="121"/>
      <c r="AG615" s="121"/>
      <c r="AH615" s="121"/>
    </row>
    <row r="616" spans="1:34" s="122" customFormat="1" ht="15">
      <c r="A616" s="120"/>
      <c r="B616" s="120"/>
      <c r="C616" s="120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142"/>
      <c r="X616" s="142"/>
      <c r="Y616" s="142"/>
      <c r="Z616" s="121"/>
      <c r="AA616" s="121"/>
      <c r="AB616" s="121"/>
      <c r="AC616" s="121"/>
      <c r="AD616" s="121"/>
      <c r="AE616" s="121"/>
      <c r="AF616" s="121"/>
      <c r="AG616" s="121"/>
      <c r="AH616" s="121"/>
    </row>
    <row r="617" spans="1:34" s="122" customFormat="1" ht="15">
      <c r="A617" s="120"/>
      <c r="B617" s="120"/>
      <c r="C617" s="120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142"/>
      <c r="X617" s="142"/>
      <c r="Y617" s="142"/>
      <c r="Z617" s="121"/>
      <c r="AA617" s="121"/>
      <c r="AB617" s="121"/>
      <c r="AC617" s="121"/>
      <c r="AD617" s="121"/>
      <c r="AE617" s="121"/>
      <c r="AF617" s="121"/>
      <c r="AG617" s="121"/>
      <c r="AH617" s="121"/>
    </row>
    <row r="618" spans="1:34" s="122" customFormat="1" ht="15">
      <c r="A618" s="120"/>
      <c r="B618" s="120"/>
      <c r="C618" s="120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142"/>
      <c r="X618" s="142"/>
      <c r="Y618" s="142"/>
      <c r="Z618" s="121"/>
      <c r="AA618" s="121"/>
      <c r="AB618" s="121"/>
      <c r="AC618" s="121"/>
      <c r="AD618" s="121"/>
      <c r="AE618" s="121"/>
      <c r="AF618" s="121"/>
      <c r="AG618" s="121"/>
      <c r="AH618" s="121"/>
    </row>
    <row r="619" spans="1:34" s="122" customFormat="1" ht="15">
      <c r="A619" s="120"/>
      <c r="B619" s="120"/>
      <c r="C619" s="120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142"/>
      <c r="X619" s="142"/>
      <c r="Y619" s="142"/>
      <c r="Z619" s="121"/>
      <c r="AA619" s="121"/>
      <c r="AB619" s="121"/>
      <c r="AC619" s="121"/>
      <c r="AD619" s="121"/>
      <c r="AE619" s="121"/>
      <c r="AF619" s="121"/>
      <c r="AG619" s="121"/>
      <c r="AH619" s="121"/>
    </row>
    <row r="620" spans="1:34" s="122" customFormat="1" ht="15">
      <c r="A620" s="120"/>
      <c r="B620" s="120"/>
      <c r="C620" s="120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142"/>
      <c r="X620" s="142"/>
      <c r="Y620" s="142"/>
      <c r="Z620" s="121"/>
      <c r="AA620" s="121"/>
      <c r="AB620" s="121"/>
      <c r="AC620" s="121"/>
      <c r="AD620" s="121"/>
      <c r="AE620" s="121"/>
      <c r="AF620" s="121"/>
      <c r="AG620" s="121"/>
      <c r="AH620" s="121"/>
    </row>
    <row r="621" spans="1:34" s="122" customFormat="1" ht="15">
      <c r="A621" s="120"/>
      <c r="B621" s="120"/>
      <c r="C621" s="120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142"/>
      <c r="X621" s="142"/>
      <c r="Y621" s="142"/>
      <c r="Z621" s="121"/>
      <c r="AA621" s="121"/>
      <c r="AB621" s="121"/>
      <c r="AC621" s="121"/>
      <c r="AD621" s="121"/>
      <c r="AE621" s="121"/>
      <c r="AF621" s="121"/>
      <c r="AG621" s="121"/>
      <c r="AH621" s="121"/>
    </row>
    <row r="622" spans="1:34" s="122" customFormat="1" ht="15">
      <c r="A622" s="120"/>
      <c r="B622" s="120"/>
      <c r="C622" s="120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142"/>
      <c r="X622" s="142"/>
      <c r="Y622" s="142"/>
      <c r="Z622" s="121"/>
      <c r="AA622" s="121"/>
      <c r="AB622" s="121"/>
      <c r="AC622" s="121"/>
      <c r="AD622" s="121"/>
      <c r="AE622" s="121"/>
      <c r="AF622" s="121"/>
      <c r="AG622" s="121"/>
      <c r="AH622" s="121"/>
    </row>
    <row r="623" spans="1:34" s="122" customFormat="1" ht="15">
      <c r="A623" s="120"/>
      <c r="B623" s="120"/>
      <c r="C623" s="120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142"/>
      <c r="X623" s="142"/>
      <c r="Y623" s="142"/>
      <c r="Z623" s="121"/>
      <c r="AA623" s="121"/>
      <c r="AB623" s="121"/>
      <c r="AC623" s="121"/>
      <c r="AD623" s="121"/>
      <c r="AE623" s="121"/>
      <c r="AF623" s="121"/>
      <c r="AG623" s="121"/>
      <c r="AH623" s="121"/>
    </row>
    <row r="624" spans="1:34" s="122" customFormat="1" ht="15">
      <c r="A624" s="120"/>
      <c r="B624" s="120"/>
      <c r="C624" s="120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142"/>
      <c r="X624" s="142"/>
      <c r="Y624" s="142"/>
      <c r="Z624" s="121"/>
      <c r="AA624" s="121"/>
      <c r="AB624" s="121"/>
      <c r="AC624" s="121"/>
      <c r="AD624" s="121"/>
      <c r="AE624" s="121"/>
      <c r="AF624" s="121"/>
      <c r="AG624" s="121"/>
      <c r="AH624" s="121"/>
    </row>
    <row r="625" spans="1:34" s="122" customFormat="1" ht="15">
      <c r="A625" s="120"/>
      <c r="B625" s="120"/>
      <c r="C625" s="120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142"/>
      <c r="X625" s="142"/>
      <c r="Y625" s="142"/>
      <c r="Z625" s="121"/>
      <c r="AA625" s="121"/>
      <c r="AB625" s="121"/>
      <c r="AC625" s="121"/>
      <c r="AD625" s="121"/>
      <c r="AE625" s="121"/>
      <c r="AF625" s="121"/>
      <c r="AG625" s="121"/>
      <c r="AH625" s="121"/>
    </row>
    <row r="626" spans="1:34" s="122" customFormat="1" ht="15">
      <c r="A626" s="120"/>
      <c r="B626" s="120"/>
      <c r="C626" s="120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142"/>
      <c r="X626" s="142"/>
      <c r="Y626" s="142"/>
      <c r="Z626" s="121"/>
      <c r="AA626" s="121"/>
      <c r="AB626" s="121"/>
      <c r="AC626" s="121"/>
      <c r="AD626" s="121"/>
      <c r="AE626" s="121"/>
      <c r="AF626" s="121"/>
      <c r="AG626" s="121"/>
      <c r="AH626" s="121"/>
    </row>
    <row r="627" spans="1:34" s="122" customFormat="1" ht="15">
      <c r="A627" s="120"/>
      <c r="B627" s="120"/>
      <c r="C627" s="120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142"/>
      <c r="X627" s="142"/>
      <c r="Y627" s="142"/>
      <c r="Z627" s="121"/>
      <c r="AA627" s="121"/>
      <c r="AB627" s="121"/>
      <c r="AC627" s="121"/>
      <c r="AD627" s="121"/>
      <c r="AE627" s="121"/>
      <c r="AF627" s="121"/>
      <c r="AG627" s="121"/>
      <c r="AH627" s="121"/>
    </row>
    <row r="628" spans="1:34" s="122" customFormat="1" ht="15">
      <c r="A628" s="120"/>
      <c r="B628" s="120"/>
      <c r="C628" s="120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142"/>
      <c r="X628" s="142"/>
      <c r="Y628" s="142"/>
      <c r="Z628" s="121"/>
      <c r="AA628" s="121"/>
      <c r="AB628" s="121"/>
      <c r="AC628" s="121"/>
      <c r="AD628" s="121"/>
      <c r="AE628" s="121"/>
      <c r="AF628" s="121"/>
      <c r="AG628" s="121"/>
      <c r="AH628" s="121"/>
    </row>
    <row r="629" spans="1:34" s="122" customFormat="1" ht="15">
      <c r="A629" s="120"/>
      <c r="B629" s="120"/>
      <c r="C629" s="120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142"/>
      <c r="X629" s="142"/>
      <c r="Y629" s="142"/>
      <c r="Z629" s="121"/>
      <c r="AA629" s="121"/>
      <c r="AB629" s="121"/>
      <c r="AC629" s="121"/>
      <c r="AD629" s="121"/>
      <c r="AE629" s="121"/>
      <c r="AF629" s="121"/>
      <c r="AG629" s="121"/>
      <c r="AH629" s="121"/>
    </row>
    <row r="630" spans="1:34" s="122" customFormat="1" ht="15">
      <c r="A630" s="120"/>
      <c r="B630" s="120"/>
      <c r="C630" s="120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142"/>
      <c r="X630" s="142"/>
      <c r="Y630" s="142"/>
      <c r="Z630" s="121"/>
      <c r="AA630" s="121"/>
      <c r="AB630" s="121"/>
      <c r="AC630" s="121"/>
      <c r="AD630" s="121"/>
      <c r="AE630" s="121"/>
      <c r="AF630" s="121"/>
      <c r="AG630" s="121"/>
      <c r="AH630" s="121"/>
    </row>
    <row r="631" spans="1:34" s="122" customFormat="1" ht="15">
      <c r="A631" s="120"/>
      <c r="B631" s="120"/>
      <c r="C631" s="120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142"/>
      <c r="X631" s="142"/>
      <c r="Y631" s="142"/>
      <c r="Z631" s="121"/>
      <c r="AA631" s="121"/>
      <c r="AB631" s="121"/>
      <c r="AC631" s="121"/>
      <c r="AD631" s="121"/>
      <c r="AE631" s="121"/>
      <c r="AF631" s="121"/>
      <c r="AG631" s="121"/>
      <c r="AH631" s="121"/>
    </row>
    <row r="632" spans="1:34" s="122" customFormat="1" ht="15">
      <c r="A632" s="120"/>
      <c r="B632" s="120"/>
      <c r="C632" s="120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142"/>
      <c r="X632" s="142"/>
      <c r="Y632" s="142"/>
      <c r="Z632" s="121"/>
      <c r="AA632" s="121"/>
      <c r="AB632" s="121"/>
      <c r="AC632" s="121"/>
      <c r="AD632" s="121"/>
      <c r="AE632" s="121"/>
      <c r="AF632" s="121"/>
      <c r="AG632" s="121"/>
      <c r="AH632" s="121"/>
    </row>
    <row r="633" spans="1:34" s="122" customFormat="1" ht="15">
      <c r="A633" s="120"/>
      <c r="B633" s="120"/>
      <c r="C633" s="120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142"/>
      <c r="X633" s="142"/>
      <c r="Y633" s="142"/>
      <c r="Z633" s="121"/>
      <c r="AA633" s="121"/>
      <c r="AB633" s="121"/>
      <c r="AC633" s="121"/>
      <c r="AD633" s="121"/>
      <c r="AE633" s="121"/>
      <c r="AF633" s="121"/>
      <c r="AG633" s="121"/>
      <c r="AH633" s="121"/>
    </row>
    <row r="634" spans="1:34" s="122" customFormat="1" ht="15">
      <c r="A634" s="120"/>
      <c r="B634" s="120"/>
      <c r="C634" s="120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142"/>
      <c r="X634" s="142"/>
      <c r="Y634" s="142"/>
      <c r="Z634" s="121"/>
      <c r="AA634" s="121"/>
      <c r="AB634" s="121"/>
      <c r="AC634" s="121"/>
      <c r="AD634" s="121"/>
      <c r="AE634" s="121"/>
      <c r="AF634" s="121"/>
      <c r="AG634" s="121"/>
      <c r="AH634" s="121"/>
    </row>
    <row r="635" spans="1:34" s="122" customFormat="1" ht="15">
      <c r="A635" s="120"/>
      <c r="B635" s="120"/>
      <c r="C635" s="120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142"/>
      <c r="X635" s="142"/>
      <c r="Y635" s="142"/>
      <c r="Z635" s="121"/>
      <c r="AA635" s="121"/>
      <c r="AB635" s="121"/>
      <c r="AC635" s="121"/>
      <c r="AD635" s="121"/>
      <c r="AE635" s="121"/>
      <c r="AF635" s="121"/>
      <c r="AG635" s="121"/>
      <c r="AH635" s="121"/>
    </row>
    <row r="636" spans="1:34" s="122" customFormat="1" ht="15">
      <c r="A636" s="120"/>
      <c r="B636" s="120"/>
      <c r="C636" s="120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142"/>
      <c r="X636" s="142"/>
      <c r="Y636" s="142"/>
      <c r="Z636" s="121"/>
      <c r="AA636" s="121"/>
      <c r="AB636" s="121"/>
      <c r="AC636" s="121"/>
      <c r="AD636" s="121"/>
      <c r="AE636" s="121"/>
      <c r="AF636" s="121"/>
      <c r="AG636" s="121"/>
      <c r="AH636" s="121"/>
    </row>
    <row r="637" spans="1:34" s="122" customFormat="1" ht="15">
      <c r="A637" s="120"/>
      <c r="B637" s="120"/>
      <c r="C637" s="120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142"/>
      <c r="X637" s="142"/>
      <c r="Y637" s="142"/>
      <c r="Z637" s="121"/>
      <c r="AA637" s="121"/>
      <c r="AB637" s="121"/>
      <c r="AC637" s="121"/>
      <c r="AD637" s="121"/>
      <c r="AE637" s="121"/>
      <c r="AF637" s="121"/>
      <c r="AG637" s="121"/>
      <c r="AH637" s="121"/>
    </row>
    <row r="638" spans="1:34" s="122" customFormat="1" ht="15">
      <c r="A638" s="120"/>
      <c r="B638" s="120"/>
      <c r="C638" s="120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142"/>
      <c r="X638" s="142"/>
      <c r="Y638" s="142"/>
      <c r="Z638" s="121"/>
      <c r="AA638" s="121"/>
      <c r="AB638" s="121"/>
      <c r="AC638" s="121"/>
      <c r="AD638" s="121"/>
      <c r="AE638" s="121"/>
      <c r="AF638" s="121"/>
      <c r="AG638" s="121"/>
      <c r="AH638" s="121"/>
    </row>
    <row r="639" spans="1:34" s="122" customFormat="1" ht="15">
      <c r="A639" s="120"/>
      <c r="B639" s="120"/>
      <c r="C639" s="120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142"/>
      <c r="X639" s="142"/>
      <c r="Y639" s="142"/>
      <c r="Z639" s="121"/>
      <c r="AA639" s="121"/>
      <c r="AB639" s="121"/>
      <c r="AC639" s="121"/>
      <c r="AD639" s="121"/>
      <c r="AE639" s="121"/>
      <c r="AF639" s="121"/>
      <c r="AG639" s="121"/>
      <c r="AH639" s="121"/>
    </row>
    <row r="640" spans="1:34" s="122" customFormat="1" ht="15">
      <c r="A640" s="120"/>
      <c r="B640" s="120"/>
      <c r="C640" s="120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142"/>
      <c r="X640" s="142"/>
      <c r="Y640" s="142"/>
      <c r="Z640" s="121"/>
      <c r="AA640" s="121"/>
      <c r="AB640" s="121"/>
      <c r="AC640" s="121"/>
      <c r="AD640" s="121"/>
      <c r="AE640" s="121"/>
      <c r="AF640" s="121"/>
      <c r="AG640" s="121"/>
      <c r="AH640" s="121"/>
    </row>
    <row r="641" spans="1:34" s="122" customFormat="1" ht="15">
      <c r="A641" s="120"/>
      <c r="B641" s="120"/>
      <c r="C641" s="120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142"/>
      <c r="X641" s="142"/>
      <c r="Y641" s="142"/>
      <c r="Z641" s="121"/>
      <c r="AA641" s="121"/>
      <c r="AB641" s="121"/>
      <c r="AC641" s="121"/>
      <c r="AD641" s="121"/>
      <c r="AE641" s="121"/>
      <c r="AF641" s="121"/>
      <c r="AG641" s="121"/>
      <c r="AH641" s="121"/>
    </row>
    <row r="642" spans="1:34" s="122" customFormat="1" ht="15">
      <c r="A642" s="120"/>
      <c r="B642" s="120"/>
      <c r="C642" s="120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142"/>
      <c r="X642" s="142"/>
      <c r="Y642" s="142"/>
      <c r="Z642" s="121"/>
      <c r="AA642" s="121"/>
      <c r="AB642" s="121"/>
      <c r="AC642" s="121"/>
      <c r="AD642" s="121"/>
      <c r="AE642" s="121"/>
      <c r="AF642" s="121"/>
      <c r="AG642" s="121"/>
      <c r="AH642" s="121"/>
    </row>
    <row r="643" spans="1:34" s="122" customFormat="1" ht="15">
      <c r="A643" s="120"/>
      <c r="B643" s="120"/>
      <c r="C643" s="120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142"/>
      <c r="X643" s="142"/>
      <c r="Y643" s="142"/>
      <c r="Z643" s="121"/>
      <c r="AA643" s="121"/>
      <c r="AB643" s="121"/>
      <c r="AC643" s="121"/>
      <c r="AD643" s="121"/>
      <c r="AE643" s="121"/>
      <c r="AF643" s="121"/>
      <c r="AG643" s="121"/>
      <c r="AH643" s="121"/>
    </row>
    <row r="644" spans="1:34" s="122" customFormat="1" ht="15">
      <c r="A644" s="120"/>
      <c r="B644" s="120"/>
      <c r="C644" s="120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142"/>
      <c r="X644" s="142"/>
      <c r="Y644" s="142"/>
      <c r="Z644" s="121"/>
      <c r="AA644" s="121"/>
      <c r="AB644" s="121"/>
      <c r="AC644" s="121"/>
      <c r="AD644" s="121"/>
      <c r="AE644" s="121"/>
      <c r="AF644" s="121"/>
      <c r="AG644" s="121"/>
      <c r="AH644" s="121"/>
    </row>
    <row r="645" spans="1:34" s="122" customFormat="1" ht="15">
      <c r="A645" s="120"/>
      <c r="B645" s="120"/>
      <c r="C645" s="120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142"/>
      <c r="X645" s="142"/>
      <c r="Y645" s="142"/>
      <c r="Z645" s="121"/>
      <c r="AA645" s="121"/>
      <c r="AB645" s="121"/>
      <c r="AC645" s="121"/>
      <c r="AD645" s="121"/>
      <c r="AE645" s="121"/>
      <c r="AF645" s="121"/>
      <c r="AG645" s="121"/>
      <c r="AH645" s="121"/>
    </row>
    <row r="646" spans="1:34" s="122" customFormat="1" ht="15">
      <c r="A646" s="120"/>
      <c r="B646" s="120"/>
      <c r="C646" s="120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142"/>
      <c r="X646" s="142"/>
      <c r="Y646" s="142"/>
      <c r="Z646" s="121"/>
      <c r="AA646" s="121"/>
      <c r="AB646" s="121"/>
      <c r="AC646" s="121"/>
      <c r="AD646" s="121"/>
      <c r="AE646" s="121"/>
      <c r="AF646" s="121"/>
      <c r="AG646" s="121"/>
      <c r="AH646" s="121"/>
    </row>
    <row r="647" spans="1:34" s="122" customFormat="1" ht="15">
      <c r="A647" s="120"/>
      <c r="B647" s="120"/>
      <c r="C647" s="120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142"/>
      <c r="X647" s="142"/>
      <c r="Y647" s="142"/>
      <c r="Z647" s="121"/>
      <c r="AA647" s="121"/>
      <c r="AB647" s="121"/>
      <c r="AC647" s="121"/>
      <c r="AD647" s="121"/>
      <c r="AE647" s="121"/>
      <c r="AF647" s="121"/>
      <c r="AG647" s="121"/>
      <c r="AH647" s="121"/>
    </row>
    <row r="648" spans="1:34" s="122" customFormat="1" ht="15">
      <c r="A648" s="120"/>
      <c r="B648" s="120"/>
      <c r="C648" s="120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142"/>
      <c r="X648" s="142"/>
      <c r="Y648" s="142"/>
      <c r="Z648" s="121"/>
      <c r="AA648" s="121"/>
      <c r="AB648" s="121"/>
      <c r="AC648" s="121"/>
      <c r="AD648" s="121"/>
      <c r="AE648" s="121"/>
      <c r="AF648" s="121"/>
      <c r="AG648" s="121"/>
      <c r="AH648" s="121"/>
    </row>
    <row r="649" spans="1:34" s="122" customFormat="1" ht="15">
      <c r="A649" s="120"/>
      <c r="B649" s="120"/>
      <c r="C649" s="120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142"/>
      <c r="X649" s="142"/>
      <c r="Y649" s="142"/>
      <c r="Z649" s="121"/>
      <c r="AA649" s="121"/>
      <c r="AB649" s="121"/>
      <c r="AC649" s="121"/>
      <c r="AD649" s="121"/>
      <c r="AE649" s="121"/>
      <c r="AF649" s="121"/>
      <c r="AG649" s="121"/>
      <c r="AH649" s="121"/>
    </row>
    <row r="650" spans="1:34" s="122" customFormat="1" ht="15">
      <c r="A650" s="120"/>
      <c r="B650" s="120"/>
      <c r="C650" s="120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142"/>
      <c r="X650" s="142"/>
      <c r="Y650" s="142"/>
      <c r="Z650" s="121"/>
      <c r="AA650" s="121"/>
      <c r="AB650" s="121"/>
      <c r="AC650" s="121"/>
      <c r="AD650" s="121"/>
      <c r="AE650" s="121"/>
      <c r="AF650" s="121"/>
      <c r="AG650" s="121"/>
      <c r="AH650" s="121"/>
    </row>
    <row r="651" spans="1:34" s="122" customFormat="1" ht="15">
      <c r="A651" s="120"/>
      <c r="B651" s="120"/>
      <c r="C651" s="120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142"/>
      <c r="X651" s="142"/>
      <c r="Y651" s="142"/>
      <c r="Z651" s="121"/>
      <c r="AA651" s="121"/>
      <c r="AB651" s="121"/>
      <c r="AC651" s="121"/>
      <c r="AD651" s="121"/>
      <c r="AE651" s="121"/>
      <c r="AF651" s="121"/>
      <c r="AG651" s="121"/>
      <c r="AH651" s="121"/>
    </row>
    <row r="652" spans="1:34" s="122" customFormat="1" ht="15">
      <c r="A652" s="120"/>
      <c r="B652" s="120"/>
      <c r="C652" s="120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142"/>
      <c r="X652" s="142"/>
      <c r="Y652" s="142"/>
      <c r="Z652" s="121"/>
      <c r="AA652" s="121"/>
      <c r="AB652" s="121"/>
      <c r="AC652" s="121"/>
      <c r="AD652" s="121"/>
      <c r="AE652" s="121"/>
      <c r="AF652" s="121"/>
      <c r="AG652" s="121"/>
      <c r="AH652" s="121"/>
    </row>
    <row r="653" spans="1:34" s="122" customFormat="1" ht="15">
      <c r="A653" s="120"/>
      <c r="B653" s="120"/>
      <c r="C653" s="120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142"/>
      <c r="X653" s="142"/>
      <c r="Y653" s="142"/>
      <c r="Z653" s="121"/>
      <c r="AA653" s="121"/>
      <c r="AB653" s="121"/>
      <c r="AC653" s="121"/>
      <c r="AD653" s="121"/>
      <c r="AE653" s="121"/>
      <c r="AF653" s="121"/>
      <c r="AG653" s="121"/>
      <c r="AH653" s="121"/>
    </row>
    <row r="654" spans="1:34" s="122" customFormat="1" ht="15">
      <c r="A654" s="120"/>
      <c r="B654" s="120"/>
      <c r="C654" s="120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142"/>
      <c r="X654" s="142"/>
      <c r="Y654" s="142"/>
      <c r="Z654" s="121"/>
      <c r="AA654" s="121"/>
      <c r="AB654" s="121"/>
      <c r="AC654" s="121"/>
      <c r="AD654" s="121"/>
      <c r="AE654" s="121"/>
      <c r="AF654" s="121"/>
      <c r="AG654" s="121"/>
      <c r="AH654" s="121"/>
    </row>
    <row r="655" spans="1:34" s="122" customFormat="1" ht="15">
      <c r="A655" s="120"/>
      <c r="B655" s="120"/>
      <c r="C655" s="120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142"/>
      <c r="X655" s="142"/>
      <c r="Y655" s="142"/>
      <c r="Z655" s="121"/>
      <c r="AA655" s="121"/>
      <c r="AB655" s="121"/>
      <c r="AC655" s="121"/>
      <c r="AD655" s="121"/>
      <c r="AE655" s="121"/>
      <c r="AF655" s="121"/>
      <c r="AG655" s="121"/>
      <c r="AH655" s="121"/>
    </row>
    <row r="656" spans="1:34" s="122" customFormat="1" ht="15">
      <c r="A656" s="120"/>
      <c r="B656" s="120"/>
      <c r="C656" s="120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142"/>
      <c r="X656" s="142"/>
      <c r="Y656" s="142"/>
      <c r="Z656" s="121"/>
      <c r="AA656" s="121"/>
      <c r="AB656" s="121"/>
      <c r="AC656" s="121"/>
      <c r="AD656" s="121"/>
      <c r="AE656" s="121"/>
      <c r="AF656" s="121"/>
      <c r="AG656" s="121"/>
      <c r="AH656" s="121"/>
    </row>
    <row r="657" spans="1:34" s="122" customFormat="1" ht="15">
      <c r="A657" s="120"/>
      <c r="B657" s="120"/>
      <c r="C657" s="120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142"/>
      <c r="X657" s="142"/>
      <c r="Y657" s="142"/>
      <c r="Z657" s="121"/>
      <c r="AA657" s="121"/>
      <c r="AB657" s="121"/>
      <c r="AC657" s="121"/>
      <c r="AD657" s="121"/>
      <c r="AE657" s="121"/>
      <c r="AF657" s="121"/>
      <c r="AG657" s="121"/>
      <c r="AH657" s="121"/>
    </row>
    <row r="658" spans="1:34" s="122" customFormat="1" ht="15">
      <c r="A658" s="120"/>
      <c r="B658" s="120"/>
      <c r="C658" s="120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142"/>
      <c r="X658" s="142"/>
      <c r="Y658" s="142"/>
      <c r="Z658" s="121"/>
      <c r="AA658" s="121"/>
      <c r="AB658" s="121"/>
      <c r="AC658" s="121"/>
      <c r="AD658" s="121"/>
      <c r="AE658" s="121"/>
      <c r="AF658" s="121"/>
      <c r="AG658" s="121"/>
      <c r="AH658" s="121"/>
    </row>
    <row r="659" spans="1:34" s="122" customFormat="1" ht="15">
      <c r="A659" s="120"/>
      <c r="B659" s="120"/>
      <c r="C659" s="120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142"/>
      <c r="X659" s="142"/>
      <c r="Y659" s="142"/>
      <c r="Z659" s="121"/>
      <c r="AA659" s="121"/>
      <c r="AB659" s="121"/>
      <c r="AC659" s="121"/>
      <c r="AD659" s="121"/>
      <c r="AE659" s="121"/>
      <c r="AF659" s="121"/>
      <c r="AG659" s="121"/>
      <c r="AH659" s="121"/>
    </row>
    <row r="660" spans="1:34" s="122" customFormat="1" ht="15">
      <c r="A660" s="120"/>
      <c r="B660" s="120"/>
      <c r="C660" s="120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142"/>
      <c r="X660" s="142"/>
      <c r="Y660" s="142"/>
      <c r="Z660" s="121"/>
      <c r="AA660" s="121"/>
      <c r="AB660" s="121"/>
      <c r="AC660" s="121"/>
      <c r="AD660" s="121"/>
      <c r="AE660" s="121"/>
      <c r="AF660" s="121"/>
      <c r="AG660" s="121"/>
      <c r="AH660" s="121"/>
    </row>
    <row r="661" spans="1:34" s="122" customFormat="1" ht="15">
      <c r="A661" s="120"/>
      <c r="B661" s="120"/>
      <c r="C661" s="120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142"/>
      <c r="X661" s="142"/>
      <c r="Y661" s="142"/>
      <c r="Z661" s="121"/>
      <c r="AA661" s="121"/>
      <c r="AB661" s="121"/>
      <c r="AC661" s="121"/>
      <c r="AD661" s="121"/>
      <c r="AE661" s="121"/>
      <c r="AF661" s="121"/>
      <c r="AG661" s="121"/>
      <c r="AH661" s="121"/>
    </row>
    <row r="662" spans="1:34" s="122" customFormat="1" ht="15">
      <c r="A662" s="120"/>
      <c r="B662" s="120"/>
      <c r="C662" s="120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142"/>
      <c r="X662" s="142"/>
      <c r="Y662" s="142"/>
      <c r="Z662" s="121"/>
      <c r="AA662" s="121"/>
      <c r="AB662" s="121"/>
      <c r="AC662" s="121"/>
      <c r="AD662" s="121"/>
      <c r="AE662" s="121"/>
      <c r="AF662" s="121"/>
      <c r="AG662" s="121"/>
      <c r="AH662" s="121"/>
    </row>
    <row r="663" spans="1:34" s="122" customFormat="1" ht="15">
      <c r="A663" s="120"/>
      <c r="B663" s="120"/>
      <c r="C663" s="120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142"/>
      <c r="X663" s="142"/>
      <c r="Y663" s="142"/>
      <c r="Z663" s="121"/>
      <c r="AA663" s="121"/>
      <c r="AB663" s="121"/>
      <c r="AC663" s="121"/>
      <c r="AD663" s="121"/>
      <c r="AE663" s="121"/>
      <c r="AF663" s="121"/>
      <c r="AG663" s="121"/>
      <c r="AH663" s="121"/>
    </row>
    <row r="664" spans="1:34" s="122" customFormat="1" ht="15">
      <c r="A664" s="120"/>
      <c r="B664" s="120"/>
      <c r="C664" s="120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142"/>
      <c r="X664" s="142"/>
      <c r="Y664" s="142"/>
      <c r="Z664" s="121"/>
      <c r="AA664" s="121"/>
      <c r="AB664" s="121"/>
      <c r="AC664" s="121"/>
      <c r="AD664" s="121"/>
      <c r="AE664" s="121"/>
      <c r="AF664" s="121"/>
      <c r="AG664" s="121"/>
      <c r="AH664" s="121"/>
    </row>
    <row r="665" spans="1:34" s="122" customFormat="1" ht="15">
      <c r="A665" s="120"/>
      <c r="B665" s="120"/>
      <c r="C665" s="120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142"/>
      <c r="X665" s="142"/>
      <c r="Y665" s="142"/>
      <c r="Z665" s="121"/>
      <c r="AA665" s="121"/>
      <c r="AB665" s="121"/>
      <c r="AC665" s="121"/>
      <c r="AD665" s="121"/>
      <c r="AE665" s="121"/>
      <c r="AF665" s="121"/>
      <c r="AG665" s="121"/>
      <c r="AH665" s="121"/>
    </row>
    <row r="666" spans="1:34" s="122" customFormat="1" ht="15">
      <c r="A666" s="120"/>
      <c r="B666" s="120"/>
      <c r="C666" s="120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142"/>
      <c r="X666" s="142"/>
      <c r="Y666" s="142"/>
      <c r="Z666" s="121"/>
      <c r="AA666" s="121"/>
      <c r="AB666" s="121"/>
      <c r="AC666" s="121"/>
      <c r="AD666" s="121"/>
      <c r="AE666" s="121"/>
      <c r="AF666" s="121"/>
      <c r="AG666" s="121"/>
      <c r="AH666" s="121"/>
    </row>
    <row r="667" spans="1:34" s="122" customFormat="1" ht="15">
      <c r="A667" s="120"/>
      <c r="B667" s="120"/>
      <c r="C667" s="120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142"/>
      <c r="X667" s="142"/>
      <c r="Y667" s="142"/>
      <c r="Z667" s="121"/>
      <c r="AA667" s="121"/>
      <c r="AB667" s="121"/>
      <c r="AC667" s="121"/>
      <c r="AD667" s="121"/>
      <c r="AE667" s="121"/>
      <c r="AF667" s="121"/>
      <c r="AG667" s="121"/>
      <c r="AH667" s="121"/>
    </row>
    <row r="668" spans="1:34" s="122" customFormat="1" ht="15">
      <c r="A668" s="120"/>
      <c r="B668" s="120"/>
      <c r="C668" s="120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142"/>
      <c r="X668" s="142"/>
      <c r="Y668" s="142"/>
      <c r="Z668" s="121"/>
      <c r="AA668" s="121"/>
      <c r="AB668" s="121"/>
      <c r="AC668" s="121"/>
      <c r="AD668" s="121"/>
      <c r="AE668" s="121"/>
      <c r="AF668" s="121"/>
      <c r="AG668" s="121"/>
      <c r="AH668" s="121"/>
    </row>
    <row r="669" spans="1:34" s="122" customFormat="1" ht="15">
      <c r="A669" s="120"/>
      <c r="B669" s="120"/>
      <c r="C669" s="120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142"/>
      <c r="X669" s="142"/>
      <c r="Y669" s="142"/>
      <c r="Z669" s="121"/>
      <c r="AA669" s="121"/>
      <c r="AB669" s="121"/>
      <c r="AC669" s="121"/>
      <c r="AD669" s="121"/>
      <c r="AE669" s="121"/>
      <c r="AF669" s="121"/>
      <c r="AG669" s="121"/>
      <c r="AH669" s="121"/>
    </row>
    <row r="670" spans="1:34" s="122" customFormat="1" ht="15">
      <c r="A670" s="120"/>
      <c r="B670" s="120"/>
      <c r="C670" s="120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142"/>
      <c r="X670" s="142"/>
      <c r="Y670" s="142"/>
      <c r="Z670" s="121"/>
      <c r="AA670" s="121"/>
      <c r="AB670" s="121"/>
      <c r="AC670" s="121"/>
      <c r="AD670" s="121"/>
      <c r="AE670" s="121"/>
      <c r="AF670" s="121"/>
      <c r="AG670" s="121"/>
      <c r="AH670" s="121"/>
    </row>
    <row r="671" spans="1:34" s="122" customFormat="1" ht="15">
      <c r="A671" s="120"/>
      <c r="B671" s="120"/>
      <c r="C671" s="120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142"/>
      <c r="X671" s="142"/>
      <c r="Y671" s="142"/>
      <c r="Z671" s="121"/>
      <c r="AA671" s="121"/>
      <c r="AB671" s="121"/>
      <c r="AC671" s="121"/>
      <c r="AD671" s="121"/>
      <c r="AE671" s="121"/>
      <c r="AF671" s="121"/>
      <c r="AG671" s="121"/>
      <c r="AH671" s="121"/>
    </row>
    <row r="672" spans="1:34" s="122" customFormat="1" ht="15">
      <c r="A672" s="120"/>
      <c r="B672" s="120"/>
      <c r="C672" s="120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142"/>
      <c r="X672" s="142"/>
      <c r="Y672" s="142"/>
      <c r="Z672" s="121"/>
      <c r="AA672" s="121"/>
      <c r="AB672" s="121"/>
      <c r="AC672" s="121"/>
      <c r="AD672" s="121"/>
      <c r="AE672" s="121"/>
      <c r="AF672" s="121"/>
      <c r="AG672" s="121"/>
      <c r="AH672" s="121"/>
    </row>
    <row r="673" spans="1:34" s="122" customFormat="1" ht="15">
      <c r="A673" s="120"/>
      <c r="B673" s="120"/>
      <c r="C673" s="120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142"/>
      <c r="X673" s="142"/>
      <c r="Y673" s="142"/>
      <c r="Z673" s="121"/>
      <c r="AA673" s="121"/>
      <c r="AB673" s="121"/>
      <c r="AC673" s="121"/>
      <c r="AD673" s="121"/>
      <c r="AE673" s="121"/>
      <c r="AF673" s="121"/>
      <c r="AG673" s="121"/>
      <c r="AH673" s="121"/>
    </row>
    <row r="674" spans="1:34" s="122" customFormat="1" ht="15">
      <c r="A674" s="120"/>
      <c r="B674" s="120"/>
      <c r="C674" s="120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142"/>
      <c r="X674" s="142"/>
      <c r="Y674" s="142"/>
      <c r="Z674" s="121"/>
      <c r="AA674" s="121"/>
      <c r="AB674" s="121"/>
      <c r="AC674" s="121"/>
      <c r="AD674" s="121"/>
      <c r="AE674" s="121"/>
      <c r="AF674" s="121"/>
      <c r="AG674" s="121"/>
      <c r="AH674" s="121"/>
    </row>
    <row r="675" spans="1:34" s="122" customFormat="1" ht="15">
      <c r="A675" s="120"/>
      <c r="B675" s="120"/>
      <c r="C675" s="120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142"/>
      <c r="X675" s="142"/>
      <c r="Y675" s="142"/>
      <c r="Z675" s="121"/>
      <c r="AA675" s="121"/>
      <c r="AB675" s="121"/>
      <c r="AC675" s="121"/>
      <c r="AD675" s="121"/>
      <c r="AE675" s="121"/>
      <c r="AF675" s="121"/>
      <c r="AG675" s="121"/>
      <c r="AH675" s="121"/>
    </row>
    <row r="676" spans="1:34" s="122" customFormat="1" ht="15">
      <c r="A676" s="120"/>
      <c r="B676" s="120"/>
      <c r="C676" s="120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142"/>
      <c r="X676" s="142"/>
      <c r="Y676" s="142"/>
      <c r="Z676" s="121"/>
      <c r="AA676" s="121"/>
      <c r="AB676" s="121"/>
      <c r="AC676" s="121"/>
      <c r="AD676" s="121"/>
      <c r="AE676" s="121"/>
      <c r="AF676" s="121"/>
      <c r="AG676" s="121"/>
      <c r="AH676" s="121"/>
    </row>
    <row r="677" spans="1:34" s="122" customFormat="1" ht="15">
      <c r="A677" s="120"/>
      <c r="B677" s="120"/>
      <c r="C677" s="120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142"/>
      <c r="X677" s="142"/>
      <c r="Y677" s="142"/>
      <c r="Z677" s="121"/>
      <c r="AA677" s="121"/>
      <c r="AB677" s="121"/>
      <c r="AC677" s="121"/>
      <c r="AD677" s="121"/>
      <c r="AE677" s="121"/>
      <c r="AF677" s="121"/>
      <c r="AG677" s="121"/>
      <c r="AH677" s="121"/>
    </row>
    <row r="678" spans="1:34" s="122" customFormat="1" ht="15">
      <c r="A678" s="120"/>
      <c r="B678" s="120"/>
      <c r="C678" s="120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142"/>
      <c r="X678" s="142"/>
      <c r="Y678" s="142"/>
      <c r="Z678" s="121"/>
      <c r="AA678" s="121"/>
      <c r="AB678" s="121"/>
      <c r="AC678" s="121"/>
      <c r="AD678" s="121"/>
      <c r="AE678" s="121"/>
      <c r="AF678" s="121"/>
      <c r="AG678" s="121"/>
      <c r="AH678" s="121"/>
    </row>
    <row r="679" spans="1:34" s="122" customFormat="1" ht="15">
      <c r="A679" s="120"/>
      <c r="B679" s="120"/>
      <c r="C679" s="120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142"/>
      <c r="X679" s="142"/>
      <c r="Y679" s="142"/>
      <c r="Z679" s="121"/>
      <c r="AA679" s="121"/>
      <c r="AB679" s="121"/>
      <c r="AC679" s="121"/>
      <c r="AD679" s="121"/>
      <c r="AE679" s="121"/>
      <c r="AF679" s="121"/>
      <c r="AG679" s="121"/>
      <c r="AH679" s="121"/>
    </row>
    <row r="680" spans="1:34" s="122" customFormat="1" ht="15">
      <c r="A680" s="120"/>
      <c r="B680" s="120"/>
      <c r="C680" s="120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142"/>
      <c r="X680" s="142"/>
      <c r="Y680" s="142"/>
      <c r="Z680" s="121"/>
      <c r="AA680" s="121"/>
      <c r="AB680" s="121"/>
      <c r="AC680" s="121"/>
      <c r="AD680" s="121"/>
      <c r="AE680" s="121"/>
      <c r="AF680" s="121"/>
      <c r="AG680" s="121"/>
      <c r="AH680" s="121"/>
    </row>
    <row r="681" spans="1:34" s="122" customFormat="1" ht="15">
      <c r="A681" s="120"/>
      <c r="B681" s="120"/>
      <c r="C681" s="120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142"/>
      <c r="X681" s="142"/>
      <c r="Y681" s="142"/>
      <c r="Z681" s="121"/>
      <c r="AA681" s="121"/>
      <c r="AB681" s="121"/>
      <c r="AC681" s="121"/>
      <c r="AD681" s="121"/>
      <c r="AE681" s="121"/>
      <c r="AF681" s="121"/>
      <c r="AG681" s="121"/>
      <c r="AH681" s="121"/>
    </row>
    <row r="682" spans="1:34" s="122" customFormat="1" ht="15">
      <c r="A682" s="120"/>
      <c r="B682" s="120"/>
      <c r="C682" s="120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142"/>
      <c r="X682" s="142"/>
      <c r="Y682" s="142"/>
      <c r="Z682" s="121"/>
      <c r="AA682" s="121"/>
      <c r="AB682" s="121"/>
      <c r="AC682" s="121"/>
      <c r="AD682" s="121"/>
      <c r="AE682" s="121"/>
      <c r="AF682" s="121"/>
      <c r="AG682" s="121"/>
      <c r="AH682" s="121"/>
    </row>
    <row r="683" spans="1:34" s="122" customFormat="1" ht="15">
      <c r="A683" s="120"/>
      <c r="B683" s="120"/>
      <c r="C683" s="120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142"/>
      <c r="X683" s="142"/>
      <c r="Y683" s="142"/>
      <c r="Z683" s="121"/>
      <c r="AA683" s="121"/>
      <c r="AB683" s="121"/>
      <c r="AC683" s="121"/>
      <c r="AD683" s="121"/>
      <c r="AE683" s="121"/>
      <c r="AF683" s="121"/>
      <c r="AG683" s="121"/>
      <c r="AH683" s="121"/>
    </row>
    <row r="684" spans="1:34" s="122" customFormat="1" ht="15">
      <c r="A684" s="120"/>
      <c r="B684" s="120"/>
      <c r="C684" s="120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142"/>
      <c r="X684" s="142"/>
      <c r="Y684" s="142"/>
      <c r="Z684" s="121"/>
      <c r="AA684" s="121"/>
      <c r="AB684" s="121"/>
      <c r="AC684" s="121"/>
      <c r="AD684" s="121"/>
      <c r="AE684" s="121"/>
      <c r="AF684" s="121"/>
      <c r="AG684" s="121"/>
      <c r="AH684" s="121"/>
    </row>
    <row r="685" spans="1:34" s="122" customFormat="1" ht="15">
      <c r="A685" s="120"/>
      <c r="B685" s="120"/>
      <c r="C685" s="120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142"/>
      <c r="X685" s="142"/>
      <c r="Y685" s="142"/>
      <c r="Z685" s="121"/>
      <c r="AA685" s="121"/>
      <c r="AB685" s="121"/>
      <c r="AC685" s="121"/>
      <c r="AD685" s="121"/>
      <c r="AE685" s="121"/>
      <c r="AF685" s="121"/>
      <c r="AG685" s="121"/>
      <c r="AH685" s="121"/>
    </row>
    <row r="686" spans="1:34" s="122" customFormat="1" ht="15">
      <c r="A686" s="120"/>
      <c r="B686" s="120"/>
      <c r="C686" s="120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142"/>
      <c r="X686" s="142"/>
      <c r="Y686" s="142"/>
      <c r="Z686" s="121"/>
      <c r="AA686" s="121"/>
      <c r="AB686" s="121"/>
      <c r="AC686" s="121"/>
      <c r="AD686" s="121"/>
      <c r="AE686" s="121"/>
      <c r="AF686" s="121"/>
      <c r="AG686" s="121"/>
      <c r="AH686" s="121"/>
    </row>
    <row r="687" spans="1:34" s="122" customFormat="1" ht="15">
      <c r="A687" s="120"/>
      <c r="B687" s="120"/>
      <c r="C687" s="120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142"/>
      <c r="X687" s="142"/>
      <c r="Y687" s="142"/>
      <c r="Z687" s="121"/>
      <c r="AA687" s="121"/>
      <c r="AB687" s="121"/>
      <c r="AC687" s="121"/>
      <c r="AD687" s="121"/>
      <c r="AE687" s="121"/>
      <c r="AF687" s="121"/>
      <c r="AG687" s="121"/>
      <c r="AH687" s="121"/>
    </row>
    <row r="688" spans="1:34" s="122" customFormat="1" ht="15">
      <c r="A688" s="120"/>
      <c r="B688" s="120"/>
      <c r="C688" s="120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142"/>
      <c r="X688" s="142"/>
      <c r="Y688" s="142"/>
      <c r="Z688" s="121"/>
      <c r="AA688" s="121"/>
      <c r="AB688" s="121"/>
      <c r="AC688" s="121"/>
      <c r="AD688" s="121"/>
      <c r="AE688" s="121"/>
      <c r="AF688" s="121"/>
      <c r="AG688" s="121"/>
      <c r="AH688" s="121"/>
    </row>
    <row r="689" spans="1:34" s="122" customFormat="1" ht="15">
      <c r="A689" s="120"/>
      <c r="B689" s="120"/>
      <c r="C689" s="120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142"/>
      <c r="X689" s="142"/>
      <c r="Y689" s="142"/>
      <c r="Z689" s="121"/>
      <c r="AA689" s="121"/>
      <c r="AB689" s="121"/>
      <c r="AC689" s="121"/>
      <c r="AD689" s="121"/>
      <c r="AE689" s="121"/>
      <c r="AF689" s="121"/>
      <c r="AG689" s="121"/>
      <c r="AH689" s="121"/>
    </row>
    <row r="690" spans="1:34" s="122" customFormat="1" ht="15">
      <c r="A690" s="120"/>
      <c r="B690" s="120"/>
      <c r="C690" s="120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142"/>
      <c r="X690" s="142"/>
      <c r="Y690" s="142"/>
      <c r="Z690" s="121"/>
      <c r="AA690" s="121"/>
      <c r="AB690" s="121"/>
      <c r="AC690" s="121"/>
      <c r="AD690" s="121"/>
      <c r="AE690" s="121"/>
      <c r="AF690" s="121"/>
      <c r="AG690" s="121"/>
      <c r="AH690" s="121"/>
    </row>
    <row r="691" spans="1:34" s="122" customFormat="1" ht="15">
      <c r="A691" s="120"/>
      <c r="B691" s="120"/>
      <c r="C691" s="120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142"/>
      <c r="X691" s="142"/>
      <c r="Y691" s="142"/>
      <c r="Z691" s="121"/>
      <c r="AA691" s="121"/>
      <c r="AB691" s="121"/>
      <c r="AC691" s="121"/>
      <c r="AD691" s="121"/>
      <c r="AE691" s="121"/>
      <c r="AF691" s="121"/>
      <c r="AG691" s="121"/>
      <c r="AH691" s="121"/>
    </row>
    <row r="692" spans="1:34" s="122" customFormat="1" ht="15">
      <c r="A692" s="120"/>
      <c r="B692" s="120"/>
      <c r="C692" s="120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142"/>
      <c r="X692" s="142"/>
      <c r="Y692" s="142"/>
      <c r="Z692" s="121"/>
      <c r="AA692" s="121"/>
      <c r="AB692" s="121"/>
      <c r="AC692" s="121"/>
      <c r="AD692" s="121"/>
      <c r="AE692" s="121"/>
      <c r="AF692" s="121"/>
      <c r="AG692" s="121"/>
      <c r="AH692" s="121"/>
    </row>
    <row r="693" spans="1:34" s="122" customFormat="1" ht="15">
      <c r="A693" s="120"/>
      <c r="B693" s="120"/>
      <c r="C693" s="120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142"/>
      <c r="X693" s="142"/>
      <c r="Y693" s="142"/>
      <c r="Z693" s="121"/>
      <c r="AA693" s="121"/>
      <c r="AB693" s="121"/>
      <c r="AC693" s="121"/>
      <c r="AD693" s="121"/>
      <c r="AE693" s="121"/>
      <c r="AF693" s="121"/>
      <c r="AG693" s="121"/>
      <c r="AH693" s="121"/>
    </row>
    <row r="694" spans="1:34" s="122" customFormat="1" ht="15">
      <c r="A694" s="120"/>
      <c r="B694" s="120"/>
      <c r="C694" s="120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142"/>
      <c r="X694" s="142"/>
      <c r="Y694" s="142"/>
      <c r="Z694" s="121"/>
      <c r="AA694" s="121"/>
      <c r="AB694" s="121"/>
      <c r="AC694" s="121"/>
      <c r="AD694" s="121"/>
      <c r="AE694" s="121"/>
      <c r="AF694" s="121"/>
      <c r="AG694" s="121"/>
      <c r="AH694" s="121"/>
    </row>
    <row r="695" spans="1:34" s="122" customFormat="1" ht="15">
      <c r="A695" s="120"/>
      <c r="B695" s="120"/>
      <c r="C695" s="120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142"/>
      <c r="X695" s="142"/>
      <c r="Y695" s="142"/>
      <c r="Z695" s="121"/>
      <c r="AA695" s="121"/>
      <c r="AB695" s="121"/>
      <c r="AC695" s="121"/>
      <c r="AD695" s="121"/>
      <c r="AE695" s="121"/>
      <c r="AF695" s="121"/>
      <c r="AG695" s="121"/>
      <c r="AH695" s="121"/>
    </row>
    <row r="696" spans="1:34" s="122" customFormat="1" ht="15">
      <c r="A696" s="120"/>
      <c r="B696" s="120"/>
      <c r="C696" s="120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142"/>
      <c r="X696" s="142"/>
      <c r="Y696" s="142"/>
      <c r="Z696" s="121"/>
      <c r="AA696" s="121"/>
      <c r="AB696" s="121"/>
      <c r="AC696" s="121"/>
      <c r="AD696" s="121"/>
      <c r="AE696" s="121"/>
      <c r="AF696" s="121"/>
      <c r="AG696" s="121"/>
      <c r="AH696" s="121"/>
    </row>
    <row r="697" spans="1:34" s="122" customFormat="1" ht="15">
      <c r="A697" s="120"/>
      <c r="B697" s="120"/>
      <c r="C697" s="120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142"/>
      <c r="X697" s="142"/>
      <c r="Y697" s="142"/>
      <c r="Z697" s="121"/>
      <c r="AA697" s="121"/>
      <c r="AB697" s="121"/>
      <c r="AC697" s="121"/>
      <c r="AD697" s="121"/>
      <c r="AE697" s="121"/>
      <c r="AF697" s="121"/>
      <c r="AG697" s="121"/>
      <c r="AH697" s="121"/>
    </row>
    <row r="698" spans="1:34" s="122" customFormat="1" ht="15">
      <c r="A698" s="120"/>
      <c r="B698" s="120"/>
      <c r="C698" s="120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142"/>
      <c r="X698" s="142"/>
      <c r="Y698" s="142"/>
      <c r="Z698" s="121"/>
      <c r="AA698" s="121"/>
      <c r="AB698" s="121"/>
      <c r="AC698" s="121"/>
      <c r="AD698" s="121"/>
      <c r="AE698" s="121"/>
      <c r="AF698" s="121"/>
      <c r="AG698" s="121"/>
      <c r="AH698" s="121"/>
    </row>
    <row r="699" spans="1:34" s="122" customFormat="1" ht="15">
      <c r="A699" s="120"/>
      <c r="B699" s="120"/>
      <c r="C699" s="120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142"/>
      <c r="X699" s="142"/>
      <c r="Y699" s="142"/>
      <c r="Z699" s="121"/>
      <c r="AA699" s="121"/>
      <c r="AB699" s="121"/>
      <c r="AC699" s="121"/>
      <c r="AD699" s="121"/>
      <c r="AE699" s="121"/>
      <c r="AF699" s="121"/>
      <c r="AG699" s="121"/>
      <c r="AH699" s="121"/>
    </row>
    <row r="700" spans="1:34" s="122" customFormat="1" ht="15">
      <c r="A700" s="120"/>
      <c r="B700" s="120"/>
      <c r="C700" s="120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142"/>
      <c r="X700" s="142"/>
      <c r="Y700" s="142"/>
      <c r="Z700" s="121"/>
      <c r="AA700" s="121"/>
      <c r="AB700" s="121"/>
      <c r="AC700" s="121"/>
      <c r="AD700" s="121"/>
      <c r="AE700" s="121"/>
      <c r="AF700" s="121"/>
      <c r="AG700" s="121"/>
      <c r="AH700" s="121"/>
    </row>
    <row r="701" spans="1:34" s="122" customFormat="1" ht="15">
      <c r="A701" s="120"/>
      <c r="B701" s="120"/>
      <c r="C701" s="120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142"/>
      <c r="X701" s="142"/>
      <c r="Y701" s="142"/>
      <c r="Z701" s="121"/>
      <c r="AA701" s="121"/>
      <c r="AB701" s="121"/>
      <c r="AC701" s="121"/>
      <c r="AD701" s="121"/>
      <c r="AE701" s="121"/>
      <c r="AF701" s="121"/>
      <c r="AG701" s="121"/>
      <c r="AH701" s="121"/>
    </row>
    <row r="702" spans="1:34" s="122" customFormat="1" ht="15">
      <c r="A702" s="120"/>
      <c r="B702" s="120"/>
      <c r="C702" s="120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142"/>
      <c r="X702" s="142"/>
      <c r="Y702" s="142"/>
      <c r="Z702" s="121"/>
      <c r="AA702" s="121"/>
      <c r="AB702" s="121"/>
      <c r="AC702" s="121"/>
      <c r="AD702" s="121"/>
      <c r="AE702" s="121"/>
      <c r="AF702" s="121"/>
      <c r="AG702" s="121"/>
      <c r="AH702" s="121"/>
    </row>
    <row r="703" spans="1:34" s="122" customFormat="1" ht="15">
      <c r="A703" s="120"/>
      <c r="B703" s="120"/>
      <c r="C703" s="120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142"/>
      <c r="X703" s="142"/>
      <c r="Y703" s="142"/>
      <c r="Z703" s="121"/>
      <c r="AA703" s="121"/>
      <c r="AB703" s="121"/>
      <c r="AC703" s="121"/>
      <c r="AD703" s="121"/>
      <c r="AE703" s="121"/>
      <c r="AF703" s="121"/>
      <c r="AG703" s="121"/>
      <c r="AH703" s="121"/>
    </row>
    <row r="704" spans="1:34" s="122" customFormat="1" ht="15">
      <c r="A704" s="120"/>
      <c r="B704" s="120"/>
      <c r="C704" s="120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142"/>
      <c r="X704" s="142"/>
      <c r="Y704" s="142"/>
      <c r="Z704" s="121"/>
      <c r="AA704" s="121"/>
      <c r="AB704" s="121"/>
      <c r="AC704" s="121"/>
      <c r="AD704" s="121"/>
      <c r="AE704" s="121"/>
      <c r="AF704" s="121"/>
      <c r="AG704" s="121"/>
      <c r="AH704" s="121"/>
    </row>
    <row r="705" spans="1:34" s="122" customFormat="1" ht="15">
      <c r="A705" s="120"/>
      <c r="B705" s="120"/>
      <c r="C705" s="120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142"/>
      <c r="X705" s="142"/>
      <c r="Y705" s="142"/>
      <c r="Z705" s="121"/>
      <c r="AA705" s="121"/>
      <c r="AB705" s="121"/>
      <c r="AC705" s="121"/>
      <c r="AD705" s="121"/>
      <c r="AE705" s="121"/>
      <c r="AF705" s="121"/>
      <c r="AG705" s="121"/>
      <c r="AH705" s="121"/>
    </row>
    <row r="706" spans="1:34" s="122" customFormat="1" ht="15">
      <c r="A706" s="120"/>
      <c r="B706" s="120"/>
      <c r="C706" s="120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142"/>
      <c r="X706" s="142"/>
      <c r="Y706" s="142"/>
      <c r="Z706" s="121"/>
      <c r="AA706" s="121"/>
      <c r="AB706" s="121"/>
      <c r="AC706" s="121"/>
      <c r="AD706" s="121"/>
      <c r="AE706" s="121"/>
      <c r="AF706" s="121"/>
      <c r="AG706" s="121"/>
      <c r="AH706" s="121"/>
    </row>
    <row r="707" spans="1:34" s="122" customFormat="1" ht="15">
      <c r="A707" s="120"/>
      <c r="B707" s="120"/>
      <c r="C707" s="120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142"/>
      <c r="X707" s="142"/>
      <c r="Y707" s="142"/>
      <c r="Z707" s="121"/>
      <c r="AA707" s="121"/>
      <c r="AB707" s="121"/>
      <c r="AC707" s="121"/>
      <c r="AD707" s="121"/>
      <c r="AE707" s="121"/>
      <c r="AF707" s="121"/>
      <c r="AG707" s="121"/>
      <c r="AH707" s="121"/>
    </row>
    <row r="708" spans="1:34" s="122" customFormat="1" ht="15">
      <c r="A708" s="120"/>
      <c r="B708" s="120"/>
      <c r="C708" s="120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142"/>
      <c r="X708" s="142"/>
      <c r="Y708" s="142"/>
      <c r="Z708" s="121"/>
      <c r="AA708" s="121"/>
      <c r="AB708" s="121"/>
      <c r="AC708" s="121"/>
      <c r="AD708" s="121"/>
      <c r="AE708" s="121"/>
      <c r="AF708" s="121"/>
      <c r="AG708" s="121"/>
      <c r="AH708" s="121"/>
    </row>
    <row r="709" spans="1:34" s="122" customFormat="1" ht="15">
      <c r="A709" s="120"/>
      <c r="B709" s="120"/>
      <c r="C709" s="120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142"/>
      <c r="X709" s="142"/>
      <c r="Y709" s="142"/>
      <c r="Z709" s="121"/>
      <c r="AA709" s="121"/>
      <c r="AB709" s="121"/>
      <c r="AC709" s="121"/>
      <c r="AD709" s="121"/>
      <c r="AE709" s="121"/>
      <c r="AF709" s="121"/>
      <c r="AG709" s="121"/>
      <c r="AH709" s="121"/>
    </row>
    <row r="710" spans="1:34" s="122" customFormat="1" ht="15">
      <c r="A710" s="120"/>
      <c r="B710" s="120"/>
      <c r="C710" s="120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142"/>
      <c r="X710" s="142"/>
      <c r="Y710" s="142"/>
      <c r="Z710" s="121"/>
      <c r="AA710" s="121"/>
      <c r="AB710" s="121"/>
      <c r="AC710" s="121"/>
      <c r="AD710" s="121"/>
      <c r="AE710" s="121"/>
      <c r="AF710" s="121"/>
      <c r="AG710" s="121"/>
      <c r="AH710" s="121"/>
    </row>
    <row r="711" spans="1:34" s="122" customFormat="1" ht="15">
      <c r="A711" s="120"/>
      <c r="B711" s="120"/>
      <c r="C711" s="120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142"/>
      <c r="X711" s="142"/>
      <c r="Y711" s="142"/>
      <c r="Z711" s="121"/>
      <c r="AA711" s="121"/>
      <c r="AB711" s="121"/>
      <c r="AC711" s="121"/>
      <c r="AD711" s="121"/>
      <c r="AE711" s="121"/>
      <c r="AF711" s="121"/>
      <c r="AG711" s="121"/>
      <c r="AH711" s="121"/>
    </row>
    <row r="712" spans="1:34" s="122" customFormat="1" ht="15">
      <c r="A712" s="120"/>
      <c r="B712" s="120"/>
      <c r="C712" s="120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142"/>
      <c r="X712" s="142"/>
      <c r="Y712" s="142"/>
      <c r="Z712" s="121"/>
      <c r="AA712" s="121"/>
      <c r="AB712" s="121"/>
      <c r="AC712" s="121"/>
      <c r="AD712" s="121"/>
      <c r="AE712" s="121"/>
      <c r="AF712" s="121"/>
      <c r="AG712" s="121"/>
      <c r="AH712" s="121"/>
    </row>
    <row r="713" spans="1:34" s="122" customFormat="1" ht="15">
      <c r="A713" s="120"/>
      <c r="B713" s="120"/>
      <c r="C713" s="120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142"/>
      <c r="X713" s="142"/>
      <c r="Y713" s="142"/>
      <c r="Z713" s="121"/>
      <c r="AA713" s="121"/>
      <c r="AB713" s="121"/>
      <c r="AC713" s="121"/>
      <c r="AD713" s="121"/>
      <c r="AE713" s="121"/>
      <c r="AF713" s="121"/>
      <c r="AG713" s="121"/>
      <c r="AH713" s="121"/>
    </row>
    <row r="714" spans="1:34" s="122" customFormat="1" ht="15">
      <c r="A714" s="120"/>
      <c r="B714" s="120"/>
      <c r="C714" s="120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142"/>
      <c r="X714" s="142"/>
      <c r="Y714" s="142"/>
      <c r="Z714" s="121"/>
      <c r="AA714" s="121"/>
      <c r="AB714" s="121"/>
      <c r="AC714" s="121"/>
      <c r="AD714" s="121"/>
      <c r="AE714" s="121"/>
      <c r="AF714" s="121"/>
      <c r="AG714" s="121"/>
      <c r="AH714" s="121"/>
    </row>
    <row r="715" spans="1:34" s="122" customFormat="1" ht="15">
      <c r="A715" s="120"/>
      <c r="B715" s="120"/>
      <c r="C715" s="120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142"/>
      <c r="X715" s="142"/>
      <c r="Y715" s="142"/>
      <c r="Z715" s="121"/>
      <c r="AA715" s="121"/>
      <c r="AB715" s="121"/>
      <c r="AC715" s="121"/>
      <c r="AD715" s="121"/>
      <c r="AE715" s="121"/>
      <c r="AF715" s="121"/>
      <c r="AG715" s="121"/>
      <c r="AH715" s="121"/>
    </row>
    <row r="716" spans="1:34" s="122" customFormat="1" ht="15">
      <c r="A716" s="120"/>
      <c r="B716" s="120"/>
      <c r="C716" s="120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142"/>
      <c r="X716" s="142"/>
      <c r="Y716" s="142"/>
      <c r="Z716" s="121"/>
      <c r="AA716" s="121"/>
      <c r="AB716" s="121"/>
      <c r="AC716" s="121"/>
      <c r="AD716" s="121"/>
      <c r="AE716" s="121"/>
      <c r="AF716" s="121"/>
      <c r="AG716" s="121"/>
      <c r="AH716" s="121"/>
    </row>
    <row r="717" spans="1:34" s="122" customFormat="1" ht="15">
      <c r="A717" s="120"/>
      <c r="B717" s="120"/>
      <c r="C717" s="120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142"/>
      <c r="X717" s="142"/>
      <c r="Y717" s="142"/>
      <c r="Z717" s="121"/>
      <c r="AA717" s="121"/>
      <c r="AB717" s="121"/>
      <c r="AC717" s="121"/>
      <c r="AD717" s="121"/>
      <c r="AE717" s="121"/>
      <c r="AF717" s="121"/>
      <c r="AG717" s="121"/>
      <c r="AH717" s="121"/>
    </row>
    <row r="718" spans="1:34" s="122" customFormat="1" ht="15">
      <c r="A718" s="120"/>
      <c r="B718" s="120"/>
      <c r="C718" s="120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142"/>
      <c r="X718" s="142"/>
      <c r="Y718" s="142"/>
      <c r="Z718" s="121"/>
      <c r="AA718" s="121"/>
      <c r="AB718" s="121"/>
      <c r="AC718" s="121"/>
      <c r="AD718" s="121"/>
      <c r="AE718" s="121"/>
      <c r="AF718" s="121"/>
      <c r="AG718" s="121"/>
      <c r="AH718" s="121"/>
    </row>
    <row r="719" spans="1:34" s="122" customFormat="1" ht="15">
      <c r="A719" s="120"/>
      <c r="B719" s="120"/>
      <c r="C719" s="120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142"/>
      <c r="X719" s="142"/>
      <c r="Y719" s="142"/>
      <c r="Z719" s="121"/>
      <c r="AA719" s="121"/>
      <c r="AB719" s="121"/>
      <c r="AC719" s="121"/>
      <c r="AD719" s="121"/>
      <c r="AE719" s="121"/>
      <c r="AF719" s="121"/>
      <c r="AG719" s="121"/>
      <c r="AH719" s="121"/>
    </row>
    <row r="720" spans="1:34" s="122" customFormat="1" ht="15">
      <c r="A720" s="120"/>
      <c r="B720" s="120"/>
      <c r="C720" s="120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142"/>
      <c r="X720" s="142"/>
      <c r="Y720" s="142"/>
      <c r="Z720" s="121"/>
      <c r="AA720" s="121"/>
      <c r="AB720" s="121"/>
      <c r="AC720" s="121"/>
      <c r="AD720" s="121"/>
      <c r="AE720" s="121"/>
      <c r="AF720" s="121"/>
      <c r="AG720" s="121"/>
      <c r="AH720" s="121"/>
    </row>
    <row r="721" spans="1:34" s="122" customFormat="1" ht="15">
      <c r="A721" s="120"/>
      <c r="B721" s="120"/>
      <c r="C721" s="120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142"/>
      <c r="X721" s="142"/>
      <c r="Y721" s="142"/>
      <c r="Z721" s="121"/>
      <c r="AA721" s="121"/>
      <c r="AB721" s="121"/>
      <c r="AC721" s="121"/>
      <c r="AD721" s="121"/>
      <c r="AE721" s="121"/>
      <c r="AF721" s="121"/>
      <c r="AG721" s="121"/>
      <c r="AH721" s="121"/>
    </row>
    <row r="722" spans="1:34" s="122" customFormat="1" ht="15">
      <c r="A722" s="120"/>
      <c r="B722" s="120"/>
      <c r="C722" s="120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142"/>
      <c r="X722" s="142"/>
      <c r="Y722" s="142"/>
      <c r="Z722" s="121"/>
      <c r="AA722" s="121"/>
      <c r="AB722" s="121"/>
      <c r="AC722" s="121"/>
      <c r="AD722" s="121"/>
      <c r="AE722" s="121"/>
      <c r="AF722" s="121"/>
      <c r="AG722" s="121"/>
      <c r="AH722" s="121"/>
    </row>
    <row r="723" spans="1:34" s="122" customFormat="1" ht="15">
      <c r="A723" s="120"/>
      <c r="B723" s="120"/>
      <c r="C723" s="120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142"/>
      <c r="X723" s="142"/>
      <c r="Y723" s="142"/>
      <c r="Z723" s="121"/>
      <c r="AA723" s="121"/>
      <c r="AB723" s="121"/>
      <c r="AC723" s="121"/>
      <c r="AD723" s="121"/>
      <c r="AE723" s="121"/>
      <c r="AF723" s="121"/>
      <c r="AG723" s="121"/>
      <c r="AH723" s="121"/>
    </row>
    <row r="724" spans="1:34" s="122" customFormat="1" ht="15">
      <c r="A724" s="120"/>
      <c r="B724" s="120"/>
      <c r="C724" s="120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142"/>
      <c r="X724" s="142"/>
      <c r="Y724" s="142"/>
      <c r="Z724" s="121"/>
      <c r="AA724" s="121"/>
      <c r="AB724" s="121"/>
      <c r="AC724" s="121"/>
      <c r="AD724" s="121"/>
      <c r="AE724" s="121"/>
      <c r="AF724" s="121"/>
      <c r="AG724" s="121"/>
      <c r="AH724" s="121"/>
    </row>
    <row r="725" spans="1:34" s="122" customFormat="1" ht="15">
      <c r="A725" s="120"/>
      <c r="B725" s="120"/>
      <c r="C725" s="120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142"/>
      <c r="X725" s="142"/>
      <c r="Y725" s="142"/>
      <c r="Z725" s="121"/>
      <c r="AA725" s="121"/>
      <c r="AB725" s="121"/>
      <c r="AC725" s="121"/>
      <c r="AD725" s="121"/>
      <c r="AE725" s="121"/>
      <c r="AF725" s="121"/>
      <c r="AG725" s="121"/>
      <c r="AH725" s="121"/>
    </row>
    <row r="726" spans="1:34" s="122" customFormat="1" ht="15">
      <c r="A726" s="120"/>
      <c r="B726" s="120"/>
      <c r="C726" s="120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142"/>
      <c r="X726" s="142"/>
      <c r="Y726" s="142"/>
      <c r="Z726" s="121"/>
      <c r="AA726" s="121"/>
      <c r="AB726" s="121"/>
      <c r="AC726" s="121"/>
      <c r="AD726" s="121"/>
      <c r="AE726" s="121"/>
      <c r="AF726" s="121"/>
      <c r="AG726" s="121"/>
      <c r="AH726" s="121"/>
    </row>
    <row r="727" spans="1:34" s="122" customFormat="1" ht="15">
      <c r="A727" s="120"/>
      <c r="B727" s="120"/>
      <c r="C727" s="120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142"/>
      <c r="X727" s="142"/>
      <c r="Y727" s="142"/>
      <c r="Z727" s="121"/>
      <c r="AA727" s="121"/>
      <c r="AB727" s="121"/>
      <c r="AC727" s="121"/>
      <c r="AD727" s="121"/>
      <c r="AE727" s="121"/>
      <c r="AF727" s="121"/>
      <c r="AG727" s="121"/>
      <c r="AH727" s="121"/>
    </row>
    <row r="728" spans="1:34" s="122" customFormat="1" ht="15">
      <c r="A728" s="120"/>
      <c r="B728" s="120"/>
      <c r="C728" s="120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142"/>
      <c r="X728" s="142"/>
      <c r="Y728" s="142"/>
      <c r="Z728" s="121"/>
      <c r="AA728" s="121"/>
      <c r="AB728" s="121"/>
      <c r="AC728" s="121"/>
      <c r="AD728" s="121"/>
      <c r="AE728" s="121"/>
      <c r="AF728" s="121"/>
      <c r="AG728" s="121"/>
      <c r="AH728" s="121"/>
    </row>
    <row r="729" spans="1:34" s="122" customFormat="1" ht="15">
      <c r="A729" s="120"/>
      <c r="B729" s="120"/>
      <c r="C729" s="120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142"/>
      <c r="X729" s="142"/>
      <c r="Y729" s="142"/>
      <c r="Z729" s="121"/>
      <c r="AA729" s="121"/>
      <c r="AB729" s="121"/>
      <c r="AC729" s="121"/>
      <c r="AD729" s="121"/>
      <c r="AE729" s="121"/>
      <c r="AF729" s="121"/>
      <c r="AG729" s="121"/>
      <c r="AH729" s="121"/>
    </row>
    <row r="730" spans="1:34" s="122" customFormat="1" ht="15">
      <c r="A730" s="120"/>
      <c r="B730" s="120"/>
      <c r="C730" s="120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142"/>
      <c r="X730" s="142"/>
      <c r="Y730" s="142"/>
      <c r="Z730" s="121"/>
      <c r="AA730" s="121"/>
      <c r="AB730" s="121"/>
      <c r="AC730" s="121"/>
      <c r="AD730" s="121"/>
      <c r="AE730" s="121"/>
      <c r="AF730" s="121"/>
      <c r="AG730" s="121"/>
      <c r="AH730" s="121"/>
    </row>
    <row r="731" spans="1:34" s="122" customFormat="1" ht="15">
      <c r="A731" s="120"/>
      <c r="B731" s="120"/>
      <c r="C731" s="120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142"/>
      <c r="X731" s="142"/>
      <c r="Y731" s="142"/>
      <c r="Z731" s="121"/>
      <c r="AA731" s="121"/>
      <c r="AB731" s="121"/>
      <c r="AC731" s="121"/>
      <c r="AD731" s="121"/>
      <c r="AE731" s="121"/>
      <c r="AF731" s="121"/>
      <c r="AG731" s="121"/>
      <c r="AH731" s="121"/>
    </row>
    <row r="732" spans="1:34" s="122" customFormat="1" ht="15">
      <c r="A732" s="120"/>
      <c r="B732" s="120"/>
      <c r="C732" s="120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142"/>
      <c r="X732" s="142"/>
      <c r="Y732" s="142"/>
      <c r="Z732" s="121"/>
      <c r="AA732" s="121"/>
      <c r="AB732" s="121"/>
      <c r="AC732" s="121"/>
      <c r="AD732" s="121"/>
      <c r="AE732" s="121"/>
      <c r="AF732" s="121"/>
      <c r="AG732" s="121"/>
      <c r="AH732" s="121"/>
    </row>
    <row r="733" spans="1:34" s="122" customFormat="1" ht="15">
      <c r="A733" s="120"/>
      <c r="B733" s="120"/>
      <c r="C733" s="120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142"/>
      <c r="X733" s="142"/>
      <c r="Y733" s="142"/>
      <c r="Z733" s="121"/>
      <c r="AA733" s="121"/>
      <c r="AB733" s="121"/>
      <c r="AC733" s="121"/>
      <c r="AD733" s="121"/>
      <c r="AE733" s="121"/>
      <c r="AF733" s="121"/>
      <c r="AG733" s="121"/>
      <c r="AH733" s="121"/>
    </row>
    <row r="734" spans="1:34" s="122" customFormat="1" ht="15">
      <c r="A734" s="120"/>
      <c r="B734" s="120"/>
      <c r="C734" s="120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142"/>
      <c r="X734" s="142"/>
      <c r="Y734" s="142"/>
      <c r="Z734" s="121"/>
      <c r="AA734" s="121"/>
      <c r="AB734" s="121"/>
      <c r="AC734" s="121"/>
      <c r="AD734" s="121"/>
      <c r="AE734" s="121"/>
      <c r="AF734" s="121"/>
      <c r="AG734" s="121"/>
      <c r="AH734" s="121"/>
    </row>
    <row r="735" spans="1:34" s="122" customFormat="1" ht="15">
      <c r="A735" s="120"/>
      <c r="B735" s="120"/>
      <c r="C735" s="120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142"/>
      <c r="X735" s="142"/>
      <c r="Y735" s="142"/>
      <c r="Z735" s="121"/>
      <c r="AA735" s="121"/>
      <c r="AB735" s="121"/>
      <c r="AC735" s="121"/>
      <c r="AD735" s="121"/>
      <c r="AE735" s="121"/>
      <c r="AF735" s="121"/>
      <c r="AG735" s="121"/>
      <c r="AH735" s="121"/>
    </row>
    <row r="736" spans="1:34" s="122" customFormat="1" ht="15">
      <c r="A736" s="120"/>
      <c r="B736" s="120"/>
      <c r="C736" s="120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142"/>
      <c r="X736" s="142"/>
      <c r="Y736" s="142"/>
      <c r="Z736" s="121"/>
      <c r="AA736" s="121"/>
      <c r="AB736" s="121"/>
      <c r="AC736" s="121"/>
      <c r="AD736" s="121"/>
      <c r="AE736" s="121"/>
      <c r="AF736" s="121"/>
      <c r="AG736" s="121"/>
      <c r="AH736" s="121"/>
    </row>
    <row r="737" spans="1:34" s="122" customFormat="1" ht="15">
      <c r="A737" s="120"/>
      <c r="B737" s="120"/>
      <c r="C737" s="120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142"/>
      <c r="X737" s="142"/>
      <c r="Y737" s="142"/>
      <c r="Z737" s="121"/>
      <c r="AA737" s="121"/>
      <c r="AB737" s="121"/>
      <c r="AC737" s="121"/>
      <c r="AD737" s="121"/>
      <c r="AE737" s="121"/>
      <c r="AF737" s="121"/>
      <c r="AG737" s="121"/>
      <c r="AH737" s="121"/>
    </row>
    <row r="738" spans="1:34" s="122" customFormat="1" ht="15">
      <c r="A738" s="120"/>
      <c r="B738" s="120"/>
      <c r="C738" s="120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142"/>
      <c r="X738" s="142"/>
      <c r="Y738" s="142"/>
      <c r="Z738" s="121"/>
      <c r="AA738" s="121"/>
      <c r="AB738" s="121"/>
      <c r="AC738" s="121"/>
      <c r="AD738" s="121"/>
      <c r="AE738" s="121"/>
      <c r="AF738" s="121"/>
      <c r="AG738" s="121"/>
      <c r="AH738" s="121"/>
    </row>
    <row r="739" spans="1:34" s="122" customFormat="1" ht="15">
      <c r="A739" s="120"/>
      <c r="B739" s="120"/>
      <c r="C739" s="120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142"/>
      <c r="X739" s="142"/>
      <c r="Y739" s="142"/>
      <c r="Z739" s="121"/>
      <c r="AA739" s="121"/>
      <c r="AB739" s="121"/>
      <c r="AC739" s="121"/>
      <c r="AD739" s="121"/>
      <c r="AE739" s="121"/>
      <c r="AF739" s="121"/>
      <c r="AG739" s="121"/>
      <c r="AH739" s="121"/>
    </row>
    <row r="740" spans="1:34" s="122" customFormat="1" ht="15">
      <c r="A740" s="120"/>
      <c r="B740" s="120"/>
      <c r="C740" s="120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142"/>
      <c r="X740" s="142"/>
      <c r="Y740" s="142"/>
      <c r="Z740" s="121"/>
      <c r="AA740" s="121"/>
      <c r="AB740" s="121"/>
      <c r="AC740" s="121"/>
      <c r="AD740" s="121"/>
      <c r="AE740" s="121"/>
      <c r="AF740" s="121"/>
      <c r="AG740" s="121"/>
      <c r="AH740" s="121"/>
    </row>
    <row r="741" spans="1:34" s="122" customFormat="1" ht="15">
      <c r="A741" s="120"/>
      <c r="B741" s="120"/>
      <c r="C741" s="120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142"/>
      <c r="X741" s="142"/>
      <c r="Y741" s="142"/>
      <c r="Z741" s="121"/>
      <c r="AA741" s="121"/>
      <c r="AB741" s="121"/>
      <c r="AC741" s="121"/>
      <c r="AD741" s="121"/>
      <c r="AE741" s="121"/>
      <c r="AF741" s="121"/>
      <c r="AG741" s="121"/>
      <c r="AH741" s="121"/>
    </row>
    <row r="742" spans="1:34" s="122" customFormat="1" ht="15">
      <c r="A742" s="120"/>
      <c r="B742" s="120"/>
      <c r="C742" s="120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142"/>
      <c r="X742" s="142"/>
      <c r="Y742" s="142"/>
      <c r="Z742" s="121"/>
      <c r="AA742" s="121"/>
      <c r="AB742" s="121"/>
      <c r="AC742" s="121"/>
      <c r="AD742" s="121"/>
      <c r="AE742" s="121"/>
      <c r="AF742" s="121"/>
      <c r="AG742" s="121"/>
      <c r="AH742" s="121"/>
    </row>
    <row r="743" spans="1:34" s="122" customFormat="1" ht="15">
      <c r="A743" s="120"/>
      <c r="B743" s="120"/>
      <c r="C743" s="120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142"/>
      <c r="X743" s="142"/>
      <c r="Y743" s="142"/>
      <c r="Z743" s="121"/>
      <c r="AA743" s="121"/>
      <c r="AB743" s="121"/>
      <c r="AC743" s="121"/>
      <c r="AD743" s="121"/>
      <c r="AE743" s="121"/>
      <c r="AF743" s="121"/>
      <c r="AG743" s="121"/>
      <c r="AH743" s="121"/>
    </row>
    <row r="744" spans="1:34" s="122" customFormat="1" ht="15">
      <c r="A744" s="120"/>
      <c r="B744" s="120"/>
      <c r="C744" s="120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142"/>
      <c r="X744" s="142"/>
      <c r="Y744" s="142"/>
      <c r="Z744" s="121"/>
      <c r="AA744" s="121"/>
      <c r="AB744" s="121"/>
      <c r="AC744" s="121"/>
      <c r="AD744" s="121"/>
      <c r="AE744" s="121"/>
      <c r="AF744" s="121"/>
      <c r="AG744" s="121"/>
      <c r="AH744" s="121"/>
    </row>
    <row r="745" spans="1:34" s="122" customFormat="1" ht="15">
      <c r="A745" s="120"/>
      <c r="B745" s="120"/>
      <c r="C745" s="120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142"/>
      <c r="X745" s="142"/>
      <c r="Y745" s="142"/>
      <c r="Z745" s="121"/>
      <c r="AA745" s="121"/>
      <c r="AB745" s="121"/>
      <c r="AC745" s="121"/>
      <c r="AD745" s="121"/>
      <c r="AE745" s="121"/>
      <c r="AF745" s="121"/>
      <c r="AG745" s="121"/>
      <c r="AH745" s="121"/>
    </row>
    <row r="746" spans="1:34" s="122" customFormat="1" ht="15">
      <c r="A746" s="120"/>
      <c r="B746" s="120"/>
      <c r="C746" s="120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142"/>
      <c r="X746" s="142"/>
      <c r="Y746" s="142"/>
      <c r="Z746" s="121"/>
      <c r="AA746" s="121"/>
      <c r="AB746" s="121"/>
      <c r="AC746" s="121"/>
      <c r="AD746" s="121"/>
      <c r="AE746" s="121"/>
      <c r="AF746" s="121"/>
      <c r="AG746" s="121"/>
      <c r="AH746" s="121"/>
    </row>
    <row r="747" spans="1:34" s="122" customFormat="1" ht="15">
      <c r="A747" s="120"/>
      <c r="B747" s="120"/>
      <c r="C747" s="120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142"/>
      <c r="X747" s="142"/>
      <c r="Y747" s="142"/>
      <c r="Z747" s="121"/>
      <c r="AA747" s="121"/>
      <c r="AB747" s="121"/>
      <c r="AC747" s="121"/>
      <c r="AD747" s="121"/>
      <c r="AE747" s="121"/>
      <c r="AF747" s="121"/>
      <c r="AG747" s="121"/>
      <c r="AH747" s="121"/>
    </row>
    <row r="748" spans="1:34" s="122" customFormat="1" ht="15">
      <c r="A748" s="120"/>
      <c r="B748" s="120"/>
      <c r="C748" s="120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142"/>
      <c r="X748" s="142"/>
      <c r="Y748" s="142"/>
      <c r="Z748" s="121"/>
      <c r="AA748" s="121"/>
      <c r="AB748" s="121"/>
      <c r="AC748" s="121"/>
      <c r="AD748" s="121"/>
      <c r="AE748" s="121"/>
      <c r="AF748" s="121"/>
      <c r="AG748" s="121"/>
      <c r="AH748" s="121"/>
    </row>
    <row r="749" spans="1:34" s="122" customFormat="1" ht="15">
      <c r="A749" s="120"/>
      <c r="B749" s="120"/>
      <c r="C749" s="120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142"/>
      <c r="X749" s="142"/>
      <c r="Y749" s="142"/>
      <c r="Z749" s="121"/>
      <c r="AA749" s="121"/>
      <c r="AB749" s="121"/>
      <c r="AC749" s="121"/>
      <c r="AD749" s="121"/>
      <c r="AE749" s="121"/>
      <c r="AF749" s="121"/>
      <c r="AG749" s="121"/>
      <c r="AH749" s="121"/>
    </row>
    <row r="750" spans="1:34" s="122" customFormat="1" ht="15">
      <c r="A750" s="120"/>
      <c r="B750" s="120"/>
      <c r="C750" s="120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142"/>
      <c r="X750" s="142"/>
      <c r="Y750" s="142"/>
      <c r="Z750" s="121"/>
      <c r="AA750" s="121"/>
      <c r="AB750" s="121"/>
      <c r="AC750" s="121"/>
      <c r="AD750" s="121"/>
      <c r="AE750" s="121"/>
      <c r="AF750" s="121"/>
      <c r="AG750" s="121"/>
      <c r="AH750" s="121"/>
    </row>
    <row r="751" spans="1:34" s="122" customFormat="1" ht="15">
      <c r="A751" s="120"/>
      <c r="B751" s="120"/>
      <c r="C751" s="120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142"/>
      <c r="X751" s="142"/>
      <c r="Y751" s="142"/>
      <c r="Z751" s="121"/>
      <c r="AA751" s="121"/>
      <c r="AB751" s="121"/>
      <c r="AC751" s="121"/>
      <c r="AD751" s="121"/>
      <c r="AE751" s="121"/>
      <c r="AF751" s="121"/>
      <c r="AG751" s="121"/>
      <c r="AH751" s="121"/>
    </row>
    <row r="752" spans="1:34" s="122" customFormat="1" ht="15">
      <c r="A752" s="120"/>
      <c r="B752" s="120"/>
      <c r="C752" s="120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142"/>
      <c r="X752" s="142"/>
      <c r="Y752" s="142"/>
      <c r="Z752" s="121"/>
      <c r="AA752" s="121"/>
      <c r="AB752" s="121"/>
      <c r="AC752" s="121"/>
      <c r="AD752" s="121"/>
      <c r="AE752" s="121"/>
      <c r="AF752" s="121"/>
      <c r="AG752" s="121"/>
      <c r="AH752" s="121"/>
    </row>
    <row r="753" spans="1:34" s="122" customFormat="1" ht="15">
      <c r="A753" s="120"/>
      <c r="B753" s="120"/>
      <c r="C753" s="120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142"/>
      <c r="X753" s="142"/>
      <c r="Y753" s="142"/>
      <c r="Z753" s="121"/>
      <c r="AA753" s="121"/>
      <c r="AB753" s="121"/>
      <c r="AC753" s="121"/>
      <c r="AD753" s="121"/>
      <c r="AE753" s="121"/>
      <c r="AF753" s="121"/>
      <c r="AG753" s="121"/>
      <c r="AH753" s="121"/>
    </row>
    <row r="754" spans="1:34" s="122" customFormat="1" ht="15">
      <c r="A754" s="120"/>
      <c r="B754" s="120"/>
      <c r="C754" s="120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142"/>
      <c r="X754" s="142"/>
      <c r="Y754" s="142"/>
      <c r="Z754" s="121"/>
      <c r="AA754" s="121"/>
      <c r="AB754" s="121"/>
      <c r="AC754" s="121"/>
      <c r="AD754" s="121"/>
      <c r="AE754" s="121"/>
      <c r="AF754" s="121"/>
      <c r="AG754" s="121"/>
      <c r="AH754" s="121"/>
    </row>
    <row r="755" spans="1:34" s="122" customFormat="1" ht="15">
      <c r="A755" s="120"/>
      <c r="B755" s="120"/>
      <c r="C755" s="120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142"/>
      <c r="X755" s="142"/>
      <c r="Y755" s="142"/>
      <c r="Z755" s="121"/>
      <c r="AA755" s="121"/>
      <c r="AB755" s="121"/>
      <c r="AC755" s="121"/>
      <c r="AD755" s="121"/>
      <c r="AE755" s="121"/>
      <c r="AF755" s="121"/>
      <c r="AG755" s="121"/>
      <c r="AH755" s="121"/>
    </row>
    <row r="756" spans="1:34" s="122" customFormat="1" ht="15">
      <c r="A756" s="120"/>
      <c r="B756" s="120"/>
      <c r="C756" s="120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142"/>
      <c r="X756" s="142"/>
      <c r="Y756" s="142"/>
      <c r="Z756" s="121"/>
      <c r="AA756" s="121"/>
      <c r="AB756" s="121"/>
      <c r="AC756" s="121"/>
      <c r="AD756" s="121"/>
      <c r="AE756" s="121"/>
      <c r="AF756" s="121"/>
      <c r="AG756" s="121"/>
      <c r="AH756" s="121"/>
    </row>
    <row r="757" spans="1:34" s="122" customFormat="1" ht="15">
      <c r="A757" s="120"/>
      <c r="B757" s="120"/>
      <c r="C757" s="120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142"/>
      <c r="X757" s="142"/>
      <c r="Y757" s="142"/>
      <c r="Z757" s="121"/>
      <c r="AA757" s="121"/>
      <c r="AB757" s="121"/>
      <c r="AC757" s="121"/>
      <c r="AD757" s="121"/>
      <c r="AE757" s="121"/>
      <c r="AF757" s="121"/>
      <c r="AG757" s="121"/>
      <c r="AH757" s="121"/>
    </row>
    <row r="758" spans="1:34" s="122" customFormat="1" ht="15">
      <c r="A758" s="120"/>
      <c r="B758" s="120"/>
      <c r="C758" s="120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142"/>
      <c r="X758" s="142"/>
      <c r="Y758" s="142"/>
      <c r="Z758" s="121"/>
      <c r="AA758" s="121"/>
      <c r="AB758" s="121"/>
      <c r="AC758" s="121"/>
      <c r="AD758" s="121"/>
      <c r="AE758" s="121"/>
      <c r="AF758" s="121"/>
      <c r="AG758" s="121"/>
      <c r="AH758" s="121"/>
    </row>
    <row r="759" spans="1:34" s="122" customFormat="1" ht="15">
      <c r="A759" s="120"/>
      <c r="B759" s="120"/>
      <c r="C759" s="120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142"/>
      <c r="X759" s="142"/>
      <c r="Y759" s="142"/>
      <c r="Z759" s="121"/>
      <c r="AA759" s="121"/>
      <c r="AB759" s="121"/>
      <c r="AC759" s="121"/>
      <c r="AD759" s="121"/>
      <c r="AE759" s="121"/>
      <c r="AF759" s="121"/>
      <c r="AG759" s="121"/>
      <c r="AH759" s="121"/>
    </row>
    <row r="760" spans="1:34" s="122" customFormat="1" ht="15">
      <c r="A760" s="120"/>
      <c r="B760" s="120"/>
      <c r="C760" s="120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142"/>
      <c r="X760" s="142"/>
      <c r="Y760" s="142"/>
      <c r="Z760" s="121"/>
      <c r="AA760" s="121"/>
      <c r="AB760" s="121"/>
      <c r="AC760" s="121"/>
      <c r="AD760" s="121"/>
      <c r="AE760" s="121"/>
      <c r="AF760" s="121"/>
      <c r="AG760" s="121"/>
      <c r="AH760" s="121"/>
    </row>
    <row r="761" spans="1:34" s="122" customFormat="1" ht="15">
      <c r="A761" s="120"/>
      <c r="B761" s="120"/>
      <c r="C761" s="120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142"/>
      <c r="X761" s="142"/>
      <c r="Y761" s="142"/>
      <c r="Z761" s="121"/>
      <c r="AA761" s="121"/>
      <c r="AB761" s="121"/>
      <c r="AC761" s="121"/>
      <c r="AD761" s="121"/>
      <c r="AE761" s="121"/>
      <c r="AF761" s="121"/>
      <c r="AG761" s="121"/>
      <c r="AH761" s="121"/>
    </row>
    <row r="762" spans="1:34" s="122" customFormat="1" ht="15">
      <c r="A762" s="120"/>
      <c r="B762" s="120"/>
      <c r="C762" s="120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142"/>
      <c r="X762" s="142"/>
      <c r="Y762" s="142"/>
      <c r="Z762" s="121"/>
      <c r="AA762" s="121"/>
      <c r="AB762" s="121"/>
      <c r="AC762" s="121"/>
      <c r="AD762" s="121"/>
      <c r="AE762" s="121"/>
      <c r="AF762" s="121"/>
      <c r="AG762" s="121"/>
      <c r="AH762" s="121"/>
    </row>
    <row r="763" spans="1:34" s="122" customFormat="1" ht="15">
      <c r="A763" s="120"/>
      <c r="B763" s="120"/>
      <c r="C763" s="120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142"/>
      <c r="X763" s="142"/>
      <c r="Y763" s="142"/>
      <c r="Z763" s="121"/>
      <c r="AA763" s="121"/>
      <c r="AB763" s="121"/>
      <c r="AC763" s="121"/>
      <c r="AD763" s="121"/>
      <c r="AE763" s="121"/>
      <c r="AF763" s="121"/>
      <c r="AG763" s="121"/>
      <c r="AH763" s="121"/>
    </row>
    <row r="764" spans="1:34" s="122" customFormat="1" ht="15">
      <c r="A764" s="120"/>
      <c r="B764" s="120"/>
      <c r="C764" s="120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142"/>
      <c r="X764" s="142"/>
      <c r="Y764" s="142"/>
      <c r="Z764" s="121"/>
      <c r="AA764" s="121"/>
      <c r="AB764" s="121"/>
      <c r="AC764" s="121"/>
      <c r="AD764" s="121"/>
      <c r="AE764" s="121"/>
      <c r="AF764" s="121"/>
      <c r="AG764" s="121"/>
      <c r="AH764" s="121"/>
    </row>
    <row r="765" spans="1:34" s="122" customFormat="1" ht="15">
      <c r="A765" s="120"/>
      <c r="B765" s="120"/>
      <c r="C765" s="120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142"/>
      <c r="X765" s="142"/>
      <c r="Y765" s="142"/>
      <c r="Z765" s="121"/>
      <c r="AA765" s="121"/>
      <c r="AB765" s="121"/>
      <c r="AC765" s="121"/>
      <c r="AD765" s="121"/>
      <c r="AE765" s="121"/>
      <c r="AF765" s="121"/>
      <c r="AG765" s="121"/>
      <c r="AH765" s="121"/>
    </row>
    <row r="766" spans="1:34" s="122" customFormat="1" ht="15">
      <c r="A766" s="120"/>
      <c r="B766" s="120"/>
      <c r="C766" s="120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142"/>
      <c r="X766" s="142"/>
      <c r="Y766" s="142"/>
      <c r="Z766" s="121"/>
      <c r="AA766" s="121"/>
      <c r="AB766" s="121"/>
      <c r="AC766" s="121"/>
      <c r="AD766" s="121"/>
      <c r="AE766" s="121"/>
      <c r="AF766" s="121"/>
      <c r="AG766" s="121"/>
      <c r="AH766" s="121"/>
    </row>
    <row r="767" spans="1:34" s="122" customFormat="1" ht="15">
      <c r="A767" s="120"/>
      <c r="B767" s="120"/>
      <c r="C767" s="120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142"/>
      <c r="X767" s="142"/>
      <c r="Y767" s="142"/>
      <c r="Z767" s="121"/>
      <c r="AA767" s="121"/>
      <c r="AB767" s="121"/>
      <c r="AC767" s="121"/>
      <c r="AD767" s="121"/>
      <c r="AE767" s="121"/>
      <c r="AF767" s="121"/>
      <c r="AG767" s="121"/>
      <c r="AH767" s="121"/>
    </row>
    <row r="768" spans="1:34" s="122" customFormat="1" ht="15">
      <c r="A768" s="120"/>
      <c r="B768" s="120"/>
      <c r="C768" s="120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142"/>
      <c r="X768" s="142"/>
      <c r="Y768" s="142"/>
      <c r="Z768" s="121"/>
      <c r="AA768" s="121"/>
      <c r="AB768" s="121"/>
      <c r="AC768" s="121"/>
      <c r="AD768" s="121"/>
      <c r="AE768" s="121"/>
      <c r="AF768" s="121"/>
      <c r="AG768" s="121"/>
      <c r="AH768" s="121"/>
    </row>
    <row r="769" spans="1:34" s="122" customFormat="1" ht="15">
      <c r="A769" s="120"/>
      <c r="B769" s="120"/>
      <c r="C769" s="120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142"/>
      <c r="X769" s="142"/>
      <c r="Y769" s="142"/>
      <c r="Z769" s="121"/>
      <c r="AA769" s="121"/>
      <c r="AB769" s="121"/>
      <c r="AC769" s="121"/>
      <c r="AD769" s="121"/>
      <c r="AE769" s="121"/>
      <c r="AF769" s="121"/>
      <c r="AG769" s="121"/>
      <c r="AH769" s="121"/>
    </row>
    <row r="770" spans="1:34" s="122" customFormat="1" ht="15">
      <c r="A770" s="120"/>
      <c r="B770" s="120"/>
      <c r="C770" s="120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142"/>
      <c r="X770" s="142"/>
      <c r="Y770" s="142"/>
      <c r="Z770" s="121"/>
      <c r="AA770" s="121"/>
      <c r="AB770" s="121"/>
      <c r="AC770" s="121"/>
      <c r="AD770" s="121"/>
      <c r="AE770" s="121"/>
      <c r="AF770" s="121"/>
      <c r="AG770" s="121"/>
      <c r="AH770" s="121"/>
    </row>
    <row r="771" spans="1:34" s="122" customFormat="1" ht="15">
      <c r="A771" s="120"/>
      <c r="B771" s="120"/>
      <c r="C771" s="120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142"/>
      <c r="X771" s="142"/>
      <c r="Y771" s="142"/>
      <c r="Z771" s="121"/>
      <c r="AA771" s="121"/>
      <c r="AB771" s="121"/>
      <c r="AC771" s="121"/>
      <c r="AD771" s="121"/>
      <c r="AE771" s="121"/>
      <c r="AF771" s="121"/>
      <c r="AG771" s="121"/>
      <c r="AH771" s="121"/>
    </row>
    <row r="772" spans="1:34" s="122" customFormat="1" ht="15">
      <c r="A772" s="120"/>
      <c r="B772" s="120"/>
      <c r="C772" s="120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142"/>
      <c r="X772" s="142"/>
      <c r="Y772" s="142"/>
      <c r="Z772" s="121"/>
      <c r="AA772" s="121"/>
      <c r="AB772" s="121"/>
      <c r="AC772" s="121"/>
      <c r="AD772" s="121"/>
      <c r="AE772" s="121"/>
      <c r="AF772" s="121"/>
      <c r="AG772" s="121"/>
      <c r="AH772" s="121"/>
    </row>
    <row r="773" spans="1:34" s="122" customFormat="1" ht="15">
      <c r="A773" s="120"/>
      <c r="B773" s="120"/>
      <c r="C773" s="120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142"/>
      <c r="X773" s="142"/>
      <c r="Y773" s="142"/>
      <c r="Z773" s="121"/>
      <c r="AA773" s="121"/>
      <c r="AB773" s="121"/>
      <c r="AC773" s="121"/>
      <c r="AD773" s="121"/>
      <c r="AE773" s="121"/>
      <c r="AF773" s="121"/>
      <c r="AG773" s="121"/>
      <c r="AH773" s="121"/>
    </row>
    <row r="774" spans="1:34" s="122" customFormat="1" ht="15">
      <c r="A774" s="120"/>
      <c r="B774" s="120"/>
      <c r="C774" s="120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142"/>
      <c r="X774" s="142"/>
      <c r="Y774" s="142"/>
      <c r="Z774" s="121"/>
      <c r="AA774" s="121"/>
      <c r="AB774" s="121"/>
      <c r="AC774" s="121"/>
      <c r="AD774" s="121"/>
      <c r="AE774" s="121"/>
      <c r="AF774" s="121"/>
      <c r="AG774" s="121"/>
      <c r="AH774" s="121"/>
    </row>
    <row r="775" spans="1:34" s="122" customFormat="1" ht="15">
      <c r="A775" s="120"/>
      <c r="B775" s="120"/>
      <c r="C775" s="120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142"/>
      <c r="X775" s="142"/>
      <c r="Y775" s="142"/>
      <c r="Z775" s="121"/>
      <c r="AA775" s="121"/>
      <c r="AB775" s="121"/>
      <c r="AC775" s="121"/>
      <c r="AD775" s="121"/>
      <c r="AE775" s="121"/>
      <c r="AF775" s="121"/>
      <c r="AG775" s="121"/>
      <c r="AH775" s="121"/>
    </row>
    <row r="776" spans="1:34" s="122" customFormat="1" ht="15">
      <c r="A776" s="120"/>
      <c r="B776" s="120"/>
      <c r="C776" s="120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142"/>
      <c r="X776" s="142"/>
      <c r="Y776" s="142"/>
      <c r="Z776" s="121"/>
      <c r="AA776" s="121"/>
      <c r="AB776" s="121"/>
      <c r="AC776" s="121"/>
      <c r="AD776" s="121"/>
      <c r="AE776" s="121"/>
      <c r="AF776" s="121"/>
      <c r="AG776" s="121"/>
      <c r="AH776" s="121"/>
    </row>
    <row r="777" spans="1:34" s="122" customFormat="1" ht="15">
      <c r="A777" s="120"/>
      <c r="B777" s="120"/>
      <c r="C777" s="120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142"/>
      <c r="X777" s="142"/>
      <c r="Y777" s="142"/>
      <c r="Z777" s="121"/>
      <c r="AA777" s="121"/>
      <c r="AB777" s="121"/>
      <c r="AC777" s="121"/>
      <c r="AD777" s="121"/>
      <c r="AE777" s="121"/>
      <c r="AF777" s="121"/>
      <c r="AG777" s="121"/>
      <c r="AH777" s="121"/>
    </row>
    <row r="778" spans="1:34" s="122" customFormat="1" ht="15">
      <c r="A778" s="120"/>
      <c r="B778" s="120"/>
      <c r="C778" s="120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142"/>
      <c r="X778" s="142"/>
      <c r="Y778" s="142"/>
      <c r="Z778" s="121"/>
      <c r="AA778" s="121"/>
      <c r="AB778" s="121"/>
      <c r="AC778" s="121"/>
      <c r="AD778" s="121"/>
      <c r="AE778" s="121"/>
      <c r="AF778" s="121"/>
      <c r="AG778" s="121"/>
      <c r="AH778" s="121"/>
    </row>
    <row r="779" spans="1:34" s="122" customFormat="1" ht="15">
      <c r="A779" s="120"/>
      <c r="B779" s="120"/>
      <c r="C779" s="120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142"/>
      <c r="X779" s="142"/>
      <c r="Y779" s="142"/>
      <c r="Z779" s="121"/>
      <c r="AA779" s="121"/>
      <c r="AB779" s="121"/>
      <c r="AC779" s="121"/>
      <c r="AD779" s="121"/>
      <c r="AE779" s="121"/>
      <c r="AF779" s="121"/>
      <c r="AG779" s="121"/>
      <c r="AH779" s="121"/>
    </row>
    <row r="780" spans="1:34" s="122" customFormat="1" ht="15">
      <c r="A780" s="120"/>
      <c r="B780" s="120"/>
      <c r="C780" s="120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142"/>
      <c r="X780" s="142"/>
      <c r="Y780" s="142"/>
      <c r="Z780" s="121"/>
      <c r="AA780" s="121"/>
      <c r="AB780" s="121"/>
      <c r="AC780" s="121"/>
      <c r="AD780" s="121"/>
      <c r="AE780" s="121"/>
      <c r="AF780" s="121"/>
      <c r="AG780" s="121"/>
      <c r="AH780" s="121"/>
    </row>
    <row r="781" spans="1:34" s="122" customFormat="1" ht="15">
      <c r="A781" s="120"/>
      <c r="B781" s="120"/>
      <c r="C781" s="120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142"/>
      <c r="X781" s="142"/>
      <c r="Y781" s="142"/>
      <c r="Z781" s="121"/>
      <c r="AA781" s="121"/>
      <c r="AB781" s="121"/>
      <c r="AC781" s="121"/>
      <c r="AD781" s="121"/>
      <c r="AE781" s="121"/>
      <c r="AF781" s="121"/>
      <c r="AG781" s="121"/>
      <c r="AH781" s="121"/>
    </row>
    <row r="782" spans="1:34" s="122" customFormat="1" ht="15">
      <c r="A782" s="120"/>
      <c r="B782" s="120"/>
      <c r="C782" s="120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142"/>
      <c r="X782" s="142"/>
      <c r="Y782" s="142"/>
      <c r="Z782" s="121"/>
      <c r="AA782" s="121"/>
      <c r="AB782" s="121"/>
      <c r="AC782" s="121"/>
      <c r="AD782" s="121"/>
      <c r="AE782" s="121"/>
      <c r="AF782" s="121"/>
      <c r="AG782" s="121"/>
      <c r="AH782" s="121"/>
    </row>
    <row r="783" spans="1:34" s="122" customFormat="1" ht="15">
      <c r="A783" s="120"/>
      <c r="B783" s="120"/>
      <c r="C783" s="120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142"/>
      <c r="X783" s="142"/>
      <c r="Y783" s="142"/>
      <c r="Z783" s="121"/>
      <c r="AA783" s="121"/>
      <c r="AB783" s="121"/>
      <c r="AC783" s="121"/>
      <c r="AD783" s="121"/>
      <c r="AE783" s="121"/>
      <c r="AF783" s="121"/>
      <c r="AG783" s="121"/>
      <c r="AH783" s="121"/>
    </row>
    <row r="784" spans="1:34" s="122" customFormat="1" ht="15">
      <c r="A784" s="120"/>
      <c r="B784" s="120"/>
      <c r="C784" s="120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142"/>
      <c r="X784" s="142"/>
      <c r="Y784" s="142"/>
      <c r="Z784" s="121"/>
      <c r="AA784" s="121"/>
      <c r="AB784" s="121"/>
      <c r="AC784" s="121"/>
      <c r="AD784" s="121"/>
      <c r="AE784" s="121"/>
      <c r="AF784" s="121"/>
      <c r="AG784" s="121"/>
      <c r="AH784" s="121"/>
    </row>
    <row r="785" spans="1:34" s="122" customFormat="1" ht="15">
      <c r="A785" s="120"/>
      <c r="B785" s="120"/>
      <c r="C785" s="120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142"/>
      <c r="X785" s="142"/>
      <c r="Y785" s="142"/>
      <c r="Z785" s="121"/>
      <c r="AA785" s="121"/>
      <c r="AB785" s="121"/>
      <c r="AC785" s="121"/>
      <c r="AD785" s="121"/>
      <c r="AE785" s="121"/>
      <c r="AF785" s="121"/>
      <c r="AG785" s="121"/>
      <c r="AH785" s="121"/>
    </row>
    <row r="786" spans="1:34" s="122" customFormat="1" ht="15">
      <c r="A786" s="120"/>
      <c r="B786" s="120"/>
      <c r="C786" s="120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142"/>
      <c r="X786" s="142"/>
      <c r="Y786" s="142"/>
      <c r="Z786" s="121"/>
      <c r="AA786" s="121"/>
      <c r="AB786" s="121"/>
      <c r="AC786" s="121"/>
      <c r="AD786" s="121"/>
      <c r="AE786" s="121"/>
      <c r="AF786" s="121"/>
      <c r="AG786" s="121"/>
      <c r="AH786" s="121"/>
    </row>
    <row r="787" spans="1:34" s="122" customFormat="1" ht="15">
      <c r="A787" s="120"/>
      <c r="B787" s="120"/>
      <c r="C787" s="120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142"/>
      <c r="X787" s="142"/>
      <c r="Y787" s="142"/>
      <c r="Z787" s="121"/>
      <c r="AA787" s="121"/>
      <c r="AB787" s="121"/>
      <c r="AC787" s="121"/>
      <c r="AD787" s="121"/>
      <c r="AE787" s="121"/>
      <c r="AF787" s="121"/>
      <c r="AG787" s="121"/>
      <c r="AH787" s="121"/>
    </row>
    <row r="788" spans="1:34" s="122" customFormat="1" ht="15">
      <c r="A788" s="120"/>
      <c r="B788" s="120"/>
      <c r="C788" s="120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142"/>
      <c r="X788" s="142"/>
      <c r="Y788" s="142"/>
      <c r="Z788" s="121"/>
      <c r="AA788" s="121"/>
      <c r="AB788" s="121"/>
      <c r="AC788" s="121"/>
      <c r="AD788" s="121"/>
      <c r="AE788" s="121"/>
      <c r="AF788" s="121"/>
      <c r="AG788" s="121"/>
      <c r="AH788" s="121"/>
    </row>
    <row r="789" spans="1:34" s="122" customFormat="1" ht="15">
      <c r="A789" s="120"/>
      <c r="B789" s="120"/>
      <c r="C789" s="120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142"/>
      <c r="X789" s="142"/>
      <c r="Y789" s="142"/>
      <c r="Z789" s="121"/>
      <c r="AA789" s="121"/>
      <c r="AB789" s="121"/>
      <c r="AC789" s="121"/>
      <c r="AD789" s="121"/>
      <c r="AE789" s="121"/>
      <c r="AF789" s="121"/>
      <c r="AG789" s="121"/>
      <c r="AH789" s="121"/>
    </row>
    <row r="790" spans="1:34" s="122" customFormat="1" ht="15">
      <c r="A790" s="120"/>
      <c r="B790" s="120"/>
      <c r="C790" s="120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142"/>
      <c r="X790" s="142"/>
      <c r="Y790" s="142"/>
      <c r="Z790" s="121"/>
      <c r="AA790" s="121"/>
      <c r="AB790" s="121"/>
      <c r="AC790" s="121"/>
      <c r="AD790" s="121"/>
      <c r="AE790" s="121"/>
      <c r="AF790" s="121"/>
      <c r="AG790" s="121"/>
      <c r="AH790" s="121"/>
    </row>
    <row r="791" spans="1:34" s="122" customFormat="1" ht="15">
      <c r="A791" s="120"/>
      <c r="B791" s="120"/>
      <c r="C791" s="120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142"/>
      <c r="X791" s="142"/>
      <c r="Y791" s="142"/>
      <c r="Z791" s="121"/>
      <c r="AA791" s="121"/>
      <c r="AB791" s="121"/>
      <c r="AC791" s="121"/>
      <c r="AD791" s="121"/>
      <c r="AE791" s="121"/>
      <c r="AF791" s="121"/>
      <c r="AG791" s="121"/>
      <c r="AH791" s="121"/>
    </row>
    <row r="792" spans="1:34" s="122" customFormat="1" ht="15">
      <c r="A792" s="120"/>
      <c r="B792" s="120"/>
      <c r="C792" s="120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142"/>
      <c r="X792" s="142"/>
      <c r="Y792" s="142"/>
      <c r="Z792" s="121"/>
      <c r="AA792" s="121"/>
      <c r="AB792" s="121"/>
      <c r="AC792" s="121"/>
      <c r="AD792" s="121"/>
      <c r="AE792" s="121"/>
      <c r="AF792" s="121"/>
      <c r="AG792" s="121"/>
      <c r="AH792" s="121"/>
    </row>
    <row r="793" spans="1:34" s="122" customFormat="1" ht="15">
      <c r="A793" s="120"/>
      <c r="B793" s="120"/>
      <c r="C793" s="120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142"/>
      <c r="X793" s="142"/>
      <c r="Y793" s="142"/>
      <c r="Z793" s="121"/>
      <c r="AA793" s="121"/>
      <c r="AB793" s="121"/>
      <c r="AC793" s="121"/>
      <c r="AD793" s="121"/>
      <c r="AE793" s="121"/>
      <c r="AF793" s="121"/>
      <c r="AG793" s="121"/>
      <c r="AH793" s="121"/>
    </row>
    <row r="794" spans="1:34" s="122" customFormat="1" ht="15">
      <c r="A794" s="120"/>
      <c r="B794" s="120"/>
      <c r="C794" s="120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142"/>
      <c r="X794" s="142"/>
      <c r="Y794" s="142"/>
      <c r="Z794" s="121"/>
      <c r="AA794" s="121"/>
      <c r="AB794" s="121"/>
      <c r="AC794" s="121"/>
      <c r="AD794" s="121"/>
      <c r="AE794" s="121"/>
      <c r="AF794" s="121"/>
      <c r="AG794" s="121"/>
      <c r="AH794" s="121"/>
    </row>
    <row r="795" spans="1:34" s="122" customFormat="1" ht="15">
      <c r="A795" s="120"/>
      <c r="B795" s="120"/>
      <c r="C795" s="120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142"/>
      <c r="X795" s="142"/>
      <c r="Y795" s="142"/>
      <c r="Z795" s="121"/>
      <c r="AA795" s="121"/>
      <c r="AB795" s="121"/>
      <c r="AC795" s="121"/>
      <c r="AD795" s="121"/>
      <c r="AE795" s="121"/>
      <c r="AF795" s="121"/>
      <c r="AG795" s="121"/>
      <c r="AH795" s="121"/>
    </row>
    <row r="796" spans="1:34" s="122" customFormat="1" ht="15">
      <c r="A796" s="120"/>
      <c r="B796" s="120"/>
      <c r="C796" s="120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142"/>
      <c r="X796" s="142"/>
      <c r="Y796" s="142"/>
      <c r="Z796" s="121"/>
      <c r="AA796" s="121"/>
      <c r="AB796" s="121"/>
      <c r="AC796" s="121"/>
      <c r="AD796" s="121"/>
      <c r="AE796" s="121"/>
      <c r="AF796" s="121"/>
      <c r="AG796" s="121"/>
      <c r="AH796" s="121"/>
    </row>
    <row r="797" spans="1:34" s="122" customFormat="1" ht="15">
      <c r="A797" s="120"/>
      <c r="B797" s="120"/>
      <c r="C797" s="120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142"/>
      <c r="X797" s="142"/>
      <c r="Y797" s="142"/>
      <c r="Z797" s="121"/>
      <c r="AA797" s="121"/>
      <c r="AB797" s="121"/>
      <c r="AC797" s="121"/>
      <c r="AD797" s="121"/>
      <c r="AE797" s="121"/>
      <c r="AF797" s="121"/>
      <c r="AG797" s="121"/>
      <c r="AH797" s="121"/>
    </row>
    <row r="798" spans="1:34" s="122" customFormat="1" ht="15">
      <c r="A798" s="120"/>
      <c r="B798" s="120"/>
      <c r="C798" s="120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142"/>
      <c r="X798" s="142"/>
      <c r="Y798" s="142"/>
      <c r="Z798" s="121"/>
      <c r="AA798" s="121"/>
      <c r="AB798" s="121"/>
      <c r="AC798" s="121"/>
      <c r="AD798" s="121"/>
      <c r="AE798" s="121"/>
      <c r="AF798" s="121"/>
      <c r="AG798" s="121"/>
      <c r="AH798" s="121"/>
    </row>
    <row r="799" spans="1:34" s="122" customFormat="1" ht="15">
      <c r="A799" s="120"/>
      <c r="B799" s="120"/>
      <c r="C799" s="120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142"/>
      <c r="X799" s="142"/>
      <c r="Y799" s="142"/>
      <c r="Z799" s="121"/>
      <c r="AA799" s="121"/>
      <c r="AB799" s="121"/>
      <c r="AC799" s="121"/>
      <c r="AD799" s="121"/>
      <c r="AE799" s="121"/>
      <c r="AF799" s="121"/>
      <c r="AG799" s="121"/>
      <c r="AH799" s="121"/>
    </row>
    <row r="800" spans="1:34" s="122" customFormat="1" ht="15">
      <c r="A800" s="120"/>
      <c r="B800" s="120"/>
      <c r="C800" s="120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142"/>
      <c r="X800" s="142"/>
      <c r="Y800" s="142"/>
      <c r="Z800" s="121"/>
      <c r="AA800" s="121"/>
      <c r="AB800" s="121"/>
      <c r="AC800" s="121"/>
      <c r="AD800" s="121"/>
      <c r="AE800" s="121"/>
      <c r="AF800" s="121"/>
      <c r="AG800" s="121"/>
      <c r="AH800" s="121"/>
    </row>
    <row r="801" spans="1:34" s="122" customFormat="1" ht="15">
      <c r="A801" s="120"/>
      <c r="B801" s="120"/>
      <c r="C801" s="120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142"/>
      <c r="X801" s="142"/>
      <c r="Y801" s="142"/>
      <c r="Z801" s="121"/>
      <c r="AA801" s="121"/>
      <c r="AB801" s="121"/>
      <c r="AC801" s="121"/>
      <c r="AD801" s="121"/>
      <c r="AE801" s="121"/>
      <c r="AF801" s="121"/>
      <c r="AG801" s="121"/>
      <c r="AH801" s="121"/>
    </row>
    <row r="802" spans="1:34" s="122" customFormat="1" ht="15">
      <c r="A802" s="120"/>
      <c r="B802" s="120"/>
      <c r="C802" s="120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142"/>
      <c r="X802" s="142"/>
      <c r="Y802" s="142"/>
      <c r="Z802" s="121"/>
      <c r="AA802" s="121"/>
      <c r="AB802" s="121"/>
      <c r="AC802" s="121"/>
      <c r="AD802" s="121"/>
      <c r="AE802" s="121"/>
      <c r="AF802" s="121"/>
      <c r="AG802" s="121"/>
      <c r="AH802" s="121"/>
    </row>
    <row r="803" spans="1:34" s="122" customFormat="1" ht="15">
      <c r="A803" s="120"/>
      <c r="B803" s="120"/>
      <c r="C803" s="120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142"/>
      <c r="X803" s="142"/>
      <c r="Y803" s="142"/>
      <c r="Z803" s="121"/>
      <c r="AA803" s="121"/>
      <c r="AB803" s="121"/>
      <c r="AC803" s="121"/>
      <c r="AD803" s="121"/>
      <c r="AE803" s="121"/>
      <c r="AF803" s="121"/>
      <c r="AG803" s="121"/>
      <c r="AH803" s="121"/>
    </row>
    <row r="804" spans="1:34" s="122" customFormat="1" ht="15">
      <c r="A804" s="120"/>
      <c r="B804" s="120"/>
      <c r="C804" s="120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142"/>
      <c r="X804" s="142"/>
      <c r="Y804" s="142"/>
      <c r="Z804" s="121"/>
      <c r="AA804" s="121"/>
      <c r="AB804" s="121"/>
      <c r="AC804" s="121"/>
      <c r="AD804" s="121"/>
      <c r="AE804" s="121"/>
      <c r="AF804" s="121"/>
      <c r="AG804" s="121"/>
      <c r="AH804" s="121"/>
    </row>
    <row r="805" spans="1:34" s="122" customFormat="1" ht="15">
      <c r="A805" s="120"/>
      <c r="B805" s="120"/>
      <c r="C805" s="120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142"/>
      <c r="X805" s="142"/>
      <c r="Y805" s="142"/>
      <c r="Z805" s="121"/>
      <c r="AA805" s="121"/>
      <c r="AB805" s="121"/>
      <c r="AC805" s="121"/>
      <c r="AD805" s="121"/>
      <c r="AE805" s="121"/>
      <c r="AF805" s="121"/>
      <c r="AG805" s="121"/>
      <c r="AH805" s="121"/>
    </row>
    <row r="806" spans="1:34" s="122" customFormat="1" ht="15">
      <c r="A806" s="120"/>
      <c r="B806" s="120"/>
      <c r="C806" s="120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142"/>
      <c r="X806" s="142"/>
      <c r="Y806" s="142"/>
      <c r="Z806" s="121"/>
      <c r="AA806" s="121"/>
      <c r="AB806" s="121"/>
      <c r="AC806" s="121"/>
      <c r="AD806" s="121"/>
      <c r="AE806" s="121"/>
      <c r="AF806" s="121"/>
      <c r="AG806" s="121"/>
      <c r="AH806" s="121"/>
    </row>
    <row r="807" spans="1:34" s="122" customFormat="1" ht="15">
      <c r="A807" s="120"/>
      <c r="B807" s="120"/>
      <c r="C807" s="120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142"/>
      <c r="X807" s="142"/>
      <c r="Y807" s="142"/>
      <c r="Z807" s="121"/>
      <c r="AA807" s="121"/>
      <c r="AB807" s="121"/>
      <c r="AC807" s="121"/>
      <c r="AD807" s="121"/>
      <c r="AE807" s="121"/>
      <c r="AF807" s="121"/>
      <c r="AG807" s="121"/>
      <c r="AH807" s="121"/>
    </row>
    <row r="808" spans="1:34" s="122" customFormat="1" ht="15">
      <c r="A808" s="120"/>
      <c r="B808" s="120"/>
      <c r="C808" s="120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142"/>
      <c r="X808" s="142"/>
      <c r="Y808" s="142"/>
      <c r="Z808" s="121"/>
      <c r="AA808" s="121"/>
      <c r="AB808" s="121"/>
      <c r="AC808" s="121"/>
      <c r="AD808" s="121"/>
      <c r="AE808" s="121"/>
      <c r="AF808" s="121"/>
      <c r="AG808" s="121"/>
      <c r="AH808" s="121"/>
    </row>
    <row r="809" spans="1:34" s="122" customFormat="1" ht="15">
      <c r="A809" s="120"/>
      <c r="B809" s="120"/>
      <c r="C809" s="120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142"/>
      <c r="X809" s="142"/>
      <c r="Y809" s="142"/>
      <c r="Z809" s="121"/>
      <c r="AA809" s="121"/>
      <c r="AB809" s="121"/>
      <c r="AC809" s="121"/>
      <c r="AD809" s="121"/>
      <c r="AE809" s="121"/>
      <c r="AF809" s="121"/>
      <c r="AG809" s="121"/>
      <c r="AH809" s="121"/>
    </row>
    <row r="810" spans="1:34" s="122" customFormat="1" ht="15">
      <c r="A810" s="120"/>
      <c r="B810" s="120"/>
      <c r="C810" s="120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142"/>
      <c r="X810" s="142"/>
      <c r="Y810" s="142"/>
      <c r="Z810" s="121"/>
      <c r="AA810" s="121"/>
      <c r="AB810" s="121"/>
      <c r="AC810" s="121"/>
      <c r="AD810" s="121"/>
      <c r="AE810" s="121"/>
      <c r="AF810" s="121"/>
      <c r="AG810" s="121"/>
      <c r="AH810" s="121"/>
    </row>
    <row r="811" spans="1:34" s="122" customFormat="1" ht="15">
      <c r="A811" s="120"/>
      <c r="B811" s="120"/>
      <c r="C811" s="120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142"/>
      <c r="X811" s="142"/>
      <c r="Y811" s="142"/>
      <c r="Z811" s="121"/>
      <c r="AA811" s="121"/>
      <c r="AB811" s="121"/>
      <c r="AC811" s="121"/>
      <c r="AD811" s="121"/>
      <c r="AE811" s="121"/>
      <c r="AF811" s="121"/>
      <c r="AG811" s="121"/>
      <c r="AH811" s="121"/>
    </row>
    <row r="812" spans="1:34" s="122" customFormat="1" ht="15">
      <c r="A812" s="120"/>
      <c r="B812" s="120"/>
      <c r="C812" s="120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142"/>
      <c r="X812" s="142"/>
      <c r="Y812" s="142"/>
      <c r="Z812" s="121"/>
      <c r="AA812" s="121"/>
      <c r="AB812" s="121"/>
      <c r="AC812" s="121"/>
      <c r="AD812" s="121"/>
      <c r="AE812" s="121"/>
      <c r="AF812" s="121"/>
      <c r="AG812" s="121"/>
      <c r="AH812" s="121"/>
    </row>
    <row r="813" spans="1:34" s="122" customFormat="1" ht="15">
      <c r="A813" s="120"/>
      <c r="B813" s="120"/>
      <c r="C813" s="120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142"/>
      <c r="X813" s="142"/>
      <c r="Y813" s="142"/>
      <c r="Z813" s="121"/>
      <c r="AA813" s="121"/>
      <c r="AB813" s="121"/>
      <c r="AC813" s="121"/>
      <c r="AD813" s="121"/>
      <c r="AE813" s="121"/>
      <c r="AF813" s="121"/>
      <c r="AG813" s="121"/>
      <c r="AH813" s="121"/>
    </row>
    <row r="814" spans="1:34" s="122" customFormat="1" ht="15">
      <c r="A814" s="120"/>
      <c r="B814" s="120"/>
      <c r="C814" s="120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142"/>
      <c r="X814" s="142"/>
      <c r="Y814" s="142"/>
      <c r="Z814" s="121"/>
      <c r="AA814" s="121"/>
      <c r="AB814" s="121"/>
      <c r="AC814" s="121"/>
      <c r="AD814" s="121"/>
      <c r="AE814" s="121"/>
      <c r="AF814" s="121"/>
      <c r="AG814" s="121"/>
      <c r="AH814" s="121"/>
    </row>
    <row r="815" spans="1:34" s="122" customFormat="1" ht="15">
      <c r="A815" s="120"/>
      <c r="B815" s="120"/>
      <c r="C815" s="120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142"/>
      <c r="X815" s="142"/>
      <c r="Y815" s="142"/>
      <c r="Z815" s="121"/>
      <c r="AA815" s="121"/>
      <c r="AB815" s="121"/>
      <c r="AC815" s="121"/>
      <c r="AD815" s="121"/>
      <c r="AE815" s="121"/>
      <c r="AF815" s="121"/>
      <c r="AG815" s="121"/>
      <c r="AH815" s="121"/>
    </row>
    <row r="816" spans="1:34" s="122" customFormat="1" ht="15">
      <c r="A816" s="120"/>
      <c r="B816" s="120"/>
      <c r="C816" s="120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142"/>
      <c r="X816" s="142"/>
      <c r="Y816" s="142"/>
      <c r="Z816" s="121"/>
      <c r="AA816" s="121"/>
      <c r="AB816" s="121"/>
      <c r="AC816" s="121"/>
      <c r="AD816" s="121"/>
      <c r="AE816" s="121"/>
      <c r="AF816" s="121"/>
      <c r="AG816" s="121"/>
      <c r="AH816" s="121"/>
    </row>
    <row r="817" spans="1:34" s="122" customFormat="1" ht="15">
      <c r="A817" s="120"/>
      <c r="B817" s="120"/>
      <c r="C817" s="120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142"/>
      <c r="X817" s="142"/>
      <c r="Y817" s="142"/>
      <c r="Z817" s="121"/>
      <c r="AA817" s="121"/>
      <c r="AB817" s="121"/>
      <c r="AC817" s="121"/>
      <c r="AD817" s="121"/>
      <c r="AE817" s="121"/>
      <c r="AF817" s="121"/>
      <c r="AG817" s="121"/>
      <c r="AH817" s="121"/>
    </row>
    <row r="818" spans="1:34" s="122" customFormat="1" ht="15">
      <c r="A818" s="120"/>
      <c r="B818" s="120"/>
      <c r="C818" s="120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142"/>
      <c r="X818" s="142"/>
      <c r="Y818" s="142"/>
      <c r="Z818" s="121"/>
      <c r="AA818" s="121"/>
      <c r="AB818" s="121"/>
      <c r="AC818" s="121"/>
      <c r="AD818" s="121"/>
      <c r="AE818" s="121"/>
      <c r="AF818" s="121"/>
      <c r="AG818" s="121"/>
      <c r="AH818" s="121"/>
    </row>
    <row r="819" spans="1:34" s="122" customFormat="1" ht="15">
      <c r="A819" s="120"/>
      <c r="B819" s="120"/>
      <c r="C819" s="120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142"/>
      <c r="X819" s="142"/>
      <c r="Y819" s="142"/>
      <c r="Z819" s="121"/>
      <c r="AA819" s="121"/>
      <c r="AB819" s="121"/>
      <c r="AC819" s="121"/>
      <c r="AD819" s="121"/>
      <c r="AE819" s="121"/>
      <c r="AF819" s="121"/>
      <c r="AG819" s="121"/>
      <c r="AH819" s="121"/>
    </row>
    <row r="820" spans="1:34" s="122" customFormat="1" ht="15">
      <c r="A820" s="120"/>
      <c r="B820" s="120"/>
      <c r="C820" s="120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142"/>
      <c r="X820" s="142"/>
      <c r="Y820" s="142"/>
      <c r="Z820" s="121"/>
      <c r="AA820" s="121"/>
      <c r="AB820" s="121"/>
      <c r="AC820" s="121"/>
      <c r="AD820" s="121"/>
      <c r="AE820" s="121"/>
      <c r="AF820" s="121"/>
      <c r="AG820" s="121"/>
      <c r="AH820" s="121"/>
    </row>
    <row r="821" spans="1:34" s="122" customFormat="1" ht="15">
      <c r="A821" s="120"/>
      <c r="B821" s="120"/>
      <c r="C821" s="120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142"/>
      <c r="X821" s="142"/>
      <c r="Y821" s="142"/>
      <c r="Z821" s="121"/>
      <c r="AA821" s="121"/>
      <c r="AB821" s="121"/>
      <c r="AC821" s="121"/>
      <c r="AD821" s="121"/>
      <c r="AE821" s="121"/>
      <c r="AF821" s="121"/>
      <c r="AG821" s="121"/>
      <c r="AH821" s="121"/>
    </row>
    <row r="822" spans="1:34" s="122" customFormat="1" ht="15">
      <c r="A822" s="120"/>
      <c r="B822" s="120"/>
      <c r="C822" s="120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142"/>
      <c r="X822" s="142"/>
      <c r="Y822" s="142"/>
      <c r="Z822" s="121"/>
      <c r="AA822" s="121"/>
      <c r="AB822" s="121"/>
      <c r="AC822" s="121"/>
      <c r="AD822" s="121"/>
      <c r="AE822" s="121"/>
      <c r="AF822" s="121"/>
      <c r="AG822" s="121"/>
      <c r="AH822" s="121"/>
    </row>
    <row r="823" spans="1:34" s="122" customFormat="1" ht="15">
      <c r="A823" s="120"/>
      <c r="B823" s="120"/>
      <c r="C823" s="120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142"/>
      <c r="X823" s="142"/>
      <c r="Y823" s="142"/>
      <c r="Z823" s="121"/>
      <c r="AA823" s="121"/>
      <c r="AB823" s="121"/>
      <c r="AC823" s="121"/>
      <c r="AD823" s="121"/>
      <c r="AE823" s="121"/>
      <c r="AF823" s="121"/>
      <c r="AG823" s="121"/>
      <c r="AH823" s="121"/>
    </row>
    <row r="824" spans="1:34" s="122" customFormat="1" ht="15">
      <c r="A824" s="120"/>
      <c r="B824" s="120"/>
      <c r="C824" s="120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142"/>
      <c r="X824" s="142"/>
      <c r="Y824" s="142"/>
      <c r="Z824" s="121"/>
      <c r="AA824" s="121"/>
      <c r="AB824" s="121"/>
      <c r="AC824" s="121"/>
      <c r="AD824" s="121"/>
      <c r="AE824" s="121"/>
      <c r="AF824" s="121"/>
      <c r="AG824" s="121"/>
      <c r="AH824" s="121"/>
    </row>
    <row r="825" spans="1:34" s="122" customFormat="1" ht="15">
      <c r="A825" s="120"/>
      <c r="B825" s="120"/>
      <c r="C825" s="120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142"/>
      <c r="X825" s="142"/>
      <c r="Y825" s="142"/>
      <c r="Z825" s="121"/>
      <c r="AA825" s="121"/>
      <c r="AB825" s="121"/>
      <c r="AC825" s="121"/>
      <c r="AD825" s="121"/>
      <c r="AE825" s="121"/>
      <c r="AF825" s="121"/>
      <c r="AG825" s="121"/>
      <c r="AH825" s="121"/>
    </row>
    <row r="826" spans="1:34" s="122" customFormat="1" ht="15">
      <c r="A826" s="120"/>
      <c r="B826" s="120"/>
      <c r="C826" s="120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142"/>
      <c r="X826" s="142"/>
      <c r="Y826" s="142"/>
      <c r="Z826" s="121"/>
      <c r="AA826" s="121"/>
      <c r="AB826" s="121"/>
      <c r="AC826" s="121"/>
      <c r="AD826" s="121"/>
      <c r="AE826" s="121"/>
      <c r="AF826" s="121"/>
      <c r="AG826" s="121"/>
      <c r="AH826" s="121"/>
    </row>
    <row r="827" spans="1:34" s="122" customFormat="1" ht="15">
      <c r="A827" s="120"/>
      <c r="B827" s="120"/>
      <c r="C827" s="120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142"/>
      <c r="X827" s="142"/>
      <c r="Y827" s="142"/>
      <c r="Z827" s="121"/>
      <c r="AA827" s="121"/>
      <c r="AB827" s="121"/>
      <c r="AC827" s="121"/>
      <c r="AD827" s="121"/>
      <c r="AE827" s="121"/>
      <c r="AF827" s="121"/>
      <c r="AG827" s="121"/>
      <c r="AH827" s="121"/>
    </row>
    <row r="828" spans="1:34" s="122" customFormat="1" ht="15">
      <c r="A828" s="120"/>
      <c r="B828" s="120"/>
      <c r="C828" s="120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142"/>
      <c r="X828" s="142"/>
      <c r="Y828" s="142"/>
      <c r="Z828" s="121"/>
      <c r="AA828" s="121"/>
      <c r="AB828" s="121"/>
      <c r="AC828" s="121"/>
      <c r="AD828" s="121"/>
      <c r="AE828" s="121"/>
      <c r="AF828" s="121"/>
      <c r="AG828" s="121"/>
      <c r="AH828" s="121"/>
    </row>
    <row r="829" spans="1:34" s="122" customFormat="1" ht="15">
      <c r="A829" s="120"/>
      <c r="B829" s="120"/>
      <c r="C829" s="120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142"/>
      <c r="X829" s="142"/>
      <c r="Y829" s="142"/>
      <c r="Z829" s="121"/>
      <c r="AA829" s="121"/>
      <c r="AB829" s="121"/>
      <c r="AC829" s="121"/>
      <c r="AD829" s="121"/>
      <c r="AE829" s="121"/>
      <c r="AF829" s="121"/>
      <c r="AG829" s="121"/>
      <c r="AH829" s="121"/>
    </row>
    <row r="830" spans="1:34" s="122" customFormat="1" ht="15">
      <c r="A830" s="120"/>
      <c r="B830" s="120"/>
      <c r="C830" s="120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142"/>
      <c r="X830" s="142"/>
      <c r="Y830" s="142"/>
      <c r="Z830" s="121"/>
      <c r="AA830" s="121"/>
      <c r="AB830" s="121"/>
      <c r="AC830" s="121"/>
      <c r="AD830" s="121"/>
      <c r="AE830" s="121"/>
      <c r="AF830" s="121"/>
      <c r="AG830" s="121"/>
      <c r="AH830" s="121"/>
    </row>
    <row r="831" spans="1:34" s="122" customFormat="1" ht="15">
      <c r="A831" s="120"/>
      <c r="B831" s="120"/>
      <c r="C831" s="120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142"/>
      <c r="X831" s="142"/>
      <c r="Y831" s="142"/>
      <c r="Z831" s="121"/>
      <c r="AA831" s="121"/>
      <c r="AB831" s="121"/>
      <c r="AC831" s="121"/>
      <c r="AD831" s="121"/>
      <c r="AE831" s="121"/>
      <c r="AF831" s="121"/>
      <c r="AG831" s="121"/>
      <c r="AH831" s="121"/>
    </row>
    <row r="832" spans="1:34" s="122" customFormat="1" ht="15">
      <c r="A832" s="120"/>
      <c r="B832" s="120"/>
      <c r="C832" s="120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142"/>
      <c r="X832" s="142"/>
      <c r="Y832" s="142"/>
      <c r="Z832" s="121"/>
      <c r="AA832" s="121"/>
      <c r="AB832" s="121"/>
      <c r="AC832" s="121"/>
      <c r="AD832" s="121"/>
      <c r="AE832" s="121"/>
      <c r="AF832" s="121"/>
      <c r="AG832" s="121"/>
      <c r="AH832" s="121"/>
    </row>
    <row r="833" spans="1:34" s="122" customFormat="1" ht="15">
      <c r="A833" s="120"/>
      <c r="B833" s="120"/>
      <c r="C833" s="120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142"/>
      <c r="X833" s="142"/>
      <c r="Y833" s="142"/>
      <c r="Z833" s="121"/>
      <c r="AA833" s="121"/>
      <c r="AB833" s="121"/>
      <c r="AC833" s="121"/>
      <c r="AD833" s="121"/>
      <c r="AE833" s="121"/>
      <c r="AF833" s="121"/>
      <c r="AG833" s="121"/>
      <c r="AH833" s="121"/>
    </row>
    <row r="834" spans="1:34" s="122" customFormat="1" ht="15">
      <c r="A834" s="120"/>
      <c r="B834" s="120"/>
      <c r="C834" s="120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142"/>
      <c r="X834" s="142"/>
      <c r="Y834" s="142"/>
      <c r="Z834" s="121"/>
      <c r="AA834" s="121"/>
      <c r="AB834" s="121"/>
      <c r="AC834" s="121"/>
      <c r="AD834" s="121"/>
      <c r="AE834" s="121"/>
      <c r="AF834" s="121"/>
      <c r="AG834" s="121"/>
      <c r="AH834" s="121"/>
    </row>
    <row r="835" spans="1:34" s="122" customFormat="1" ht="15">
      <c r="A835" s="120"/>
      <c r="B835" s="120"/>
      <c r="C835" s="120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142"/>
      <c r="X835" s="142"/>
      <c r="Y835" s="142"/>
      <c r="Z835" s="121"/>
      <c r="AA835" s="121"/>
      <c r="AB835" s="121"/>
      <c r="AC835" s="121"/>
      <c r="AD835" s="121"/>
      <c r="AE835" s="121"/>
      <c r="AF835" s="121"/>
      <c r="AG835" s="121"/>
      <c r="AH835" s="121"/>
    </row>
    <row r="836" spans="1:34" s="122" customFormat="1" ht="15">
      <c r="A836" s="120"/>
      <c r="B836" s="120"/>
      <c r="C836" s="120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142"/>
      <c r="X836" s="142"/>
      <c r="Y836" s="142"/>
      <c r="Z836" s="121"/>
      <c r="AA836" s="121"/>
      <c r="AB836" s="121"/>
      <c r="AC836" s="121"/>
      <c r="AD836" s="121"/>
      <c r="AE836" s="121"/>
      <c r="AF836" s="121"/>
      <c r="AG836" s="121"/>
      <c r="AH836" s="121"/>
    </row>
    <row r="837" spans="1:34" s="122" customFormat="1" ht="15">
      <c r="A837" s="120"/>
      <c r="B837" s="120"/>
      <c r="C837" s="120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142"/>
      <c r="X837" s="142"/>
      <c r="Y837" s="142"/>
      <c r="Z837" s="121"/>
      <c r="AA837" s="121"/>
      <c r="AB837" s="121"/>
      <c r="AC837" s="121"/>
      <c r="AD837" s="121"/>
      <c r="AE837" s="121"/>
      <c r="AF837" s="121"/>
      <c r="AG837" s="121"/>
      <c r="AH837" s="121"/>
    </row>
    <row r="838" spans="1:34" s="122" customFormat="1" ht="15">
      <c r="A838" s="120"/>
      <c r="B838" s="120"/>
      <c r="C838" s="120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142"/>
      <c r="X838" s="142"/>
      <c r="Y838" s="142"/>
      <c r="Z838" s="121"/>
      <c r="AA838" s="121"/>
      <c r="AB838" s="121"/>
      <c r="AC838" s="121"/>
      <c r="AD838" s="121"/>
      <c r="AE838" s="121"/>
      <c r="AF838" s="121"/>
      <c r="AG838" s="121"/>
      <c r="AH838" s="121"/>
    </row>
    <row r="839" spans="1:34" s="122" customFormat="1" ht="15">
      <c r="A839" s="120"/>
      <c r="B839" s="120"/>
      <c r="C839" s="120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142"/>
      <c r="X839" s="142"/>
      <c r="Y839" s="142"/>
      <c r="Z839" s="121"/>
      <c r="AA839" s="121"/>
      <c r="AB839" s="121"/>
      <c r="AC839" s="121"/>
      <c r="AD839" s="121"/>
      <c r="AE839" s="121"/>
      <c r="AF839" s="121"/>
      <c r="AG839" s="121"/>
      <c r="AH839" s="121"/>
    </row>
    <row r="840" spans="1:34" s="122" customFormat="1" ht="15">
      <c r="A840" s="120"/>
      <c r="B840" s="120"/>
      <c r="C840" s="120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142"/>
      <c r="X840" s="142"/>
      <c r="Y840" s="142"/>
      <c r="Z840" s="121"/>
      <c r="AA840" s="121"/>
      <c r="AB840" s="121"/>
      <c r="AC840" s="121"/>
      <c r="AD840" s="121"/>
      <c r="AE840" s="121"/>
      <c r="AF840" s="121"/>
      <c r="AG840" s="121"/>
      <c r="AH840" s="121"/>
    </row>
    <row r="841" spans="1:34" s="122" customFormat="1" ht="15">
      <c r="A841" s="120"/>
      <c r="B841" s="120"/>
      <c r="C841" s="120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142"/>
      <c r="X841" s="142"/>
      <c r="Y841" s="142"/>
      <c r="Z841" s="121"/>
      <c r="AA841" s="121"/>
      <c r="AB841" s="121"/>
      <c r="AC841" s="121"/>
      <c r="AD841" s="121"/>
      <c r="AE841" s="121"/>
      <c r="AF841" s="121"/>
      <c r="AG841" s="121"/>
      <c r="AH841" s="121"/>
    </row>
    <row r="842" spans="1:34" s="122" customFormat="1" ht="15">
      <c r="A842" s="120"/>
      <c r="B842" s="120"/>
      <c r="C842" s="120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142"/>
      <c r="X842" s="142"/>
      <c r="Y842" s="142"/>
      <c r="Z842" s="121"/>
      <c r="AA842" s="121"/>
      <c r="AB842" s="121"/>
      <c r="AC842" s="121"/>
      <c r="AD842" s="121"/>
      <c r="AE842" s="121"/>
      <c r="AF842" s="121"/>
      <c r="AG842" s="121"/>
      <c r="AH842" s="121"/>
    </row>
    <row r="843" spans="1:34" s="122" customFormat="1" ht="15">
      <c r="A843" s="120"/>
      <c r="B843" s="120"/>
      <c r="C843" s="120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142"/>
      <c r="X843" s="142"/>
      <c r="Y843" s="142"/>
      <c r="Z843" s="121"/>
      <c r="AA843" s="121"/>
      <c r="AB843" s="121"/>
      <c r="AC843" s="121"/>
      <c r="AD843" s="121"/>
      <c r="AE843" s="121"/>
      <c r="AF843" s="121"/>
      <c r="AG843" s="121"/>
      <c r="AH843" s="121"/>
    </row>
    <row r="844" spans="1:34" s="122" customFormat="1" ht="15">
      <c r="A844" s="120"/>
      <c r="B844" s="120"/>
      <c r="C844" s="120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142"/>
      <c r="X844" s="142"/>
      <c r="Y844" s="142"/>
      <c r="Z844" s="121"/>
      <c r="AA844" s="121"/>
      <c r="AB844" s="121"/>
      <c r="AC844" s="121"/>
      <c r="AD844" s="121"/>
      <c r="AE844" s="121"/>
      <c r="AF844" s="121"/>
      <c r="AG844" s="121"/>
      <c r="AH844" s="121"/>
    </row>
    <row r="845" spans="1:34" s="122" customFormat="1" ht="15">
      <c r="A845" s="120"/>
      <c r="B845" s="120"/>
      <c r="C845" s="120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142"/>
      <c r="X845" s="142"/>
      <c r="Y845" s="142"/>
      <c r="Z845" s="121"/>
      <c r="AA845" s="121"/>
      <c r="AB845" s="121"/>
      <c r="AC845" s="121"/>
      <c r="AD845" s="121"/>
      <c r="AE845" s="121"/>
      <c r="AF845" s="121"/>
      <c r="AG845" s="121"/>
      <c r="AH845" s="121"/>
    </row>
    <row r="846" spans="1:34" s="122" customFormat="1" ht="15">
      <c r="A846" s="120"/>
      <c r="B846" s="120"/>
      <c r="C846" s="120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142"/>
      <c r="X846" s="142"/>
      <c r="Y846" s="142"/>
      <c r="Z846" s="121"/>
      <c r="AA846" s="121"/>
      <c r="AB846" s="121"/>
      <c r="AC846" s="121"/>
      <c r="AD846" s="121"/>
      <c r="AE846" s="121"/>
      <c r="AF846" s="121"/>
      <c r="AG846" s="121"/>
      <c r="AH846" s="121"/>
    </row>
    <row r="847" spans="1:34" s="122" customFormat="1" ht="15">
      <c r="A847" s="120"/>
      <c r="B847" s="120"/>
      <c r="C847" s="120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142"/>
      <c r="X847" s="142"/>
      <c r="Y847" s="142"/>
      <c r="Z847" s="121"/>
      <c r="AA847" s="121"/>
      <c r="AB847" s="121"/>
      <c r="AC847" s="121"/>
      <c r="AD847" s="121"/>
      <c r="AE847" s="121"/>
      <c r="AF847" s="121"/>
      <c r="AG847" s="121"/>
      <c r="AH847" s="121"/>
    </row>
    <row r="848" spans="1:34" s="122" customFormat="1" ht="15">
      <c r="A848" s="120"/>
      <c r="B848" s="120"/>
      <c r="C848" s="120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142"/>
      <c r="X848" s="142"/>
      <c r="Y848" s="142"/>
      <c r="Z848" s="121"/>
      <c r="AA848" s="121"/>
      <c r="AB848" s="121"/>
      <c r="AC848" s="121"/>
      <c r="AD848" s="121"/>
      <c r="AE848" s="121"/>
      <c r="AF848" s="121"/>
      <c r="AG848" s="121"/>
      <c r="AH848" s="121"/>
    </row>
    <row r="849" spans="1:34" s="122" customFormat="1" ht="15">
      <c r="A849" s="120"/>
      <c r="B849" s="120"/>
      <c r="C849" s="120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142"/>
      <c r="X849" s="142"/>
      <c r="Y849" s="142"/>
      <c r="Z849" s="121"/>
      <c r="AA849" s="121"/>
      <c r="AB849" s="121"/>
      <c r="AC849" s="121"/>
      <c r="AD849" s="121"/>
      <c r="AE849" s="121"/>
      <c r="AF849" s="121"/>
      <c r="AG849" s="121"/>
      <c r="AH849" s="121"/>
    </row>
    <row r="850" spans="1:34" s="122" customFormat="1" ht="15">
      <c r="A850" s="120"/>
      <c r="B850" s="120"/>
      <c r="C850" s="120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142"/>
      <c r="X850" s="142"/>
      <c r="Y850" s="142"/>
      <c r="Z850" s="121"/>
      <c r="AA850" s="121"/>
      <c r="AB850" s="121"/>
      <c r="AC850" s="121"/>
      <c r="AD850" s="121"/>
      <c r="AE850" s="121"/>
      <c r="AF850" s="121"/>
      <c r="AG850" s="121"/>
      <c r="AH850" s="121"/>
    </row>
    <row r="851" spans="1:34" s="122" customFormat="1" ht="15">
      <c r="A851" s="120"/>
      <c r="B851" s="120"/>
      <c r="C851" s="120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142"/>
      <c r="X851" s="142"/>
      <c r="Y851" s="142"/>
      <c r="Z851" s="121"/>
      <c r="AA851" s="121"/>
      <c r="AB851" s="121"/>
      <c r="AC851" s="121"/>
      <c r="AD851" s="121"/>
      <c r="AE851" s="121"/>
      <c r="AF851" s="121"/>
      <c r="AG851" s="121"/>
      <c r="AH851" s="121"/>
    </row>
    <row r="852" spans="1:34" s="122" customFormat="1" ht="15">
      <c r="A852" s="120"/>
      <c r="B852" s="120"/>
      <c r="C852" s="120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142"/>
      <c r="X852" s="142"/>
      <c r="Y852" s="142"/>
      <c r="Z852" s="121"/>
      <c r="AA852" s="121"/>
      <c r="AB852" s="121"/>
      <c r="AC852" s="121"/>
      <c r="AD852" s="121"/>
      <c r="AE852" s="121"/>
      <c r="AF852" s="121"/>
      <c r="AG852" s="121"/>
      <c r="AH852" s="121"/>
    </row>
    <row r="853" spans="1:34" s="122" customFormat="1" ht="15">
      <c r="A853" s="120"/>
      <c r="B853" s="120"/>
      <c r="C853" s="120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142"/>
      <c r="X853" s="142"/>
      <c r="Y853" s="142"/>
      <c r="Z853" s="121"/>
      <c r="AA853" s="121"/>
      <c r="AB853" s="121"/>
      <c r="AC853" s="121"/>
      <c r="AD853" s="121"/>
      <c r="AE853" s="121"/>
      <c r="AF853" s="121"/>
      <c r="AG853" s="121"/>
      <c r="AH853" s="121"/>
    </row>
    <row r="854" spans="1:34" s="122" customFormat="1" ht="15">
      <c r="A854" s="120"/>
      <c r="B854" s="120"/>
      <c r="C854" s="120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142"/>
      <c r="X854" s="142"/>
      <c r="Y854" s="142"/>
      <c r="Z854" s="121"/>
      <c r="AA854" s="121"/>
      <c r="AB854" s="121"/>
      <c r="AC854" s="121"/>
      <c r="AD854" s="121"/>
      <c r="AE854" s="121"/>
      <c r="AF854" s="121"/>
      <c r="AG854" s="121"/>
      <c r="AH854" s="121"/>
    </row>
    <row r="855" spans="1:34" s="122" customFormat="1" ht="15">
      <c r="A855" s="120"/>
      <c r="B855" s="120"/>
      <c r="C855" s="120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142"/>
      <c r="X855" s="142"/>
      <c r="Y855" s="142"/>
      <c r="Z855" s="121"/>
      <c r="AA855" s="121"/>
      <c r="AB855" s="121"/>
      <c r="AC855" s="121"/>
      <c r="AD855" s="121"/>
      <c r="AE855" s="121"/>
      <c r="AF855" s="121"/>
      <c r="AG855" s="121"/>
      <c r="AH855" s="121"/>
    </row>
    <row r="856" spans="1:34" s="122" customFormat="1" ht="15">
      <c r="A856" s="120"/>
      <c r="B856" s="120"/>
      <c r="C856" s="120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142"/>
      <c r="X856" s="142"/>
      <c r="Y856" s="142"/>
      <c r="Z856" s="121"/>
      <c r="AA856" s="121"/>
      <c r="AB856" s="121"/>
      <c r="AC856" s="121"/>
      <c r="AD856" s="121"/>
      <c r="AE856" s="121"/>
      <c r="AF856" s="121"/>
      <c r="AG856" s="121"/>
      <c r="AH856" s="121"/>
    </row>
    <row r="857" spans="1:34" s="122" customFormat="1" ht="15">
      <c r="A857" s="120"/>
      <c r="B857" s="120"/>
      <c r="C857" s="120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142"/>
      <c r="X857" s="142"/>
      <c r="Y857" s="142"/>
      <c r="Z857" s="121"/>
      <c r="AA857" s="121"/>
      <c r="AB857" s="121"/>
      <c r="AC857" s="121"/>
      <c r="AD857" s="121"/>
      <c r="AE857" s="121"/>
      <c r="AF857" s="121"/>
      <c r="AG857" s="121"/>
      <c r="AH857" s="121"/>
    </row>
    <row r="858" spans="1:34" s="122" customFormat="1" ht="15">
      <c r="A858" s="120"/>
      <c r="B858" s="120"/>
      <c r="C858" s="120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142"/>
      <c r="X858" s="142"/>
      <c r="Y858" s="142"/>
      <c r="Z858" s="121"/>
      <c r="AA858" s="121"/>
      <c r="AB858" s="121"/>
      <c r="AC858" s="121"/>
      <c r="AD858" s="121"/>
      <c r="AE858" s="121"/>
      <c r="AF858" s="121"/>
      <c r="AG858" s="121"/>
      <c r="AH858" s="121"/>
    </row>
    <row r="859" spans="1:34" s="122" customFormat="1" ht="15">
      <c r="A859" s="120"/>
      <c r="B859" s="120"/>
      <c r="C859" s="120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142"/>
      <c r="X859" s="142"/>
      <c r="Y859" s="142"/>
      <c r="Z859" s="121"/>
      <c r="AA859" s="121"/>
      <c r="AB859" s="121"/>
      <c r="AC859" s="121"/>
      <c r="AD859" s="121"/>
      <c r="AE859" s="121"/>
      <c r="AF859" s="121"/>
      <c r="AG859" s="121"/>
      <c r="AH859" s="121"/>
    </row>
    <row r="860" spans="1:34" s="122" customFormat="1" ht="15">
      <c r="A860" s="120"/>
      <c r="B860" s="120"/>
      <c r="C860" s="120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142"/>
      <c r="X860" s="142"/>
      <c r="Y860" s="142"/>
      <c r="Z860" s="121"/>
      <c r="AA860" s="121"/>
      <c r="AB860" s="121"/>
      <c r="AC860" s="121"/>
      <c r="AD860" s="121"/>
      <c r="AE860" s="121"/>
      <c r="AF860" s="121"/>
      <c r="AG860" s="121"/>
      <c r="AH860" s="121"/>
    </row>
    <row r="861" spans="1:34" s="122" customFormat="1" ht="15">
      <c r="A861" s="120"/>
      <c r="B861" s="120"/>
      <c r="C861" s="120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142"/>
      <c r="X861" s="142"/>
      <c r="Y861" s="142"/>
      <c r="Z861" s="121"/>
      <c r="AA861" s="121"/>
      <c r="AB861" s="121"/>
      <c r="AC861" s="121"/>
      <c r="AD861" s="121"/>
      <c r="AE861" s="121"/>
      <c r="AF861" s="121"/>
      <c r="AG861" s="121"/>
      <c r="AH861" s="121"/>
    </row>
    <row r="862" spans="1:34" s="122" customFormat="1" ht="15">
      <c r="A862" s="120"/>
      <c r="B862" s="120"/>
      <c r="C862" s="120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142"/>
      <c r="X862" s="142"/>
      <c r="Y862" s="142"/>
      <c r="Z862" s="121"/>
      <c r="AA862" s="121"/>
      <c r="AB862" s="121"/>
      <c r="AC862" s="121"/>
      <c r="AD862" s="121"/>
      <c r="AE862" s="121"/>
      <c r="AF862" s="121"/>
      <c r="AG862" s="121"/>
      <c r="AH862" s="121"/>
    </row>
    <row r="863" spans="1:34" s="122" customFormat="1" ht="15">
      <c r="A863" s="120"/>
      <c r="B863" s="120"/>
      <c r="C863" s="120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142"/>
      <c r="X863" s="142"/>
      <c r="Y863" s="142"/>
      <c r="Z863" s="121"/>
      <c r="AA863" s="121"/>
      <c r="AB863" s="121"/>
      <c r="AC863" s="121"/>
      <c r="AD863" s="121"/>
      <c r="AE863" s="121"/>
      <c r="AF863" s="121"/>
      <c r="AG863" s="121"/>
      <c r="AH863" s="121"/>
    </row>
    <row r="864" spans="1:34" s="122" customFormat="1" ht="15">
      <c r="A864" s="120"/>
      <c r="B864" s="120"/>
      <c r="C864" s="120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142"/>
      <c r="X864" s="142"/>
      <c r="Y864" s="142"/>
      <c r="Z864" s="121"/>
      <c r="AA864" s="121"/>
      <c r="AB864" s="121"/>
      <c r="AC864" s="121"/>
      <c r="AD864" s="121"/>
      <c r="AE864" s="121"/>
      <c r="AF864" s="121"/>
      <c r="AG864" s="121"/>
      <c r="AH864" s="121"/>
    </row>
    <row r="865" spans="1:34" s="122" customFormat="1" ht="15">
      <c r="A865" s="120"/>
      <c r="B865" s="120"/>
      <c r="C865" s="120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142"/>
      <c r="X865" s="142"/>
      <c r="Y865" s="142"/>
      <c r="Z865" s="121"/>
      <c r="AA865" s="121"/>
      <c r="AB865" s="121"/>
      <c r="AC865" s="121"/>
      <c r="AD865" s="121"/>
      <c r="AE865" s="121"/>
      <c r="AF865" s="121"/>
      <c r="AG865" s="121"/>
      <c r="AH865" s="121"/>
    </row>
    <row r="866" spans="1:34" s="122" customFormat="1" ht="15">
      <c r="A866" s="120"/>
      <c r="B866" s="120"/>
      <c r="C866" s="120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142"/>
      <c r="X866" s="142"/>
      <c r="Y866" s="142"/>
      <c r="Z866" s="121"/>
      <c r="AA866" s="121"/>
      <c r="AB866" s="121"/>
      <c r="AC866" s="121"/>
      <c r="AD866" s="121"/>
      <c r="AE866" s="121"/>
      <c r="AF866" s="121"/>
      <c r="AG866" s="121"/>
      <c r="AH866" s="121"/>
    </row>
    <row r="867" spans="1:34" s="122" customFormat="1" ht="15">
      <c r="A867" s="120"/>
      <c r="B867" s="120"/>
      <c r="C867" s="120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142"/>
      <c r="X867" s="142"/>
      <c r="Y867" s="142"/>
      <c r="Z867" s="121"/>
      <c r="AA867" s="121"/>
      <c r="AB867" s="121"/>
      <c r="AC867" s="121"/>
      <c r="AD867" s="121"/>
      <c r="AE867" s="121"/>
      <c r="AF867" s="121"/>
      <c r="AG867" s="121"/>
      <c r="AH867" s="121"/>
    </row>
    <row r="868" spans="1:34" s="122" customFormat="1" ht="15">
      <c r="A868" s="120"/>
      <c r="B868" s="120"/>
      <c r="C868" s="120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142"/>
      <c r="X868" s="142"/>
      <c r="Y868" s="142"/>
      <c r="Z868" s="121"/>
      <c r="AA868" s="121"/>
      <c r="AB868" s="121"/>
      <c r="AC868" s="121"/>
      <c r="AD868" s="121"/>
      <c r="AE868" s="121"/>
      <c r="AF868" s="121"/>
      <c r="AG868" s="121"/>
      <c r="AH868" s="121"/>
    </row>
    <row r="869" spans="1:34" s="122" customFormat="1" ht="15">
      <c r="A869" s="120"/>
      <c r="B869" s="120"/>
      <c r="C869" s="120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142"/>
      <c r="X869" s="142"/>
      <c r="Y869" s="142"/>
      <c r="Z869" s="121"/>
      <c r="AA869" s="121"/>
      <c r="AB869" s="121"/>
      <c r="AC869" s="121"/>
      <c r="AD869" s="121"/>
      <c r="AE869" s="121"/>
      <c r="AF869" s="121"/>
      <c r="AG869" s="121"/>
      <c r="AH869" s="121"/>
    </row>
    <row r="870" spans="1:34" s="122" customFormat="1" ht="15">
      <c r="A870" s="120"/>
      <c r="B870" s="120"/>
      <c r="C870" s="120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142"/>
      <c r="X870" s="142"/>
      <c r="Y870" s="142"/>
      <c r="Z870" s="121"/>
      <c r="AA870" s="121"/>
      <c r="AB870" s="121"/>
      <c r="AC870" s="121"/>
      <c r="AD870" s="121"/>
      <c r="AE870" s="121"/>
      <c r="AF870" s="121"/>
      <c r="AG870" s="121"/>
      <c r="AH870" s="121"/>
    </row>
    <row r="871" spans="1:34" s="122" customFormat="1" ht="15">
      <c r="A871" s="120"/>
      <c r="B871" s="120"/>
      <c r="C871" s="120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142"/>
      <c r="X871" s="142"/>
      <c r="Y871" s="142"/>
      <c r="Z871" s="121"/>
      <c r="AA871" s="121"/>
      <c r="AB871" s="121"/>
      <c r="AC871" s="121"/>
      <c r="AD871" s="121"/>
      <c r="AE871" s="121"/>
      <c r="AF871" s="121"/>
      <c r="AG871" s="121"/>
      <c r="AH871" s="121"/>
    </row>
    <row r="872" spans="1:34" s="122" customFormat="1" ht="15">
      <c r="A872" s="120"/>
      <c r="B872" s="120"/>
      <c r="C872" s="120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142"/>
      <c r="X872" s="142"/>
      <c r="Y872" s="142"/>
      <c r="Z872" s="121"/>
      <c r="AA872" s="121"/>
      <c r="AB872" s="121"/>
      <c r="AC872" s="121"/>
      <c r="AD872" s="121"/>
      <c r="AE872" s="121"/>
      <c r="AF872" s="121"/>
      <c r="AG872" s="121"/>
      <c r="AH872" s="121"/>
    </row>
    <row r="873" spans="1:34" s="122" customFormat="1" ht="15">
      <c r="A873" s="120"/>
      <c r="B873" s="120"/>
      <c r="C873" s="120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142"/>
      <c r="X873" s="142"/>
      <c r="Y873" s="142"/>
      <c r="Z873" s="121"/>
      <c r="AA873" s="121"/>
      <c r="AB873" s="121"/>
      <c r="AC873" s="121"/>
      <c r="AD873" s="121"/>
      <c r="AE873" s="121"/>
      <c r="AF873" s="121"/>
      <c r="AG873" s="121"/>
      <c r="AH873" s="121"/>
    </row>
    <row r="874" spans="1:34" s="122" customFormat="1" ht="15">
      <c r="A874" s="120"/>
      <c r="B874" s="120"/>
      <c r="C874" s="120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142"/>
      <c r="X874" s="142"/>
      <c r="Y874" s="142"/>
      <c r="Z874" s="121"/>
      <c r="AA874" s="121"/>
      <c r="AB874" s="121"/>
      <c r="AC874" s="121"/>
      <c r="AD874" s="121"/>
      <c r="AE874" s="121"/>
      <c r="AF874" s="121"/>
      <c r="AG874" s="121"/>
      <c r="AH874" s="121"/>
    </row>
    <row r="875" spans="1:34" s="122" customFormat="1" ht="15">
      <c r="A875" s="120"/>
      <c r="B875" s="120"/>
      <c r="C875" s="120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142"/>
      <c r="X875" s="142"/>
      <c r="Y875" s="142"/>
      <c r="Z875" s="121"/>
      <c r="AA875" s="121"/>
      <c r="AB875" s="121"/>
      <c r="AC875" s="121"/>
      <c r="AD875" s="121"/>
      <c r="AE875" s="121"/>
      <c r="AF875" s="121"/>
      <c r="AG875" s="121"/>
      <c r="AH875" s="121"/>
    </row>
    <row r="876" spans="1:34" s="122" customFormat="1" ht="15">
      <c r="A876" s="120"/>
      <c r="B876" s="120"/>
      <c r="C876" s="120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142"/>
      <c r="X876" s="142"/>
      <c r="Y876" s="142"/>
      <c r="Z876" s="121"/>
      <c r="AA876" s="121"/>
      <c r="AB876" s="121"/>
      <c r="AC876" s="121"/>
      <c r="AD876" s="121"/>
      <c r="AE876" s="121"/>
      <c r="AF876" s="121"/>
      <c r="AG876" s="121"/>
      <c r="AH876" s="121"/>
    </row>
    <row r="877" spans="1:34" s="122" customFormat="1" ht="15">
      <c r="A877" s="120"/>
      <c r="B877" s="120"/>
      <c r="C877" s="120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142"/>
      <c r="X877" s="142"/>
      <c r="Y877" s="142"/>
      <c r="Z877" s="121"/>
      <c r="AA877" s="121"/>
      <c r="AB877" s="121"/>
      <c r="AC877" s="121"/>
      <c r="AD877" s="121"/>
      <c r="AE877" s="121"/>
      <c r="AF877" s="121"/>
      <c r="AG877" s="121"/>
      <c r="AH877" s="121"/>
    </row>
    <row r="878" spans="1:34" s="122" customFormat="1" ht="15">
      <c r="A878" s="120"/>
      <c r="B878" s="120"/>
      <c r="C878" s="120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142"/>
      <c r="X878" s="142"/>
      <c r="Y878" s="142"/>
      <c r="Z878" s="121"/>
      <c r="AA878" s="121"/>
      <c r="AB878" s="121"/>
      <c r="AC878" s="121"/>
      <c r="AD878" s="121"/>
      <c r="AE878" s="121"/>
      <c r="AF878" s="121"/>
      <c r="AG878" s="121"/>
      <c r="AH878" s="121"/>
    </row>
    <row r="879" spans="1:34" s="122" customFormat="1" ht="15">
      <c r="A879" s="120"/>
      <c r="B879" s="120"/>
      <c r="C879" s="120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142"/>
      <c r="X879" s="142"/>
      <c r="Y879" s="142"/>
      <c r="Z879" s="121"/>
      <c r="AA879" s="121"/>
      <c r="AB879" s="121"/>
      <c r="AC879" s="121"/>
      <c r="AD879" s="121"/>
      <c r="AE879" s="121"/>
      <c r="AF879" s="121"/>
      <c r="AG879" s="121"/>
      <c r="AH879" s="121"/>
    </row>
    <row r="880" spans="1:34" s="122" customFormat="1" ht="15">
      <c r="A880" s="120"/>
      <c r="B880" s="120"/>
      <c r="C880" s="120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142"/>
      <c r="X880" s="142"/>
      <c r="Y880" s="142"/>
      <c r="Z880" s="121"/>
      <c r="AA880" s="121"/>
      <c r="AB880" s="121"/>
      <c r="AC880" s="121"/>
      <c r="AD880" s="121"/>
      <c r="AE880" s="121"/>
      <c r="AF880" s="121"/>
      <c r="AG880" s="121"/>
      <c r="AH880" s="121"/>
    </row>
    <row r="881" spans="1:34" s="122" customFormat="1" ht="15">
      <c r="A881" s="120"/>
      <c r="B881" s="120"/>
      <c r="C881" s="120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142"/>
      <c r="X881" s="142"/>
      <c r="Y881" s="142"/>
      <c r="Z881" s="121"/>
      <c r="AA881" s="121"/>
      <c r="AB881" s="121"/>
      <c r="AC881" s="121"/>
      <c r="AD881" s="121"/>
      <c r="AE881" s="121"/>
      <c r="AF881" s="121"/>
      <c r="AG881" s="121"/>
      <c r="AH881" s="121"/>
    </row>
    <row r="882" spans="1:34" s="122" customFormat="1" ht="15">
      <c r="A882" s="120"/>
      <c r="B882" s="120"/>
      <c r="C882" s="120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142"/>
      <c r="X882" s="142"/>
      <c r="Y882" s="142"/>
      <c r="Z882" s="121"/>
      <c r="AA882" s="121"/>
      <c r="AB882" s="121"/>
      <c r="AC882" s="121"/>
      <c r="AD882" s="121"/>
      <c r="AE882" s="121"/>
      <c r="AF882" s="121"/>
      <c r="AG882" s="121"/>
      <c r="AH882" s="121"/>
    </row>
    <row r="883" spans="1:34" s="122" customFormat="1" ht="15">
      <c r="A883" s="120"/>
      <c r="B883" s="120"/>
      <c r="C883" s="120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142"/>
      <c r="X883" s="142"/>
      <c r="Y883" s="142"/>
      <c r="Z883" s="121"/>
      <c r="AA883" s="121"/>
      <c r="AB883" s="121"/>
      <c r="AC883" s="121"/>
      <c r="AD883" s="121"/>
      <c r="AE883" s="121"/>
      <c r="AF883" s="121"/>
      <c r="AG883" s="121"/>
      <c r="AH883" s="121"/>
    </row>
    <row r="884" spans="1:34" s="122" customFormat="1" ht="15">
      <c r="A884" s="120"/>
      <c r="B884" s="120"/>
      <c r="C884" s="120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142"/>
      <c r="X884" s="142"/>
      <c r="Y884" s="142"/>
      <c r="Z884" s="121"/>
      <c r="AA884" s="121"/>
      <c r="AB884" s="121"/>
      <c r="AC884" s="121"/>
      <c r="AD884" s="121"/>
      <c r="AE884" s="121"/>
      <c r="AF884" s="121"/>
      <c r="AG884" s="121"/>
      <c r="AH884" s="121"/>
    </row>
    <row r="885" spans="1:34" s="122" customFormat="1" ht="15">
      <c r="A885" s="120"/>
      <c r="B885" s="120"/>
      <c r="C885" s="120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142"/>
      <c r="X885" s="142"/>
      <c r="Y885" s="142"/>
      <c r="Z885" s="121"/>
      <c r="AA885" s="121"/>
      <c r="AB885" s="121"/>
      <c r="AC885" s="121"/>
      <c r="AD885" s="121"/>
      <c r="AE885" s="121"/>
      <c r="AF885" s="121"/>
      <c r="AG885" s="121"/>
      <c r="AH885" s="121"/>
    </row>
    <row r="886" spans="1:34" s="122" customFormat="1" ht="15">
      <c r="A886" s="120"/>
      <c r="B886" s="120"/>
      <c r="C886" s="120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142"/>
      <c r="X886" s="142"/>
      <c r="Y886" s="142"/>
      <c r="Z886" s="121"/>
      <c r="AA886" s="121"/>
      <c r="AB886" s="121"/>
      <c r="AC886" s="121"/>
      <c r="AD886" s="121"/>
      <c r="AE886" s="121"/>
      <c r="AF886" s="121"/>
      <c r="AG886" s="121"/>
      <c r="AH886" s="121"/>
    </row>
    <row r="887" spans="1:34" s="122" customFormat="1" ht="15">
      <c r="A887" s="120"/>
      <c r="B887" s="120"/>
      <c r="C887" s="120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142"/>
      <c r="X887" s="142"/>
      <c r="Y887" s="142"/>
      <c r="Z887" s="121"/>
      <c r="AA887" s="121"/>
      <c r="AB887" s="121"/>
      <c r="AC887" s="121"/>
      <c r="AD887" s="121"/>
      <c r="AE887" s="121"/>
      <c r="AF887" s="121"/>
      <c r="AG887" s="121"/>
      <c r="AH887" s="121"/>
    </row>
    <row r="888" spans="1:34" s="122" customFormat="1" ht="15">
      <c r="A888" s="120"/>
      <c r="B888" s="120"/>
      <c r="C888" s="120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142"/>
      <c r="X888" s="142"/>
      <c r="Y888" s="142"/>
      <c r="Z888" s="121"/>
      <c r="AA888" s="121"/>
      <c r="AB888" s="121"/>
      <c r="AC888" s="121"/>
      <c r="AD888" s="121"/>
      <c r="AE888" s="121"/>
      <c r="AF888" s="121"/>
      <c r="AG888" s="121"/>
      <c r="AH888" s="121"/>
    </row>
    <row r="889" spans="1:34" s="122" customFormat="1" ht="15">
      <c r="A889" s="120"/>
      <c r="B889" s="120"/>
      <c r="C889" s="120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142"/>
      <c r="X889" s="142"/>
      <c r="Y889" s="142"/>
      <c r="Z889" s="121"/>
      <c r="AA889" s="121"/>
      <c r="AB889" s="121"/>
      <c r="AC889" s="121"/>
      <c r="AD889" s="121"/>
      <c r="AE889" s="121"/>
      <c r="AF889" s="121"/>
      <c r="AG889" s="121"/>
      <c r="AH889" s="121"/>
    </row>
    <row r="890" spans="1:34" s="122" customFormat="1" ht="15">
      <c r="A890" s="120"/>
      <c r="B890" s="120"/>
      <c r="C890" s="120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142"/>
      <c r="X890" s="142"/>
      <c r="Y890" s="142"/>
      <c r="Z890" s="121"/>
      <c r="AA890" s="121"/>
      <c r="AB890" s="121"/>
      <c r="AC890" s="121"/>
      <c r="AD890" s="121"/>
      <c r="AE890" s="121"/>
      <c r="AF890" s="121"/>
      <c r="AG890" s="121"/>
      <c r="AH890" s="121"/>
    </row>
    <row r="891" spans="1:34" s="122" customFormat="1" ht="15">
      <c r="A891" s="120"/>
      <c r="B891" s="120"/>
      <c r="C891" s="120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142"/>
      <c r="X891" s="142"/>
      <c r="Y891" s="142"/>
      <c r="Z891" s="121"/>
      <c r="AA891" s="121"/>
      <c r="AB891" s="121"/>
      <c r="AC891" s="121"/>
      <c r="AD891" s="121"/>
      <c r="AE891" s="121"/>
      <c r="AF891" s="121"/>
      <c r="AG891" s="121"/>
      <c r="AH891" s="121"/>
    </row>
    <row r="892" spans="1:34" s="122" customFormat="1" ht="15">
      <c r="A892" s="120"/>
      <c r="B892" s="120"/>
      <c r="C892" s="120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142"/>
      <c r="X892" s="142"/>
      <c r="Y892" s="142"/>
      <c r="Z892" s="121"/>
      <c r="AA892" s="121"/>
      <c r="AB892" s="121"/>
      <c r="AC892" s="121"/>
      <c r="AD892" s="121"/>
      <c r="AE892" s="121"/>
      <c r="AF892" s="121"/>
      <c r="AG892" s="121"/>
      <c r="AH892" s="121"/>
    </row>
    <row r="893" spans="1:34" s="122" customFormat="1" ht="15">
      <c r="A893" s="120"/>
      <c r="B893" s="120"/>
      <c r="C893" s="120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142"/>
      <c r="X893" s="142"/>
      <c r="Y893" s="142"/>
      <c r="Z893" s="121"/>
      <c r="AA893" s="121"/>
      <c r="AB893" s="121"/>
      <c r="AC893" s="121"/>
      <c r="AD893" s="121"/>
      <c r="AE893" s="121"/>
      <c r="AF893" s="121"/>
      <c r="AG893" s="121"/>
      <c r="AH893" s="121"/>
    </row>
    <row r="894" spans="1:34" s="122" customFormat="1" ht="15">
      <c r="A894" s="120"/>
      <c r="B894" s="120"/>
      <c r="C894" s="120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142"/>
      <c r="X894" s="142"/>
      <c r="Y894" s="142"/>
      <c r="Z894" s="121"/>
      <c r="AA894" s="121"/>
      <c r="AB894" s="121"/>
      <c r="AC894" s="121"/>
      <c r="AD894" s="121"/>
      <c r="AE894" s="121"/>
      <c r="AF894" s="121"/>
      <c r="AG894" s="121"/>
      <c r="AH894" s="121"/>
    </row>
    <row r="895" spans="1:34" s="122" customFormat="1" ht="15">
      <c r="A895" s="120"/>
      <c r="B895" s="120"/>
      <c r="C895" s="120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142"/>
      <c r="X895" s="142"/>
      <c r="Y895" s="142"/>
      <c r="Z895" s="121"/>
      <c r="AA895" s="121"/>
      <c r="AB895" s="121"/>
      <c r="AC895" s="121"/>
      <c r="AD895" s="121"/>
      <c r="AE895" s="121"/>
      <c r="AF895" s="121"/>
      <c r="AG895" s="121"/>
      <c r="AH895" s="121"/>
    </row>
    <row r="896" spans="1:34" s="122" customFormat="1" ht="15">
      <c r="A896" s="120"/>
      <c r="B896" s="120"/>
      <c r="C896" s="120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142"/>
      <c r="X896" s="142"/>
      <c r="Y896" s="142"/>
      <c r="Z896" s="121"/>
      <c r="AA896" s="121"/>
      <c r="AB896" s="121"/>
      <c r="AC896" s="121"/>
      <c r="AD896" s="121"/>
      <c r="AE896" s="121"/>
      <c r="AF896" s="121"/>
      <c r="AG896" s="121"/>
      <c r="AH896" s="121"/>
    </row>
    <row r="897" spans="1:34" s="122" customFormat="1" ht="15">
      <c r="A897" s="120"/>
      <c r="B897" s="120"/>
      <c r="C897" s="120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142"/>
      <c r="X897" s="142"/>
      <c r="Y897" s="142"/>
      <c r="Z897" s="121"/>
      <c r="AA897" s="121"/>
      <c r="AB897" s="121"/>
      <c r="AC897" s="121"/>
      <c r="AD897" s="121"/>
      <c r="AE897" s="121"/>
      <c r="AF897" s="121"/>
      <c r="AG897" s="121"/>
      <c r="AH897" s="121"/>
    </row>
    <row r="898" spans="1:34" s="122" customFormat="1" ht="15">
      <c r="A898" s="120"/>
      <c r="B898" s="120"/>
      <c r="C898" s="120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142"/>
      <c r="X898" s="142"/>
      <c r="Y898" s="142"/>
      <c r="Z898" s="121"/>
      <c r="AA898" s="121"/>
      <c r="AB898" s="121"/>
      <c r="AC898" s="121"/>
      <c r="AD898" s="121"/>
      <c r="AE898" s="121"/>
      <c r="AF898" s="121"/>
      <c r="AG898" s="121"/>
      <c r="AH898" s="121"/>
    </row>
    <row r="899" spans="1:34" s="122" customFormat="1" ht="15">
      <c r="A899" s="120"/>
      <c r="B899" s="120"/>
      <c r="C899" s="120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142"/>
      <c r="X899" s="142"/>
      <c r="Y899" s="142"/>
      <c r="Z899" s="121"/>
      <c r="AA899" s="121"/>
      <c r="AB899" s="121"/>
      <c r="AC899" s="121"/>
      <c r="AD899" s="121"/>
      <c r="AE899" s="121"/>
      <c r="AF899" s="121"/>
      <c r="AG899" s="121"/>
      <c r="AH899" s="121"/>
    </row>
    <row r="900" spans="1:34" s="122" customFormat="1" ht="15">
      <c r="A900" s="120"/>
      <c r="B900" s="120"/>
      <c r="C900" s="120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142"/>
      <c r="X900" s="142"/>
      <c r="Y900" s="142"/>
      <c r="Z900" s="121"/>
      <c r="AA900" s="121"/>
      <c r="AB900" s="121"/>
      <c r="AC900" s="121"/>
      <c r="AD900" s="121"/>
      <c r="AE900" s="121"/>
      <c r="AF900" s="121"/>
      <c r="AG900" s="121"/>
      <c r="AH900" s="121"/>
    </row>
    <row r="901" spans="1:34" s="122" customFormat="1" ht="15">
      <c r="A901" s="120"/>
      <c r="B901" s="120"/>
      <c r="C901" s="120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142"/>
      <c r="X901" s="142"/>
      <c r="Y901" s="142"/>
      <c r="Z901" s="121"/>
      <c r="AA901" s="121"/>
      <c r="AB901" s="121"/>
      <c r="AC901" s="121"/>
      <c r="AD901" s="121"/>
      <c r="AE901" s="121"/>
      <c r="AF901" s="121"/>
      <c r="AG901" s="121"/>
      <c r="AH901" s="121"/>
    </row>
    <row r="902" spans="1:34" s="122" customFormat="1" ht="15">
      <c r="A902" s="120"/>
      <c r="B902" s="120"/>
      <c r="C902" s="120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142"/>
      <c r="X902" s="142"/>
      <c r="Y902" s="142"/>
      <c r="Z902" s="121"/>
      <c r="AA902" s="121"/>
      <c r="AB902" s="121"/>
      <c r="AC902" s="121"/>
      <c r="AD902" s="121"/>
      <c r="AE902" s="121"/>
      <c r="AF902" s="121"/>
      <c r="AG902" s="121"/>
      <c r="AH902" s="121"/>
    </row>
    <row r="903" spans="1:34" s="122" customFormat="1" ht="15">
      <c r="A903" s="120"/>
      <c r="B903" s="120"/>
      <c r="C903" s="120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142"/>
      <c r="X903" s="142"/>
      <c r="Y903" s="142"/>
      <c r="Z903" s="121"/>
      <c r="AA903" s="121"/>
      <c r="AB903" s="121"/>
      <c r="AC903" s="121"/>
      <c r="AD903" s="121"/>
      <c r="AE903" s="121"/>
      <c r="AF903" s="121"/>
      <c r="AG903" s="121"/>
      <c r="AH903" s="121"/>
    </row>
    <row r="904" spans="1:34" s="122" customFormat="1" ht="15">
      <c r="A904" s="120"/>
      <c r="B904" s="120"/>
      <c r="C904" s="120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142"/>
      <c r="X904" s="142"/>
      <c r="Y904" s="142"/>
      <c r="Z904" s="121"/>
      <c r="AA904" s="121"/>
      <c r="AB904" s="121"/>
      <c r="AC904" s="121"/>
      <c r="AD904" s="121"/>
      <c r="AE904" s="121"/>
      <c r="AF904" s="121"/>
      <c r="AG904" s="121"/>
      <c r="AH904" s="121"/>
    </row>
    <row r="905" spans="1:34" s="122" customFormat="1" ht="15">
      <c r="A905" s="120"/>
      <c r="B905" s="120"/>
      <c r="C905" s="120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142"/>
      <c r="X905" s="142"/>
      <c r="Y905" s="142"/>
      <c r="Z905" s="121"/>
      <c r="AA905" s="121"/>
      <c r="AB905" s="121"/>
      <c r="AC905" s="121"/>
      <c r="AD905" s="121"/>
      <c r="AE905" s="121"/>
      <c r="AF905" s="121"/>
      <c r="AG905" s="121"/>
      <c r="AH905" s="121"/>
    </row>
    <row r="906" spans="1:34" s="122" customFormat="1" ht="15">
      <c r="A906" s="120"/>
      <c r="B906" s="120"/>
      <c r="C906" s="120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142"/>
      <c r="X906" s="142"/>
      <c r="Y906" s="142"/>
      <c r="Z906" s="121"/>
      <c r="AA906" s="121"/>
      <c r="AB906" s="121"/>
      <c r="AC906" s="121"/>
      <c r="AD906" s="121"/>
      <c r="AE906" s="121"/>
      <c r="AF906" s="121"/>
      <c r="AG906" s="121"/>
      <c r="AH906" s="121"/>
    </row>
    <row r="907" spans="1:34" s="122" customFormat="1" ht="15">
      <c r="A907" s="120"/>
      <c r="B907" s="120"/>
      <c r="C907" s="120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142"/>
      <c r="X907" s="142"/>
      <c r="Y907" s="142"/>
      <c r="Z907" s="121"/>
      <c r="AA907" s="121"/>
      <c r="AB907" s="121"/>
      <c r="AC907" s="121"/>
      <c r="AD907" s="121"/>
      <c r="AE907" s="121"/>
      <c r="AF907" s="121"/>
      <c r="AG907" s="121"/>
      <c r="AH907" s="121"/>
    </row>
    <row r="908" spans="1:34" s="122" customFormat="1" ht="15">
      <c r="A908" s="120"/>
      <c r="B908" s="120"/>
      <c r="C908" s="120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142"/>
      <c r="X908" s="142"/>
      <c r="Y908" s="142"/>
      <c r="Z908" s="121"/>
      <c r="AA908" s="121"/>
      <c r="AB908" s="121"/>
      <c r="AC908" s="121"/>
      <c r="AD908" s="121"/>
      <c r="AE908" s="121"/>
      <c r="AF908" s="121"/>
      <c r="AG908" s="121"/>
      <c r="AH908" s="121"/>
    </row>
    <row r="909" spans="1:34" s="122" customFormat="1" ht="15">
      <c r="A909" s="120"/>
      <c r="B909" s="120"/>
      <c r="C909" s="120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142"/>
      <c r="X909" s="142"/>
      <c r="Y909" s="142"/>
      <c r="Z909" s="121"/>
      <c r="AA909" s="121"/>
      <c r="AB909" s="121"/>
      <c r="AC909" s="121"/>
      <c r="AD909" s="121"/>
      <c r="AE909" s="121"/>
      <c r="AF909" s="121"/>
      <c r="AG909" s="121"/>
      <c r="AH909" s="121"/>
    </row>
    <row r="910" spans="1:34" s="122" customFormat="1" ht="15">
      <c r="A910" s="120"/>
      <c r="B910" s="120"/>
      <c r="C910" s="120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142"/>
      <c r="X910" s="142"/>
      <c r="Y910" s="142"/>
      <c r="Z910" s="121"/>
      <c r="AA910" s="121"/>
      <c r="AB910" s="121"/>
      <c r="AC910" s="121"/>
      <c r="AD910" s="121"/>
      <c r="AE910" s="121"/>
      <c r="AF910" s="121"/>
      <c r="AG910" s="121"/>
      <c r="AH910" s="121"/>
    </row>
    <row r="911" spans="1:34" s="122" customFormat="1" ht="15">
      <c r="A911" s="120"/>
      <c r="B911" s="120"/>
      <c r="C911" s="120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142"/>
      <c r="X911" s="142"/>
      <c r="Y911" s="142"/>
      <c r="Z911" s="121"/>
      <c r="AA911" s="121"/>
      <c r="AB911" s="121"/>
      <c r="AC911" s="121"/>
      <c r="AD911" s="121"/>
      <c r="AE911" s="121"/>
      <c r="AF911" s="121"/>
      <c r="AG911" s="121"/>
      <c r="AH911" s="121"/>
    </row>
    <row r="912" spans="1:34" s="122" customFormat="1" ht="15">
      <c r="A912" s="120"/>
      <c r="B912" s="120"/>
      <c r="C912" s="120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142"/>
      <c r="X912" s="142"/>
      <c r="Y912" s="142"/>
      <c r="Z912" s="121"/>
      <c r="AA912" s="121"/>
      <c r="AB912" s="121"/>
      <c r="AC912" s="121"/>
      <c r="AD912" s="121"/>
      <c r="AE912" s="121"/>
      <c r="AF912" s="121"/>
      <c r="AG912" s="121"/>
      <c r="AH912" s="121"/>
    </row>
    <row r="913" spans="1:34" s="122" customFormat="1" ht="15">
      <c r="A913" s="120"/>
      <c r="B913" s="120"/>
      <c r="C913" s="120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142"/>
      <c r="X913" s="142"/>
      <c r="Y913" s="142"/>
      <c r="Z913" s="121"/>
      <c r="AA913" s="121"/>
      <c r="AB913" s="121"/>
      <c r="AC913" s="121"/>
      <c r="AD913" s="121"/>
      <c r="AE913" s="121"/>
      <c r="AF913" s="121"/>
      <c r="AG913" s="121"/>
      <c r="AH913" s="121"/>
    </row>
    <row r="914" spans="1:34" s="122" customFormat="1" ht="15">
      <c r="A914" s="120"/>
      <c r="B914" s="120"/>
      <c r="C914" s="120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142"/>
      <c r="X914" s="142"/>
      <c r="Y914" s="142"/>
      <c r="Z914" s="121"/>
      <c r="AA914" s="121"/>
      <c r="AB914" s="121"/>
      <c r="AC914" s="121"/>
      <c r="AD914" s="121"/>
      <c r="AE914" s="121"/>
      <c r="AF914" s="121"/>
      <c r="AG914" s="121"/>
      <c r="AH914" s="121"/>
    </row>
    <row r="915" spans="1:34" s="122" customFormat="1" ht="15">
      <c r="A915" s="120"/>
      <c r="B915" s="120"/>
      <c r="C915" s="120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142"/>
      <c r="X915" s="142"/>
      <c r="Y915" s="142"/>
      <c r="Z915" s="121"/>
      <c r="AA915" s="121"/>
      <c r="AB915" s="121"/>
      <c r="AC915" s="121"/>
      <c r="AD915" s="121"/>
      <c r="AE915" s="121"/>
      <c r="AF915" s="121"/>
      <c r="AG915" s="121"/>
      <c r="AH915" s="121"/>
    </row>
    <row r="916" spans="1:34" s="122" customFormat="1" ht="15">
      <c r="A916" s="120"/>
      <c r="B916" s="120"/>
      <c r="C916" s="120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142"/>
      <c r="X916" s="142"/>
      <c r="Y916" s="142"/>
      <c r="Z916" s="121"/>
      <c r="AA916" s="121"/>
      <c r="AB916" s="121"/>
      <c r="AC916" s="121"/>
      <c r="AD916" s="121"/>
      <c r="AE916" s="121"/>
      <c r="AF916" s="121"/>
      <c r="AG916" s="121"/>
      <c r="AH916" s="121"/>
    </row>
    <row r="917" spans="1:34" s="122" customFormat="1" ht="15">
      <c r="A917" s="120"/>
      <c r="B917" s="120"/>
      <c r="C917" s="120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142"/>
      <c r="X917" s="142"/>
      <c r="Y917" s="142"/>
      <c r="Z917" s="121"/>
      <c r="AA917" s="121"/>
      <c r="AB917" s="121"/>
      <c r="AC917" s="121"/>
      <c r="AD917" s="121"/>
      <c r="AE917" s="121"/>
      <c r="AF917" s="121"/>
      <c r="AG917" s="121"/>
      <c r="AH917" s="121"/>
    </row>
    <row r="918" spans="1:34" s="122" customFormat="1" ht="15">
      <c r="A918" s="120"/>
      <c r="B918" s="120"/>
      <c r="C918" s="120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142"/>
      <c r="X918" s="142"/>
      <c r="Y918" s="142"/>
      <c r="Z918" s="121"/>
      <c r="AA918" s="121"/>
      <c r="AB918" s="121"/>
      <c r="AC918" s="121"/>
      <c r="AD918" s="121"/>
      <c r="AE918" s="121"/>
      <c r="AF918" s="121"/>
      <c r="AG918" s="121"/>
      <c r="AH918" s="121"/>
    </row>
    <row r="919" spans="1:34" s="122" customFormat="1" ht="15">
      <c r="A919" s="120"/>
      <c r="B919" s="120"/>
      <c r="C919" s="120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142"/>
      <c r="X919" s="142"/>
      <c r="Y919" s="142"/>
      <c r="Z919" s="121"/>
      <c r="AA919" s="121"/>
      <c r="AB919" s="121"/>
      <c r="AC919" s="121"/>
      <c r="AD919" s="121"/>
      <c r="AE919" s="121"/>
      <c r="AF919" s="121"/>
      <c r="AG919" s="121"/>
      <c r="AH919" s="121"/>
    </row>
    <row r="920" spans="1:34" s="122" customFormat="1" ht="15">
      <c r="A920" s="120"/>
      <c r="B920" s="120"/>
      <c r="C920" s="120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142"/>
      <c r="X920" s="142"/>
      <c r="Y920" s="142"/>
      <c r="Z920" s="121"/>
      <c r="AA920" s="121"/>
      <c r="AB920" s="121"/>
      <c r="AC920" s="121"/>
      <c r="AD920" s="121"/>
      <c r="AE920" s="121"/>
      <c r="AF920" s="121"/>
      <c r="AG920" s="121"/>
      <c r="AH920" s="121"/>
    </row>
    <row r="921" spans="1:34" s="122" customFormat="1" ht="15">
      <c r="A921" s="120"/>
      <c r="B921" s="120"/>
      <c r="C921" s="120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142"/>
      <c r="X921" s="142"/>
      <c r="Y921" s="142"/>
      <c r="Z921" s="121"/>
      <c r="AA921" s="121"/>
      <c r="AB921" s="121"/>
      <c r="AC921" s="121"/>
      <c r="AD921" s="121"/>
      <c r="AE921" s="121"/>
      <c r="AF921" s="121"/>
      <c r="AG921" s="121"/>
      <c r="AH921" s="121"/>
    </row>
    <row r="922" spans="1:34" s="122" customFormat="1" ht="15">
      <c r="A922" s="120"/>
      <c r="B922" s="120"/>
      <c r="C922" s="120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142"/>
      <c r="X922" s="142"/>
      <c r="Y922" s="142"/>
      <c r="Z922" s="121"/>
      <c r="AA922" s="121"/>
      <c r="AB922" s="121"/>
      <c r="AC922" s="121"/>
      <c r="AD922" s="121"/>
      <c r="AE922" s="121"/>
      <c r="AF922" s="121"/>
      <c r="AG922" s="121"/>
      <c r="AH922" s="121"/>
    </row>
    <row r="923" spans="1:34" s="122" customFormat="1" ht="15">
      <c r="A923" s="120"/>
      <c r="B923" s="120"/>
      <c r="C923" s="120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142"/>
      <c r="X923" s="142"/>
      <c r="Y923" s="142"/>
      <c r="Z923" s="121"/>
      <c r="AA923" s="121"/>
      <c r="AB923" s="121"/>
      <c r="AC923" s="121"/>
      <c r="AD923" s="121"/>
      <c r="AE923" s="121"/>
      <c r="AF923" s="121"/>
      <c r="AG923" s="121"/>
      <c r="AH923" s="121"/>
    </row>
    <row r="924" spans="1:34" s="122" customFormat="1" ht="15">
      <c r="A924" s="120"/>
      <c r="B924" s="120"/>
      <c r="C924" s="120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142"/>
      <c r="X924" s="142"/>
      <c r="Y924" s="142"/>
      <c r="Z924" s="121"/>
      <c r="AA924" s="121"/>
      <c r="AB924" s="121"/>
      <c r="AC924" s="121"/>
      <c r="AD924" s="121"/>
      <c r="AE924" s="121"/>
      <c r="AF924" s="121"/>
      <c r="AG924" s="121"/>
      <c r="AH924" s="121"/>
    </row>
    <row r="925" spans="1:34" s="122" customFormat="1" ht="15">
      <c r="A925" s="120"/>
      <c r="B925" s="120"/>
      <c r="C925" s="120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142"/>
      <c r="X925" s="142"/>
      <c r="Y925" s="142"/>
      <c r="Z925" s="121"/>
      <c r="AA925" s="121"/>
      <c r="AB925" s="121"/>
      <c r="AC925" s="121"/>
      <c r="AD925" s="121"/>
      <c r="AE925" s="121"/>
      <c r="AF925" s="121"/>
      <c r="AG925" s="121"/>
      <c r="AH925" s="121"/>
    </row>
    <row r="926" spans="1:34" s="122" customFormat="1" ht="15">
      <c r="A926" s="120"/>
      <c r="B926" s="120"/>
      <c r="C926" s="120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142"/>
      <c r="X926" s="142"/>
      <c r="Y926" s="142"/>
      <c r="Z926" s="121"/>
      <c r="AA926" s="121"/>
      <c r="AB926" s="121"/>
      <c r="AC926" s="121"/>
      <c r="AD926" s="121"/>
      <c r="AE926" s="121"/>
      <c r="AF926" s="121"/>
      <c r="AG926" s="121"/>
      <c r="AH926" s="121"/>
    </row>
    <row r="927" spans="1:34" s="122" customFormat="1" ht="15">
      <c r="A927" s="120"/>
      <c r="B927" s="120"/>
      <c r="C927" s="120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142"/>
      <c r="X927" s="142"/>
      <c r="Y927" s="142"/>
      <c r="Z927" s="121"/>
      <c r="AA927" s="121"/>
      <c r="AB927" s="121"/>
      <c r="AC927" s="121"/>
      <c r="AD927" s="121"/>
      <c r="AE927" s="121"/>
      <c r="AF927" s="121"/>
      <c r="AG927" s="121"/>
      <c r="AH927" s="121"/>
    </row>
    <row r="928" spans="1:34" s="122" customFormat="1" ht="15">
      <c r="A928" s="120"/>
      <c r="B928" s="120"/>
      <c r="C928" s="120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142"/>
      <c r="X928" s="142"/>
      <c r="Y928" s="142"/>
      <c r="Z928" s="121"/>
      <c r="AA928" s="121"/>
      <c r="AB928" s="121"/>
      <c r="AC928" s="121"/>
      <c r="AD928" s="121"/>
      <c r="AE928" s="121"/>
      <c r="AF928" s="121"/>
      <c r="AG928" s="121"/>
      <c r="AH928" s="121"/>
    </row>
    <row r="929" spans="1:34" s="122" customFormat="1" ht="15">
      <c r="A929" s="120"/>
      <c r="B929" s="120"/>
      <c r="C929" s="120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142"/>
      <c r="X929" s="142"/>
      <c r="Y929" s="142"/>
      <c r="Z929" s="121"/>
      <c r="AA929" s="121"/>
      <c r="AB929" s="121"/>
      <c r="AC929" s="121"/>
      <c r="AD929" s="121"/>
      <c r="AE929" s="121"/>
      <c r="AF929" s="121"/>
      <c r="AG929" s="121"/>
      <c r="AH929" s="121"/>
    </row>
    <row r="930" spans="1:34" s="122" customFormat="1" ht="15">
      <c r="A930" s="120"/>
      <c r="B930" s="120"/>
      <c r="C930" s="120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142"/>
      <c r="X930" s="142"/>
      <c r="Y930" s="142"/>
      <c r="Z930" s="121"/>
      <c r="AA930" s="121"/>
      <c r="AB930" s="121"/>
      <c r="AC930" s="121"/>
      <c r="AD930" s="121"/>
      <c r="AE930" s="121"/>
      <c r="AF930" s="121"/>
      <c r="AG930" s="121"/>
      <c r="AH930" s="121"/>
    </row>
    <row r="931" spans="1:34" s="122" customFormat="1" ht="15">
      <c r="A931" s="120"/>
      <c r="B931" s="120"/>
      <c r="C931" s="120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142"/>
      <c r="X931" s="142"/>
      <c r="Y931" s="142"/>
      <c r="Z931" s="121"/>
      <c r="AA931" s="121"/>
      <c r="AB931" s="121"/>
      <c r="AC931" s="121"/>
      <c r="AD931" s="121"/>
      <c r="AE931" s="121"/>
      <c r="AF931" s="121"/>
      <c r="AG931" s="121"/>
      <c r="AH931" s="121"/>
    </row>
    <row r="932" spans="1:34" s="122" customFormat="1" ht="15">
      <c r="A932" s="120"/>
      <c r="B932" s="120"/>
      <c r="C932" s="120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142"/>
      <c r="X932" s="142"/>
      <c r="Y932" s="142"/>
      <c r="Z932" s="121"/>
      <c r="AA932" s="121"/>
      <c r="AB932" s="121"/>
      <c r="AC932" s="121"/>
      <c r="AD932" s="121"/>
      <c r="AE932" s="121"/>
      <c r="AF932" s="121"/>
      <c r="AG932" s="121"/>
      <c r="AH932" s="121"/>
    </row>
    <row r="933" spans="1:34" s="122" customFormat="1" ht="15">
      <c r="A933" s="120"/>
      <c r="B933" s="120"/>
      <c r="C933" s="120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142"/>
      <c r="X933" s="142"/>
      <c r="Y933" s="142"/>
      <c r="Z933" s="121"/>
      <c r="AA933" s="121"/>
      <c r="AB933" s="121"/>
      <c r="AC933" s="121"/>
      <c r="AD933" s="121"/>
      <c r="AE933" s="121"/>
      <c r="AF933" s="121"/>
      <c r="AG933" s="121"/>
      <c r="AH933" s="121"/>
    </row>
    <row r="934" spans="1:34" s="122" customFormat="1" ht="15">
      <c r="A934" s="120"/>
      <c r="B934" s="120"/>
      <c r="C934" s="120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142"/>
      <c r="X934" s="142"/>
      <c r="Y934" s="142"/>
      <c r="Z934" s="121"/>
      <c r="AA934" s="121"/>
      <c r="AB934" s="121"/>
      <c r="AC934" s="121"/>
      <c r="AD934" s="121"/>
      <c r="AE934" s="121"/>
      <c r="AF934" s="121"/>
      <c r="AG934" s="121"/>
      <c r="AH934" s="121"/>
    </row>
    <row r="935" spans="1:34" s="122" customFormat="1" ht="15">
      <c r="A935" s="120"/>
      <c r="B935" s="120"/>
      <c r="C935" s="120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142"/>
      <c r="X935" s="142"/>
      <c r="Y935" s="142"/>
      <c r="Z935" s="121"/>
      <c r="AA935" s="121"/>
      <c r="AB935" s="121"/>
      <c r="AC935" s="121"/>
      <c r="AD935" s="121"/>
      <c r="AE935" s="121"/>
      <c r="AF935" s="121"/>
      <c r="AG935" s="121"/>
      <c r="AH935" s="121"/>
    </row>
    <row r="936" spans="1:34" s="122" customFormat="1" ht="15">
      <c r="A936" s="120"/>
      <c r="B936" s="120"/>
      <c r="C936" s="120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142"/>
      <c r="X936" s="142"/>
      <c r="Y936" s="142"/>
      <c r="Z936" s="121"/>
      <c r="AA936" s="121"/>
      <c r="AB936" s="121"/>
      <c r="AC936" s="121"/>
      <c r="AD936" s="121"/>
      <c r="AE936" s="121"/>
      <c r="AF936" s="121"/>
      <c r="AG936" s="121"/>
      <c r="AH936" s="121"/>
    </row>
    <row r="937" spans="1:34" s="122" customFormat="1" ht="15">
      <c r="A937" s="120"/>
      <c r="B937" s="120"/>
      <c r="C937" s="120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142"/>
      <c r="X937" s="142"/>
      <c r="Y937" s="142"/>
      <c r="Z937" s="121"/>
      <c r="AA937" s="121"/>
      <c r="AB937" s="121"/>
      <c r="AC937" s="121"/>
      <c r="AD937" s="121"/>
      <c r="AE937" s="121"/>
      <c r="AF937" s="121"/>
      <c r="AG937" s="121"/>
      <c r="AH937" s="121"/>
    </row>
    <row r="938" spans="1:34" s="122" customFormat="1" ht="15">
      <c r="A938" s="120"/>
      <c r="B938" s="120"/>
      <c r="C938" s="120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142"/>
      <c r="X938" s="142"/>
      <c r="Y938" s="142"/>
      <c r="Z938" s="121"/>
      <c r="AA938" s="121"/>
      <c r="AB938" s="121"/>
      <c r="AC938" s="121"/>
      <c r="AD938" s="121"/>
      <c r="AE938" s="121"/>
      <c r="AF938" s="121"/>
      <c r="AG938" s="121"/>
      <c r="AH938" s="121"/>
    </row>
    <row r="939" spans="1:34" s="122" customFormat="1" ht="15">
      <c r="A939" s="120"/>
      <c r="B939" s="120"/>
      <c r="C939" s="120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142"/>
      <c r="X939" s="142"/>
      <c r="Y939" s="142"/>
      <c r="Z939" s="121"/>
      <c r="AA939" s="121"/>
      <c r="AB939" s="121"/>
      <c r="AC939" s="121"/>
      <c r="AD939" s="121"/>
      <c r="AE939" s="121"/>
      <c r="AF939" s="121"/>
      <c r="AG939" s="121"/>
      <c r="AH939" s="121"/>
    </row>
    <row r="940" spans="1:34" s="122" customFormat="1" ht="15">
      <c r="A940" s="120"/>
      <c r="B940" s="120"/>
      <c r="C940" s="120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142"/>
      <c r="X940" s="142"/>
      <c r="Y940" s="142"/>
      <c r="Z940" s="121"/>
      <c r="AA940" s="121"/>
      <c r="AB940" s="121"/>
      <c r="AC940" s="121"/>
      <c r="AD940" s="121"/>
      <c r="AE940" s="121"/>
      <c r="AF940" s="121"/>
      <c r="AG940" s="121"/>
      <c r="AH940" s="121"/>
    </row>
    <row r="941" spans="1:34" s="122" customFormat="1" ht="15">
      <c r="A941" s="120"/>
      <c r="B941" s="120"/>
      <c r="C941" s="120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142"/>
      <c r="X941" s="142"/>
      <c r="Y941" s="142"/>
      <c r="Z941" s="121"/>
      <c r="AA941" s="121"/>
      <c r="AB941" s="121"/>
      <c r="AC941" s="121"/>
      <c r="AD941" s="121"/>
      <c r="AE941" s="121"/>
      <c r="AF941" s="121"/>
      <c r="AG941" s="121"/>
      <c r="AH941" s="121"/>
    </row>
    <row r="942" spans="1:34" s="122" customFormat="1" ht="15">
      <c r="A942" s="120"/>
      <c r="B942" s="120"/>
      <c r="C942" s="120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142"/>
      <c r="X942" s="142"/>
      <c r="Y942" s="142"/>
      <c r="Z942" s="121"/>
      <c r="AA942" s="121"/>
      <c r="AB942" s="121"/>
      <c r="AC942" s="121"/>
      <c r="AD942" s="121"/>
      <c r="AE942" s="121"/>
      <c r="AF942" s="121"/>
      <c r="AG942" s="121"/>
      <c r="AH942" s="121"/>
    </row>
    <row r="943" spans="1:34" s="122" customFormat="1" ht="15">
      <c r="A943" s="120"/>
      <c r="B943" s="120"/>
      <c r="C943" s="120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142"/>
      <c r="X943" s="142"/>
      <c r="Y943" s="142"/>
      <c r="Z943" s="121"/>
      <c r="AA943" s="121"/>
      <c r="AB943" s="121"/>
      <c r="AC943" s="121"/>
      <c r="AD943" s="121"/>
      <c r="AE943" s="121"/>
      <c r="AF943" s="121"/>
      <c r="AG943" s="121"/>
      <c r="AH943" s="121"/>
    </row>
    <row r="944" spans="1:34" s="122" customFormat="1" ht="15">
      <c r="A944" s="120"/>
      <c r="B944" s="120"/>
      <c r="C944" s="120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142"/>
      <c r="X944" s="142"/>
      <c r="Y944" s="142"/>
      <c r="Z944" s="121"/>
      <c r="AA944" s="121"/>
      <c r="AB944" s="121"/>
      <c r="AC944" s="121"/>
      <c r="AD944" s="121"/>
      <c r="AE944" s="121"/>
      <c r="AF944" s="121"/>
      <c r="AG944" s="121"/>
      <c r="AH944" s="121"/>
    </row>
    <row r="945" spans="1:34" s="122" customFormat="1" ht="15">
      <c r="A945" s="120"/>
      <c r="B945" s="120"/>
      <c r="C945" s="120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142"/>
      <c r="X945" s="142"/>
      <c r="Y945" s="142"/>
      <c r="Z945" s="121"/>
      <c r="AA945" s="121"/>
      <c r="AB945" s="121"/>
      <c r="AC945" s="121"/>
      <c r="AD945" s="121"/>
      <c r="AE945" s="121"/>
      <c r="AF945" s="121"/>
      <c r="AG945" s="121"/>
      <c r="AH945" s="121"/>
    </row>
    <row r="946" spans="1:34" s="122" customFormat="1" ht="15">
      <c r="A946" s="120"/>
      <c r="B946" s="120"/>
      <c r="C946" s="120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142"/>
      <c r="X946" s="142"/>
      <c r="Y946" s="142"/>
      <c r="Z946" s="121"/>
      <c r="AA946" s="121"/>
      <c r="AB946" s="121"/>
      <c r="AC946" s="121"/>
      <c r="AD946" s="121"/>
      <c r="AE946" s="121"/>
      <c r="AF946" s="121"/>
      <c r="AG946" s="121"/>
      <c r="AH946" s="121"/>
    </row>
    <row r="947" spans="1:34" s="122" customFormat="1" ht="15">
      <c r="A947" s="120"/>
      <c r="B947" s="120"/>
      <c r="C947" s="120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142"/>
      <c r="X947" s="142"/>
      <c r="Y947" s="142"/>
      <c r="Z947" s="121"/>
      <c r="AA947" s="121"/>
      <c r="AB947" s="121"/>
      <c r="AC947" s="121"/>
      <c r="AD947" s="121"/>
      <c r="AE947" s="121"/>
      <c r="AF947" s="121"/>
      <c r="AG947" s="121"/>
      <c r="AH947" s="121"/>
    </row>
    <row r="948" spans="1:34" s="122" customFormat="1" ht="15">
      <c r="A948" s="120"/>
      <c r="B948" s="120"/>
      <c r="C948" s="120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142"/>
      <c r="X948" s="142"/>
      <c r="Y948" s="142"/>
      <c r="Z948" s="121"/>
      <c r="AA948" s="121"/>
      <c r="AB948" s="121"/>
      <c r="AC948" s="121"/>
      <c r="AD948" s="121"/>
      <c r="AE948" s="121"/>
      <c r="AF948" s="121"/>
      <c r="AG948" s="121"/>
      <c r="AH948" s="121"/>
    </row>
    <row r="949" spans="1:34" s="122" customFormat="1" ht="15">
      <c r="A949" s="120"/>
      <c r="B949" s="120"/>
      <c r="C949" s="120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142"/>
      <c r="X949" s="142"/>
      <c r="Y949" s="142"/>
      <c r="Z949" s="121"/>
      <c r="AA949" s="121"/>
      <c r="AB949" s="121"/>
      <c r="AC949" s="121"/>
      <c r="AD949" s="121"/>
      <c r="AE949" s="121"/>
      <c r="AF949" s="121"/>
      <c r="AG949" s="121"/>
      <c r="AH949" s="121"/>
    </row>
    <row r="950" spans="1:34" s="122" customFormat="1" ht="15">
      <c r="A950" s="120"/>
      <c r="B950" s="120"/>
      <c r="C950" s="120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142"/>
      <c r="X950" s="142"/>
      <c r="Y950" s="142"/>
      <c r="Z950" s="121"/>
      <c r="AA950" s="121"/>
      <c r="AB950" s="121"/>
      <c r="AC950" s="121"/>
      <c r="AD950" s="121"/>
      <c r="AE950" s="121"/>
      <c r="AF950" s="121"/>
      <c r="AG950" s="121"/>
      <c r="AH950" s="121"/>
    </row>
    <row r="951" spans="1:34" s="122" customFormat="1" ht="15">
      <c r="A951" s="120"/>
      <c r="B951" s="120"/>
      <c r="C951" s="120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142"/>
      <c r="X951" s="142"/>
      <c r="Y951" s="142"/>
      <c r="Z951" s="121"/>
      <c r="AA951" s="121"/>
      <c r="AB951" s="121"/>
      <c r="AC951" s="121"/>
      <c r="AD951" s="121"/>
      <c r="AE951" s="121"/>
      <c r="AF951" s="121"/>
      <c r="AG951" s="121"/>
      <c r="AH951" s="121"/>
    </row>
    <row r="952" spans="1:34" s="122" customFormat="1" ht="15">
      <c r="A952" s="120"/>
      <c r="B952" s="120"/>
      <c r="C952" s="120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142"/>
      <c r="X952" s="142"/>
      <c r="Y952" s="142"/>
      <c r="Z952" s="121"/>
      <c r="AA952" s="121"/>
      <c r="AB952" s="121"/>
      <c r="AC952" s="121"/>
      <c r="AD952" s="121"/>
      <c r="AE952" s="121"/>
      <c r="AF952" s="121"/>
      <c r="AG952" s="121"/>
      <c r="AH952" s="121"/>
    </row>
    <row r="953" spans="1:34" s="122" customFormat="1" ht="15">
      <c r="A953" s="120"/>
      <c r="B953" s="120"/>
      <c r="C953" s="120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142"/>
      <c r="X953" s="142"/>
      <c r="Y953" s="142"/>
      <c r="Z953" s="121"/>
      <c r="AA953" s="121"/>
      <c r="AB953" s="121"/>
      <c r="AC953" s="121"/>
      <c r="AD953" s="121"/>
      <c r="AE953" s="121"/>
      <c r="AF953" s="121"/>
      <c r="AG953" s="121"/>
      <c r="AH953" s="121"/>
    </row>
    <row r="954" spans="1:34" s="122" customFormat="1" ht="15">
      <c r="A954" s="120"/>
      <c r="B954" s="120"/>
      <c r="C954" s="120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142"/>
      <c r="X954" s="142"/>
      <c r="Y954" s="142"/>
      <c r="Z954" s="121"/>
      <c r="AA954" s="121"/>
      <c r="AB954" s="121"/>
      <c r="AC954" s="121"/>
      <c r="AD954" s="121"/>
      <c r="AE954" s="121"/>
      <c r="AF954" s="121"/>
      <c r="AG954" s="121"/>
      <c r="AH954" s="121"/>
    </row>
    <row r="955" spans="1:34" s="122" customFormat="1" ht="15">
      <c r="A955" s="120"/>
      <c r="B955" s="120"/>
      <c r="C955" s="120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142"/>
      <c r="X955" s="142"/>
      <c r="Y955" s="142"/>
      <c r="Z955" s="121"/>
      <c r="AA955" s="121"/>
      <c r="AB955" s="121"/>
      <c r="AC955" s="121"/>
      <c r="AD955" s="121"/>
      <c r="AE955" s="121"/>
      <c r="AF955" s="121"/>
      <c r="AG955" s="121"/>
      <c r="AH955" s="121"/>
    </row>
    <row r="956" spans="1:34" s="122" customFormat="1" ht="15">
      <c r="A956" s="120"/>
      <c r="B956" s="120"/>
      <c r="C956" s="120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142"/>
      <c r="X956" s="142"/>
      <c r="Y956" s="142"/>
      <c r="Z956" s="121"/>
      <c r="AA956" s="121"/>
      <c r="AB956" s="121"/>
      <c r="AC956" s="121"/>
      <c r="AD956" s="121"/>
      <c r="AE956" s="121"/>
      <c r="AF956" s="121"/>
      <c r="AG956" s="121"/>
      <c r="AH956" s="121"/>
    </row>
    <row r="957" spans="1:34" s="122" customFormat="1" ht="15">
      <c r="A957" s="120"/>
      <c r="B957" s="120"/>
      <c r="C957" s="120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142"/>
      <c r="X957" s="142"/>
      <c r="Y957" s="142"/>
      <c r="Z957" s="121"/>
      <c r="AA957" s="121"/>
      <c r="AB957" s="121"/>
      <c r="AC957" s="121"/>
      <c r="AD957" s="121"/>
      <c r="AE957" s="121"/>
      <c r="AF957" s="121"/>
      <c r="AG957" s="121"/>
      <c r="AH957" s="121"/>
    </row>
    <row r="958" spans="1:34" s="122" customFormat="1" ht="15">
      <c r="A958" s="120"/>
      <c r="B958" s="120"/>
      <c r="C958" s="120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142"/>
      <c r="X958" s="142"/>
      <c r="Y958" s="142"/>
      <c r="Z958" s="121"/>
      <c r="AA958" s="121"/>
      <c r="AB958" s="121"/>
      <c r="AC958" s="121"/>
      <c r="AD958" s="121"/>
      <c r="AE958" s="121"/>
      <c r="AF958" s="121"/>
      <c r="AG958" s="121"/>
      <c r="AH958" s="121"/>
    </row>
    <row r="959" spans="1:34" s="122" customFormat="1" ht="15">
      <c r="A959" s="120"/>
      <c r="B959" s="120"/>
      <c r="C959" s="120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142"/>
      <c r="X959" s="142"/>
      <c r="Y959" s="142"/>
      <c r="Z959" s="121"/>
      <c r="AA959" s="121"/>
      <c r="AB959" s="121"/>
      <c r="AC959" s="121"/>
      <c r="AD959" s="121"/>
      <c r="AE959" s="121"/>
      <c r="AF959" s="121"/>
      <c r="AG959" s="121"/>
      <c r="AH959" s="121"/>
    </row>
    <row r="960" spans="1:34" s="122" customFormat="1" ht="15">
      <c r="A960" s="120"/>
      <c r="B960" s="120"/>
      <c r="C960" s="120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142"/>
      <c r="X960" s="142"/>
      <c r="Y960" s="142"/>
      <c r="Z960" s="121"/>
      <c r="AA960" s="121"/>
      <c r="AB960" s="121"/>
      <c r="AC960" s="121"/>
      <c r="AD960" s="121"/>
      <c r="AE960" s="121"/>
      <c r="AF960" s="121"/>
      <c r="AG960" s="121"/>
      <c r="AH960" s="121"/>
    </row>
    <row r="961" spans="1:34" s="122" customFormat="1" ht="15">
      <c r="A961" s="120"/>
      <c r="B961" s="120"/>
      <c r="C961" s="120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142"/>
      <c r="X961" s="142"/>
      <c r="Y961" s="142"/>
      <c r="Z961" s="121"/>
      <c r="AA961" s="121"/>
      <c r="AB961" s="121"/>
      <c r="AC961" s="121"/>
      <c r="AD961" s="121"/>
      <c r="AE961" s="121"/>
      <c r="AF961" s="121"/>
      <c r="AG961" s="121"/>
      <c r="AH961" s="121"/>
    </row>
    <row r="962" spans="1:34" s="122" customFormat="1" ht="15">
      <c r="A962" s="120"/>
      <c r="B962" s="120"/>
      <c r="C962" s="120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142"/>
      <c r="X962" s="142"/>
      <c r="Y962" s="142"/>
      <c r="Z962" s="121"/>
      <c r="AA962" s="121"/>
      <c r="AB962" s="121"/>
      <c r="AC962" s="121"/>
      <c r="AD962" s="121"/>
      <c r="AE962" s="121"/>
      <c r="AF962" s="121"/>
      <c r="AG962" s="121"/>
      <c r="AH962" s="121"/>
    </row>
    <row r="963" spans="1:34" s="122" customFormat="1" ht="15">
      <c r="A963" s="120"/>
      <c r="B963" s="120"/>
      <c r="C963" s="120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142"/>
      <c r="X963" s="142"/>
      <c r="Y963" s="142"/>
      <c r="Z963" s="121"/>
      <c r="AA963" s="121"/>
      <c r="AB963" s="121"/>
      <c r="AC963" s="121"/>
      <c r="AD963" s="121"/>
      <c r="AE963" s="121"/>
      <c r="AF963" s="121"/>
      <c r="AG963" s="121"/>
      <c r="AH963" s="121"/>
    </row>
    <row r="964" spans="1:34" s="122" customFormat="1" ht="15">
      <c r="A964" s="120"/>
      <c r="B964" s="120"/>
      <c r="C964" s="120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142"/>
      <c r="X964" s="142"/>
      <c r="Y964" s="142"/>
      <c r="Z964" s="121"/>
      <c r="AA964" s="121"/>
      <c r="AB964" s="121"/>
      <c r="AC964" s="121"/>
      <c r="AD964" s="121"/>
      <c r="AE964" s="121"/>
      <c r="AF964" s="121"/>
      <c r="AG964" s="121"/>
      <c r="AH964" s="121"/>
    </row>
    <row r="965" spans="1:34" s="122" customFormat="1" ht="15">
      <c r="A965" s="120"/>
      <c r="B965" s="120"/>
      <c r="C965" s="120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142"/>
      <c r="X965" s="142"/>
      <c r="Y965" s="142"/>
      <c r="Z965" s="121"/>
      <c r="AA965" s="121"/>
      <c r="AB965" s="121"/>
      <c r="AC965" s="121"/>
      <c r="AD965" s="121"/>
      <c r="AE965" s="121"/>
      <c r="AF965" s="121"/>
      <c r="AG965" s="121"/>
      <c r="AH965" s="121"/>
    </row>
    <row r="966" spans="1:34" s="122" customFormat="1" ht="15">
      <c r="A966" s="120"/>
      <c r="B966" s="120"/>
      <c r="C966" s="120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142"/>
      <c r="X966" s="142"/>
      <c r="Y966" s="142"/>
      <c r="Z966" s="121"/>
      <c r="AA966" s="121"/>
      <c r="AB966" s="121"/>
      <c r="AC966" s="121"/>
      <c r="AD966" s="121"/>
      <c r="AE966" s="121"/>
      <c r="AF966" s="121"/>
      <c r="AG966" s="121"/>
      <c r="AH966" s="121"/>
    </row>
    <row r="967" spans="1:34" s="122" customFormat="1" ht="15">
      <c r="A967" s="120"/>
      <c r="B967" s="120"/>
      <c r="C967" s="120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142"/>
      <c r="X967" s="142"/>
      <c r="Y967" s="142"/>
      <c r="Z967" s="121"/>
      <c r="AA967" s="121"/>
      <c r="AB967" s="121"/>
      <c r="AC967" s="121"/>
      <c r="AD967" s="121"/>
      <c r="AE967" s="121"/>
      <c r="AF967" s="121"/>
      <c r="AG967" s="121"/>
      <c r="AH967" s="121"/>
    </row>
    <row r="968" spans="1:34" s="122" customFormat="1" ht="15">
      <c r="A968" s="120"/>
      <c r="B968" s="120"/>
      <c r="C968" s="120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142"/>
      <c r="X968" s="142"/>
      <c r="Y968" s="142"/>
      <c r="Z968" s="121"/>
      <c r="AA968" s="121"/>
      <c r="AB968" s="121"/>
      <c r="AC968" s="121"/>
      <c r="AD968" s="121"/>
      <c r="AE968" s="121"/>
      <c r="AF968" s="121"/>
      <c r="AG968" s="121"/>
      <c r="AH968" s="121"/>
    </row>
    <row r="969" spans="1:34" s="122" customFormat="1" ht="15">
      <c r="A969" s="120"/>
      <c r="B969" s="120"/>
      <c r="C969" s="120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142"/>
      <c r="X969" s="142"/>
      <c r="Y969" s="142"/>
      <c r="Z969" s="121"/>
      <c r="AA969" s="121"/>
      <c r="AB969" s="121"/>
      <c r="AC969" s="121"/>
      <c r="AD969" s="121"/>
      <c r="AE969" s="121"/>
      <c r="AF969" s="121"/>
      <c r="AG969" s="121"/>
      <c r="AH969" s="121"/>
    </row>
    <row r="970" spans="1:34" s="122" customFormat="1" ht="15">
      <c r="A970" s="120"/>
      <c r="B970" s="120"/>
      <c r="C970" s="120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142"/>
      <c r="X970" s="142"/>
      <c r="Y970" s="142"/>
      <c r="Z970" s="121"/>
      <c r="AA970" s="121"/>
      <c r="AB970" s="121"/>
      <c r="AC970" s="121"/>
      <c r="AD970" s="121"/>
      <c r="AE970" s="121"/>
      <c r="AF970" s="121"/>
      <c r="AG970" s="121"/>
      <c r="AH970" s="121"/>
    </row>
    <row r="971" spans="1:34" s="122" customFormat="1" ht="15">
      <c r="A971" s="120"/>
      <c r="B971" s="120"/>
      <c r="C971" s="120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142"/>
      <c r="X971" s="142"/>
      <c r="Y971" s="142"/>
      <c r="Z971" s="121"/>
      <c r="AA971" s="121"/>
      <c r="AB971" s="121"/>
      <c r="AC971" s="121"/>
      <c r="AD971" s="121"/>
      <c r="AE971" s="121"/>
      <c r="AF971" s="121"/>
      <c r="AG971" s="121"/>
      <c r="AH971" s="121"/>
    </row>
    <row r="972" spans="1:34" s="122" customFormat="1" ht="15">
      <c r="A972" s="120"/>
      <c r="B972" s="120"/>
      <c r="C972" s="120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142"/>
      <c r="X972" s="142"/>
      <c r="Y972" s="142"/>
      <c r="Z972" s="121"/>
      <c r="AA972" s="121"/>
      <c r="AB972" s="121"/>
      <c r="AC972" s="121"/>
      <c r="AD972" s="121"/>
      <c r="AE972" s="121"/>
      <c r="AF972" s="121"/>
      <c r="AG972" s="121"/>
      <c r="AH972" s="121"/>
    </row>
    <row r="973" spans="1:34" s="122" customFormat="1" ht="15">
      <c r="A973" s="120"/>
      <c r="B973" s="120"/>
      <c r="C973" s="120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142"/>
      <c r="X973" s="142"/>
      <c r="Y973" s="142"/>
      <c r="Z973" s="121"/>
      <c r="AA973" s="121"/>
      <c r="AB973" s="121"/>
      <c r="AC973" s="121"/>
      <c r="AD973" s="121"/>
      <c r="AE973" s="121"/>
      <c r="AF973" s="121"/>
      <c r="AG973" s="121"/>
      <c r="AH973" s="121"/>
    </row>
    <row r="974" spans="1:34" s="122" customFormat="1" ht="15">
      <c r="A974" s="120"/>
      <c r="B974" s="120"/>
      <c r="C974" s="120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142"/>
      <c r="X974" s="142"/>
      <c r="Y974" s="142"/>
      <c r="Z974" s="121"/>
      <c r="AA974" s="121"/>
      <c r="AB974" s="121"/>
      <c r="AC974" s="121"/>
      <c r="AD974" s="121"/>
      <c r="AE974" s="121"/>
      <c r="AF974" s="121"/>
      <c r="AG974" s="121"/>
      <c r="AH974" s="121"/>
    </row>
    <row r="975" spans="1:34" s="122" customFormat="1" ht="15">
      <c r="A975" s="120"/>
      <c r="B975" s="120"/>
      <c r="C975" s="120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142"/>
      <c r="X975" s="142"/>
      <c r="Y975" s="142"/>
      <c r="Z975" s="121"/>
      <c r="AA975" s="121"/>
      <c r="AB975" s="121"/>
      <c r="AC975" s="121"/>
      <c r="AD975" s="121"/>
      <c r="AE975" s="121"/>
      <c r="AF975" s="121"/>
      <c r="AG975" s="121"/>
      <c r="AH975" s="121"/>
    </row>
    <row r="976" spans="1:34" s="122" customFormat="1" ht="15">
      <c r="A976" s="120"/>
      <c r="B976" s="120"/>
      <c r="C976" s="120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142"/>
      <c r="X976" s="142"/>
      <c r="Y976" s="142"/>
      <c r="Z976" s="121"/>
      <c r="AA976" s="121"/>
      <c r="AB976" s="121"/>
      <c r="AC976" s="121"/>
      <c r="AD976" s="121"/>
      <c r="AE976" s="121"/>
      <c r="AF976" s="121"/>
      <c r="AG976" s="121"/>
      <c r="AH976" s="121"/>
    </row>
    <row r="977" spans="1:34" s="122" customFormat="1" ht="15">
      <c r="A977" s="120"/>
      <c r="B977" s="120"/>
      <c r="C977" s="120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142"/>
      <c r="X977" s="142"/>
      <c r="Y977" s="142"/>
      <c r="Z977" s="121"/>
      <c r="AA977" s="121"/>
      <c r="AB977" s="121"/>
      <c r="AC977" s="121"/>
      <c r="AD977" s="121"/>
      <c r="AE977" s="121"/>
      <c r="AF977" s="121"/>
      <c r="AG977" s="121"/>
      <c r="AH977" s="121"/>
    </row>
    <row r="978" spans="1:34" s="122" customFormat="1" ht="15">
      <c r="A978" s="120"/>
      <c r="B978" s="120"/>
      <c r="C978" s="120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142"/>
      <c r="X978" s="142"/>
      <c r="Y978" s="142"/>
      <c r="Z978" s="121"/>
      <c r="AA978" s="121"/>
      <c r="AB978" s="121"/>
      <c r="AC978" s="121"/>
      <c r="AD978" s="121"/>
      <c r="AE978" s="121"/>
      <c r="AF978" s="121"/>
      <c r="AG978" s="121"/>
      <c r="AH978" s="121"/>
    </row>
    <row r="979" spans="1:34" s="122" customFormat="1" ht="15">
      <c r="A979" s="120"/>
      <c r="B979" s="120"/>
      <c r="C979" s="120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142"/>
      <c r="X979" s="142"/>
      <c r="Y979" s="142"/>
      <c r="Z979" s="121"/>
      <c r="AA979" s="121"/>
      <c r="AB979" s="121"/>
      <c r="AC979" s="121"/>
      <c r="AD979" s="121"/>
      <c r="AE979" s="121"/>
      <c r="AF979" s="121"/>
      <c r="AG979" s="121"/>
      <c r="AH979" s="121"/>
    </row>
    <row r="980" spans="1:34" s="122" customFormat="1" ht="15">
      <c r="A980" s="120"/>
      <c r="B980" s="120"/>
      <c r="C980" s="120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142"/>
      <c r="X980" s="142"/>
      <c r="Y980" s="142"/>
      <c r="Z980" s="121"/>
      <c r="AA980" s="121"/>
      <c r="AB980" s="121"/>
      <c r="AC980" s="121"/>
      <c r="AD980" s="121"/>
      <c r="AE980" s="121"/>
      <c r="AF980" s="121"/>
      <c r="AG980" s="121"/>
      <c r="AH980" s="121"/>
    </row>
    <row r="981" spans="1:34" s="122" customFormat="1" ht="15">
      <c r="A981" s="120"/>
      <c r="B981" s="120"/>
      <c r="C981" s="120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142"/>
      <c r="X981" s="142"/>
      <c r="Y981" s="142"/>
      <c r="Z981" s="121"/>
      <c r="AA981" s="121"/>
      <c r="AB981" s="121"/>
      <c r="AC981" s="121"/>
      <c r="AD981" s="121"/>
      <c r="AE981" s="121"/>
      <c r="AF981" s="121"/>
      <c r="AG981" s="121"/>
      <c r="AH981" s="121"/>
    </row>
    <row r="982" spans="1:34" s="122" customFormat="1" ht="15">
      <c r="A982" s="120"/>
      <c r="B982" s="120"/>
      <c r="C982" s="120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142"/>
      <c r="X982" s="142"/>
      <c r="Y982" s="142"/>
      <c r="Z982" s="121"/>
      <c r="AA982" s="121"/>
      <c r="AB982" s="121"/>
      <c r="AC982" s="121"/>
      <c r="AD982" s="121"/>
      <c r="AE982" s="121"/>
      <c r="AF982" s="121"/>
      <c r="AG982" s="121"/>
      <c r="AH982" s="121"/>
    </row>
    <row r="983" spans="1:34" s="122" customFormat="1" ht="15">
      <c r="A983" s="120"/>
      <c r="B983" s="120"/>
      <c r="C983" s="120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142"/>
      <c r="X983" s="142"/>
      <c r="Y983" s="142"/>
      <c r="Z983" s="121"/>
      <c r="AA983" s="121"/>
      <c r="AB983" s="121"/>
      <c r="AC983" s="121"/>
      <c r="AD983" s="121"/>
      <c r="AE983" s="121"/>
      <c r="AF983" s="121"/>
      <c r="AG983" s="121"/>
      <c r="AH983" s="121"/>
    </row>
    <row r="984" spans="1:34" s="122" customFormat="1" ht="15">
      <c r="A984" s="120"/>
      <c r="B984" s="120"/>
      <c r="C984" s="120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142"/>
      <c r="X984" s="142"/>
      <c r="Y984" s="142"/>
      <c r="Z984" s="121"/>
      <c r="AA984" s="121"/>
      <c r="AB984" s="121"/>
      <c r="AC984" s="121"/>
      <c r="AD984" s="121"/>
      <c r="AE984" s="121"/>
      <c r="AF984" s="121"/>
      <c r="AG984" s="121"/>
      <c r="AH984" s="121"/>
    </row>
    <row r="985" spans="1:34" s="122" customFormat="1" ht="15">
      <c r="A985" s="120"/>
      <c r="B985" s="120"/>
      <c r="C985" s="120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142"/>
      <c r="X985" s="142"/>
      <c r="Y985" s="142"/>
      <c r="Z985" s="121"/>
      <c r="AA985" s="121"/>
      <c r="AB985" s="121"/>
      <c r="AC985" s="121"/>
      <c r="AD985" s="121"/>
      <c r="AE985" s="121"/>
      <c r="AF985" s="121"/>
      <c r="AG985" s="121"/>
      <c r="AH985" s="121"/>
    </row>
    <row r="986" spans="1:34" s="122" customFormat="1" ht="15">
      <c r="A986" s="120"/>
      <c r="B986" s="120"/>
      <c r="C986" s="120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142"/>
      <c r="X986" s="142"/>
      <c r="Y986" s="142"/>
      <c r="Z986" s="121"/>
      <c r="AA986" s="121"/>
      <c r="AB986" s="121"/>
      <c r="AC986" s="121"/>
      <c r="AD986" s="121"/>
      <c r="AE986" s="121"/>
      <c r="AF986" s="121"/>
      <c r="AG986" s="121"/>
      <c r="AH986" s="121"/>
    </row>
    <row r="987" spans="1:34" s="122" customFormat="1" ht="15">
      <c r="A987" s="120"/>
      <c r="B987" s="120"/>
      <c r="C987" s="120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142"/>
      <c r="X987" s="142"/>
      <c r="Y987" s="142"/>
      <c r="Z987" s="121"/>
      <c r="AA987" s="121"/>
      <c r="AB987" s="121"/>
      <c r="AC987" s="121"/>
      <c r="AD987" s="121"/>
      <c r="AE987" s="121"/>
      <c r="AF987" s="121"/>
      <c r="AG987" s="121"/>
      <c r="AH987" s="121"/>
    </row>
    <row r="988" spans="1:34" s="122" customFormat="1" ht="15">
      <c r="A988" s="120"/>
      <c r="B988" s="120"/>
      <c r="C988" s="120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142"/>
      <c r="X988" s="142"/>
      <c r="Y988" s="142"/>
      <c r="Z988" s="121"/>
      <c r="AA988" s="121"/>
      <c r="AB988" s="121"/>
      <c r="AC988" s="121"/>
      <c r="AD988" s="121"/>
      <c r="AE988" s="121"/>
      <c r="AF988" s="121"/>
      <c r="AG988" s="121"/>
      <c r="AH988" s="121"/>
    </row>
    <row r="989" spans="1:34" s="122" customFormat="1" ht="15">
      <c r="A989" s="120"/>
      <c r="B989" s="120"/>
      <c r="C989" s="120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142"/>
      <c r="X989" s="142"/>
      <c r="Y989" s="142"/>
      <c r="Z989" s="121"/>
      <c r="AA989" s="121"/>
      <c r="AB989" s="121"/>
      <c r="AC989" s="121"/>
      <c r="AD989" s="121"/>
      <c r="AE989" s="121"/>
      <c r="AF989" s="121"/>
      <c r="AG989" s="121"/>
      <c r="AH989" s="121"/>
    </row>
    <row r="990" spans="1:34" s="122" customFormat="1" ht="15">
      <c r="A990" s="120"/>
      <c r="B990" s="120"/>
      <c r="C990" s="120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142"/>
      <c r="X990" s="142"/>
      <c r="Y990" s="142"/>
      <c r="Z990" s="121"/>
      <c r="AA990" s="121"/>
      <c r="AB990" s="121"/>
      <c r="AC990" s="121"/>
      <c r="AD990" s="121"/>
      <c r="AE990" s="121"/>
      <c r="AF990" s="121"/>
      <c r="AG990" s="121"/>
      <c r="AH990" s="121"/>
    </row>
    <row r="991" spans="1:34" s="122" customFormat="1" ht="15">
      <c r="A991" s="120"/>
      <c r="B991" s="120"/>
      <c r="C991" s="120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142"/>
      <c r="X991" s="142"/>
      <c r="Y991" s="142"/>
      <c r="Z991" s="121"/>
      <c r="AA991" s="121"/>
      <c r="AB991" s="121"/>
      <c r="AC991" s="121"/>
      <c r="AD991" s="121"/>
      <c r="AE991" s="121"/>
      <c r="AF991" s="121"/>
      <c r="AG991" s="121"/>
      <c r="AH991" s="121"/>
    </row>
    <row r="992" spans="1:34" s="122" customFormat="1" ht="15">
      <c r="A992" s="120"/>
      <c r="B992" s="120"/>
      <c r="C992" s="120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142"/>
      <c r="X992" s="142"/>
      <c r="Y992" s="142"/>
      <c r="Z992" s="121"/>
      <c r="AA992" s="121"/>
      <c r="AB992" s="121"/>
      <c r="AC992" s="121"/>
      <c r="AD992" s="121"/>
      <c r="AE992" s="121"/>
      <c r="AF992" s="121"/>
      <c r="AG992" s="121"/>
      <c r="AH992" s="121"/>
    </row>
    <row r="993" spans="1:34" s="122" customFormat="1" ht="15">
      <c r="A993" s="120"/>
      <c r="B993" s="120"/>
      <c r="C993" s="120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142"/>
      <c r="X993" s="142"/>
      <c r="Y993" s="142"/>
      <c r="Z993" s="121"/>
      <c r="AA993" s="121"/>
      <c r="AB993" s="121"/>
      <c r="AC993" s="121"/>
      <c r="AD993" s="121"/>
      <c r="AE993" s="121"/>
      <c r="AF993" s="121"/>
      <c r="AG993" s="121"/>
      <c r="AH993" s="121"/>
    </row>
    <row r="994" spans="1:34" s="122" customFormat="1" ht="15">
      <c r="A994" s="120"/>
      <c r="B994" s="120"/>
      <c r="C994" s="120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142"/>
      <c r="X994" s="142"/>
      <c r="Y994" s="142"/>
      <c r="Z994" s="121"/>
      <c r="AA994" s="121"/>
      <c r="AB994" s="121"/>
      <c r="AC994" s="121"/>
      <c r="AD994" s="121"/>
      <c r="AE994" s="121"/>
      <c r="AF994" s="121"/>
      <c r="AG994" s="121"/>
      <c r="AH994" s="121"/>
    </row>
    <row r="995" spans="1:34" s="122" customFormat="1" ht="15">
      <c r="A995" s="120"/>
      <c r="B995" s="120"/>
      <c r="C995" s="120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142"/>
      <c r="X995" s="142"/>
      <c r="Y995" s="142"/>
      <c r="Z995" s="121"/>
      <c r="AA995" s="121"/>
      <c r="AB995" s="121"/>
      <c r="AC995" s="121"/>
      <c r="AD995" s="121"/>
      <c r="AE995" s="121"/>
      <c r="AF995" s="121"/>
      <c r="AG995" s="121"/>
      <c r="AH995" s="121"/>
    </row>
    <row r="996" spans="1:34" s="122" customFormat="1" ht="15">
      <c r="A996" s="120"/>
      <c r="B996" s="120"/>
      <c r="C996" s="120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142"/>
      <c r="X996" s="142"/>
      <c r="Y996" s="142"/>
      <c r="Z996" s="121"/>
      <c r="AA996" s="121"/>
      <c r="AB996" s="121"/>
      <c r="AC996" s="121"/>
      <c r="AD996" s="121"/>
      <c r="AE996" s="121"/>
      <c r="AF996" s="121"/>
      <c r="AG996" s="121"/>
      <c r="AH996" s="121"/>
    </row>
    <row r="997" spans="1:34" s="122" customFormat="1" ht="15">
      <c r="A997" s="120"/>
      <c r="B997" s="120"/>
      <c r="C997" s="120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142"/>
      <c r="X997" s="142"/>
      <c r="Y997" s="142"/>
      <c r="Z997" s="121"/>
      <c r="AA997" s="121"/>
      <c r="AB997" s="121"/>
      <c r="AC997" s="121"/>
      <c r="AD997" s="121"/>
      <c r="AE997" s="121"/>
      <c r="AF997" s="121"/>
      <c r="AG997" s="121"/>
      <c r="AH997" s="121"/>
    </row>
    <row r="998" spans="1:34" s="122" customFormat="1" ht="15">
      <c r="A998" s="120"/>
      <c r="B998" s="120"/>
      <c r="C998" s="120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142"/>
      <c r="X998" s="142"/>
      <c r="Y998" s="142"/>
      <c r="Z998" s="121"/>
      <c r="AA998" s="121"/>
      <c r="AB998" s="121"/>
      <c r="AC998" s="121"/>
      <c r="AD998" s="121"/>
      <c r="AE998" s="121"/>
      <c r="AF998" s="121"/>
      <c r="AG998" s="121"/>
      <c r="AH998" s="121"/>
    </row>
    <row r="999" spans="1:34" s="122" customFormat="1" ht="15">
      <c r="A999" s="120"/>
      <c r="B999" s="120"/>
      <c r="C999" s="120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142"/>
      <c r="X999" s="142"/>
      <c r="Y999" s="142"/>
      <c r="Z999" s="121"/>
      <c r="AA999" s="121"/>
      <c r="AB999" s="121"/>
      <c r="AC999" s="121"/>
      <c r="AD999" s="121"/>
      <c r="AE999" s="121"/>
      <c r="AF999" s="121"/>
      <c r="AG999" s="121"/>
      <c r="AH999" s="121"/>
    </row>
    <row r="1000" spans="1:34" s="122" customFormat="1" ht="15">
      <c r="A1000" s="120"/>
      <c r="B1000" s="120"/>
      <c r="C1000" s="120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142"/>
      <c r="X1000" s="142"/>
      <c r="Y1000" s="142"/>
      <c r="Z1000" s="121"/>
      <c r="AA1000" s="121"/>
      <c r="AB1000" s="121"/>
      <c r="AC1000" s="121"/>
      <c r="AD1000" s="121"/>
      <c r="AE1000" s="121"/>
      <c r="AF1000" s="121"/>
      <c r="AG1000" s="121"/>
      <c r="AH1000" s="121"/>
    </row>
    <row r="1001" spans="1:34" s="122" customFormat="1" ht="15">
      <c r="A1001" s="120"/>
      <c r="B1001" s="120"/>
      <c r="C1001" s="120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142"/>
      <c r="X1001" s="142"/>
      <c r="Y1001" s="142"/>
      <c r="Z1001" s="121"/>
      <c r="AA1001" s="121"/>
      <c r="AB1001" s="121"/>
      <c r="AC1001" s="121"/>
      <c r="AD1001" s="121"/>
      <c r="AE1001" s="121"/>
      <c r="AF1001" s="121"/>
      <c r="AG1001" s="121"/>
      <c r="AH1001" s="121"/>
    </row>
    <row r="1002" spans="1:34" s="122" customFormat="1" ht="15">
      <c r="A1002" s="120"/>
      <c r="B1002" s="120"/>
      <c r="C1002" s="120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142"/>
      <c r="X1002" s="142"/>
      <c r="Y1002" s="142"/>
      <c r="Z1002" s="121"/>
      <c r="AA1002" s="121"/>
      <c r="AB1002" s="121"/>
      <c r="AC1002" s="121"/>
      <c r="AD1002" s="121"/>
      <c r="AE1002" s="121"/>
      <c r="AF1002" s="121"/>
      <c r="AG1002" s="121"/>
      <c r="AH1002" s="121"/>
    </row>
    <row r="1003" spans="1:34" s="122" customFormat="1" ht="15">
      <c r="A1003" s="120"/>
      <c r="B1003" s="120"/>
      <c r="C1003" s="120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142"/>
      <c r="X1003" s="142"/>
      <c r="Y1003" s="142"/>
      <c r="Z1003" s="121"/>
      <c r="AA1003" s="121"/>
      <c r="AB1003" s="121"/>
      <c r="AC1003" s="121"/>
      <c r="AD1003" s="121"/>
      <c r="AE1003" s="121"/>
      <c r="AF1003" s="121"/>
      <c r="AG1003" s="121"/>
      <c r="AH1003" s="121"/>
    </row>
    <row r="1004" spans="1:34" s="122" customFormat="1" ht="15">
      <c r="A1004" s="120"/>
      <c r="B1004" s="120"/>
      <c r="C1004" s="120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142"/>
      <c r="X1004" s="142"/>
      <c r="Y1004" s="142"/>
      <c r="Z1004" s="121"/>
      <c r="AA1004" s="121"/>
      <c r="AB1004" s="121"/>
      <c r="AC1004" s="121"/>
      <c r="AD1004" s="121"/>
      <c r="AE1004" s="121"/>
      <c r="AF1004" s="121"/>
      <c r="AG1004" s="121"/>
      <c r="AH1004" s="121"/>
    </row>
    <row r="1005" spans="1:34" s="122" customFormat="1" ht="15">
      <c r="A1005" s="120"/>
      <c r="B1005" s="120"/>
      <c r="C1005" s="120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142"/>
      <c r="X1005" s="142"/>
      <c r="Y1005" s="142"/>
      <c r="Z1005" s="121"/>
      <c r="AA1005" s="121"/>
      <c r="AB1005" s="121"/>
      <c r="AC1005" s="121"/>
      <c r="AD1005" s="121"/>
      <c r="AE1005" s="121"/>
      <c r="AF1005" s="121"/>
      <c r="AG1005" s="121"/>
      <c r="AH1005" s="121"/>
    </row>
    <row r="1006" spans="1:34" s="122" customFormat="1" ht="15">
      <c r="A1006" s="120"/>
      <c r="B1006" s="120"/>
      <c r="C1006" s="120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142"/>
      <c r="X1006" s="142"/>
      <c r="Y1006" s="142"/>
      <c r="Z1006" s="121"/>
      <c r="AA1006" s="121"/>
      <c r="AB1006" s="121"/>
      <c r="AC1006" s="121"/>
      <c r="AD1006" s="121"/>
      <c r="AE1006" s="121"/>
      <c r="AF1006" s="121"/>
      <c r="AG1006" s="121"/>
      <c r="AH1006" s="121"/>
    </row>
    <row r="1007" spans="1:34" s="122" customFormat="1" ht="15">
      <c r="A1007" s="120"/>
      <c r="B1007" s="120"/>
      <c r="C1007" s="120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142"/>
      <c r="X1007" s="142"/>
      <c r="Y1007" s="142"/>
      <c r="Z1007" s="121"/>
      <c r="AA1007" s="121"/>
      <c r="AB1007" s="121"/>
      <c r="AC1007" s="121"/>
      <c r="AD1007" s="121"/>
      <c r="AE1007" s="121"/>
      <c r="AF1007" s="121"/>
      <c r="AG1007" s="121"/>
      <c r="AH1007" s="121"/>
    </row>
    <row r="1008" spans="1:34" s="122" customFormat="1" ht="15">
      <c r="A1008" s="120"/>
      <c r="B1008" s="120"/>
      <c r="C1008" s="120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142"/>
      <c r="X1008" s="142"/>
      <c r="Y1008" s="142"/>
      <c r="Z1008" s="121"/>
      <c r="AA1008" s="121"/>
      <c r="AB1008" s="121"/>
      <c r="AC1008" s="121"/>
      <c r="AD1008" s="121"/>
      <c r="AE1008" s="121"/>
      <c r="AF1008" s="121"/>
      <c r="AG1008" s="121"/>
      <c r="AH1008" s="121"/>
    </row>
    <row r="1009" spans="1:34" s="122" customFormat="1" ht="15">
      <c r="A1009" s="120"/>
      <c r="B1009" s="120"/>
      <c r="C1009" s="120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142"/>
      <c r="X1009" s="142"/>
      <c r="Y1009" s="142"/>
      <c r="Z1009" s="121"/>
      <c r="AA1009" s="121"/>
      <c r="AB1009" s="121"/>
      <c r="AC1009" s="121"/>
      <c r="AD1009" s="121"/>
      <c r="AE1009" s="121"/>
      <c r="AF1009" s="121"/>
      <c r="AG1009" s="121"/>
      <c r="AH1009" s="121"/>
    </row>
    <row r="1010" spans="1:34" s="122" customFormat="1" ht="15">
      <c r="A1010" s="120"/>
      <c r="B1010" s="120"/>
      <c r="C1010" s="120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142"/>
      <c r="X1010" s="142"/>
      <c r="Y1010" s="142"/>
      <c r="Z1010" s="121"/>
      <c r="AA1010" s="121"/>
      <c r="AB1010" s="121"/>
      <c r="AC1010" s="121"/>
      <c r="AD1010" s="121"/>
      <c r="AE1010" s="121"/>
      <c r="AF1010" s="121"/>
      <c r="AG1010" s="121"/>
      <c r="AH1010" s="121"/>
    </row>
    <row r="1011" spans="1:34" s="122" customFormat="1" ht="15">
      <c r="A1011" s="120"/>
      <c r="B1011" s="120"/>
      <c r="C1011" s="120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142"/>
      <c r="X1011" s="142"/>
      <c r="Y1011" s="142"/>
      <c r="Z1011" s="121"/>
      <c r="AA1011" s="121"/>
      <c r="AB1011" s="121"/>
      <c r="AC1011" s="121"/>
      <c r="AD1011" s="121"/>
      <c r="AE1011" s="121"/>
      <c r="AF1011" s="121"/>
      <c r="AG1011" s="121"/>
      <c r="AH1011" s="121"/>
    </row>
    <row r="1012" spans="1:34" s="122" customFormat="1" ht="15">
      <c r="A1012" s="120"/>
      <c r="B1012" s="120"/>
      <c r="C1012" s="120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142"/>
      <c r="X1012" s="142"/>
      <c r="Y1012" s="142"/>
      <c r="Z1012" s="121"/>
      <c r="AA1012" s="121"/>
      <c r="AB1012" s="121"/>
      <c r="AC1012" s="121"/>
      <c r="AD1012" s="121"/>
      <c r="AE1012" s="121"/>
      <c r="AF1012" s="121"/>
      <c r="AG1012" s="121"/>
      <c r="AH1012" s="121"/>
    </row>
    <row r="1013" spans="1:34" s="122" customFormat="1" ht="15">
      <c r="A1013" s="120"/>
      <c r="B1013" s="120"/>
      <c r="C1013" s="120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142"/>
      <c r="X1013" s="142"/>
      <c r="Y1013" s="142"/>
      <c r="Z1013" s="121"/>
      <c r="AA1013" s="121"/>
      <c r="AB1013" s="121"/>
      <c r="AC1013" s="121"/>
      <c r="AD1013" s="121"/>
      <c r="AE1013" s="121"/>
      <c r="AF1013" s="121"/>
      <c r="AG1013" s="121"/>
      <c r="AH1013" s="121"/>
    </row>
    <row r="1014" spans="1:34" s="122" customFormat="1" ht="15">
      <c r="A1014" s="120"/>
      <c r="B1014" s="120"/>
      <c r="C1014" s="120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142"/>
      <c r="X1014" s="142"/>
      <c r="Y1014" s="142"/>
      <c r="Z1014" s="121"/>
      <c r="AA1014" s="121"/>
      <c r="AB1014" s="121"/>
      <c r="AC1014" s="121"/>
      <c r="AD1014" s="121"/>
      <c r="AE1014" s="121"/>
      <c r="AF1014" s="121"/>
      <c r="AG1014" s="121"/>
      <c r="AH1014" s="121"/>
    </row>
    <row r="1015" spans="1:34" s="122" customFormat="1" ht="15">
      <c r="A1015" s="120"/>
      <c r="B1015" s="120"/>
      <c r="C1015" s="120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142"/>
      <c r="X1015" s="142"/>
      <c r="Y1015" s="142"/>
      <c r="Z1015" s="121"/>
      <c r="AA1015" s="121"/>
      <c r="AB1015" s="121"/>
      <c r="AC1015" s="121"/>
      <c r="AD1015" s="121"/>
      <c r="AE1015" s="121"/>
      <c r="AF1015" s="121"/>
      <c r="AG1015" s="121"/>
      <c r="AH1015" s="121"/>
    </row>
    <row r="1016" spans="1:34" s="122" customFormat="1" ht="15">
      <c r="A1016" s="120"/>
      <c r="B1016" s="120"/>
      <c r="C1016" s="120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142"/>
      <c r="X1016" s="142"/>
      <c r="Y1016" s="142"/>
      <c r="Z1016" s="121"/>
      <c r="AA1016" s="121"/>
      <c r="AB1016" s="121"/>
      <c r="AC1016" s="121"/>
      <c r="AD1016" s="121"/>
      <c r="AE1016" s="121"/>
      <c r="AF1016" s="121"/>
      <c r="AG1016" s="121"/>
      <c r="AH1016" s="121"/>
    </row>
    <row r="1017" spans="1:34" s="122" customFormat="1" ht="15">
      <c r="A1017" s="120"/>
      <c r="B1017" s="120"/>
      <c r="C1017" s="120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142"/>
      <c r="X1017" s="142"/>
      <c r="Y1017" s="142"/>
      <c r="Z1017" s="121"/>
      <c r="AA1017" s="121"/>
      <c r="AB1017" s="121"/>
      <c r="AC1017" s="121"/>
      <c r="AD1017" s="121"/>
      <c r="AE1017" s="121"/>
      <c r="AF1017" s="121"/>
      <c r="AG1017" s="121"/>
      <c r="AH1017" s="121"/>
    </row>
    <row r="1018" spans="1:34" s="122" customFormat="1" ht="15">
      <c r="A1018" s="120"/>
      <c r="B1018" s="120"/>
      <c r="C1018" s="120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142"/>
      <c r="X1018" s="142"/>
      <c r="Y1018" s="142"/>
      <c r="Z1018" s="121"/>
      <c r="AA1018" s="121"/>
      <c r="AB1018" s="121"/>
      <c r="AC1018" s="121"/>
      <c r="AD1018" s="121"/>
      <c r="AE1018" s="121"/>
      <c r="AF1018" s="121"/>
      <c r="AG1018" s="121"/>
      <c r="AH1018" s="121"/>
    </row>
    <row r="1019" spans="1:34" s="122" customFormat="1" ht="15">
      <c r="A1019" s="120"/>
      <c r="B1019" s="120"/>
      <c r="C1019" s="120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142"/>
      <c r="X1019" s="142"/>
      <c r="Y1019" s="142"/>
      <c r="Z1019" s="121"/>
      <c r="AA1019" s="121"/>
      <c r="AB1019" s="121"/>
      <c r="AC1019" s="121"/>
      <c r="AD1019" s="121"/>
      <c r="AE1019" s="121"/>
      <c r="AF1019" s="121"/>
      <c r="AG1019" s="121"/>
      <c r="AH1019" s="121"/>
    </row>
    <row r="1020" spans="1:34" s="122" customFormat="1" ht="15">
      <c r="A1020" s="120"/>
      <c r="B1020" s="120"/>
      <c r="C1020" s="120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142"/>
      <c r="X1020" s="142"/>
      <c r="Y1020" s="142"/>
      <c r="Z1020" s="121"/>
      <c r="AA1020" s="121"/>
      <c r="AB1020" s="121"/>
      <c r="AC1020" s="121"/>
      <c r="AD1020" s="121"/>
      <c r="AE1020" s="121"/>
      <c r="AF1020" s="121"/>
      <c r="AG1020" s="121"/>
      <c r="AH1020" s="121"/>
    </row>
    <row r="1021" spans="1:34" s="122" customFormat="1" ht="15">
      <c r="A1021" s="120"/>
      <c r="B1021" s="120"/>
      <c r="C1021" s="120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142"/>
      <c r="X1021" s="142"/>
      <c r="Y1021" s="142"/>
      <c r="Z1021" s="121"/>
      <c r="AA1021" s="121"/>
      <c r="AB1021" s="121"/>
      <c r="AC1021" s="121"/>
      <c r="AD1021" s="121"/>
      <c r="AE1021" s="121"/>
      <c r="AF1021" s="121"/>
      <c r="AG1021" s="121"/>
      <c r="AH1021" s="121"/>
    </row>
    <row r="1022" spans="1:34" s="122" customFormat="1" ht="15">
      <c r="A1022" s="120"/>
      <c r="B1022" s="120"/>
      <c r="C1022" s="120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142"/>
      <c r="X1022" s="142"/>
      <c r="Y1022" s="142"/>
      <c r="Z1022" s="121"/>
      <c r="AA1022" s="121"/>
      <c r="AB1022" s="121"/>
      <c r="AC1022" s="121"/>
      <c r="AD1022" s="121"/>
      <c r="AE1022" s="121"/>
      <c r="AF1022" s="121"/>
      <c r="AG1022" s="121"/>
      <c r="AH1022" s="121"/>
    </row>
    <row r="1023" spans="1:34" s="122" customFormat="1" ht="15">
      <c r="A1023" s="120"/>
      <c r="B1023" s="120"/>
      <c r="C1023" s="120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142"/>
      <c r="X1023" s="142"/>
      <c r="Y1023" s="142"/>
      <c r="Z1023" s="121"/>
      <c r="AA1023" s="121"/>
      <c r="AB1023" s="121"/>
      <c r="AC1023" s="121"/>
      <c r="AD1023" s="121"/>
      <c r="AE1023" s="121"/>
      <c r="AF1023" s="121"/>
      <c r="AG1023" s="121"/>
      <c r="AH1023" s="121"/>
    </row>
    <row r="1024" spans="1:34" s="122" customFormat="1" ht="15">
      <c r="A1024" s="120"/>
      <c r="B1024" s="120"/>
      <c r="C1024" s="120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142"/>
      <c r="X1024" s="142"/>
      <c r="Y1024" s="142"/>
      <c r="Z1024" s="121"/>
      <c r="AA1024" s="121"/>
      <c r="AB1024" s="121"/>
      <c r="AC1024" s="121"/>
      <c r="AD1024" s="121"/>
      <c r="AE1024" s="121"/>
      <c r="AF1024" s="121"/>
      <c r="AG1024" s="121"/>
      <c r="AH1024" s="121"/>
    </row>
    <row r="1025" spans="1:34" s="122" customFormat="1" ht="15">
      <c r="A1025" s="120"/>
      <c r="B1025" s="120"/>
      <c r="C1025" s="120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142"/>
      <c r="X1025" s="142"/>
      <c r="Y1025" s="142"/>
      <c r="Z1025" s="121"/>
      <c r="AA1025" s="121"/>
      <c r="AB1025" s="121"/>
      <c r="AC1025" s="121"/>
      <c r="AD1025" s="121"/>
      <c r="AE1025" s="121"/>
      <c r="AF1025" s="121"/>
      <c r="AG1025" s="121"/>
      <c r="AH1025" s="121"/>
    </row>
    <row r="1026" spans="1:34" s="122" customFormat="1" ht="15">
      <c r="A1026" s="120"/>
      <c r="B1026" s="120"/>
      <c r="C1026" s="120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142"/>
      <c r="X1026" s="142"/>
      <c r="Y1026" s="142"/>
      <c r="Z1026" s="121"/>
      <c r="AA1026" s="121"/>
      <c r="AB1026" s="121"/>
      <c r="AC1026" s="121"/>
      <c r="AD1026" s="121"/>
      <c r="AE1026" s="121"/>
      <c r="AF1026" s="121"/>
      <c r="AG1026" s="121"/>
      <c r="AH1026" s="121"/>
    </row>
    <row r="1027" spans="1:34" s="122" customFormat="1" ht="15">
      <c r="A1027" s="120"/>
      <c r="B1027" s="120"/>
      <c r="C1027" s="120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142"/>
      <c r="X1027" s="142"/>
      <c r="Y1027" s="142"/>
      <c r="Z1027" s="121"/>
      <c r="AA1027" s="121"/>
      <c r="AB1027" s="121"/>
      <c r="AC1027" s="121"/>
      <c r="AD1027" s="121"/>
      <c r="AE1027" s="121"/>
      <c r="AF1027" s="121"/>
      <c r="AG1027" s="121"/>
      <c r="AH1027" s="121"/>
    </row>
    <row r="1028" spans="1:34" s="122" customFormat="1" ht="15">
      <c r="A1028" s="120"/>
      <c r="B1028" s="120"/>
      <c r="C1028" s="120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142"/>
      <c r="X1028" s="142"/>
      <c r="Y1028" s="142"/>
      <c r="Z1028" s="121"/>
      <c r="AA1028" s="121"/>
      <c r="AB1028" s="121"/>
      <c r="AC1028" s="121"/>
      <c r="AD1028" s="121"/>
      <c r="AE1028" s="121"/>
      <c r="AF1028" s="121"/>
      <c r="AG1028" s="121"/>
      <c r="AH1028" s="121"/>
    </row>
    <row r="1029" spans="1:34" s="122" customFormat="1" ht="15">
      <c r="A1029" s="120"/>
      <c r="B1029" s="120"/>
      <c r="C1029" s="120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142"/>
      <c r="X1029" s="142"/>
      <c r="Y1029" s="142"/>
      <c r="Z1029" s="121"/>
      <c r="AA1029" s="121"/>
      <c r="AB1029" s="121"/>
      <c r="AC1029" s="121"/>
      <c r="AD1029" s="121"/>
      <c r="AE1029" s="121"/>
      <c r="AF1029" s="121"/>
      <c r="AG1029" s="121"/>
      <c r="AH1029" s="121"/>
    </row>
    <row r="1030" spans="1:34" s="122" customFormat="1" ht="15">
      <c r="A1030" s="120"/>
      <c r="B1030" s="120"/>
      <c r="C1030" s="120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142"/>
      <c r="X1030" s="142"/>
      <c r="Y1030" s="142"/>
      <c r="Z1030" s="121"/>
      <c r="AA1030" s="121"/>
      <c r="AB1030" s="121"/>
      <c r="AC1030" s="121"/>
      <c r="AD1030" s="121"/>
      <c r="AE1030" s="121"/>
      <c r="AF1030" s="121"/>
      <c r="AG1030" s="121"/>
      <c r="AH1030" s="121"/>
    </row>
    <row r="1031" spans="1:34" s="122" customFormat="1" ht="15">
      <c r="A1031" s="120"/>
      <c r="B1031" s="120"/>
      <c r="C1031" s="120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142"/>
      <c r="X1031" s="142"/>
      <c r="Y1031" s="142"/>
      <c r="Z1031" s="121"/>
      <c r="AA1031" s="121"/>
      <c r="AB1031" s="121"/>
      <c r="AC1031" s="121"/>
      <c r="AD1031" s="121"/>
      <c r="AE1031" s="121"/>
      <c r="AF1031" s="121"/>
      <c r="AG1031" s="121"/>
      <c r="AH1031" s="121"/>
    </row>
    <row r="1032" spans="1:34" s="122" customFormat="1" ht="15">
      <c r="A1032" s="120"/>
      <c r="B1032" s="120"/>
      <c r="C1032" s="120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142"/>
      <c r="X1032" s="142"/>
      <c r="Y1032" s="142"/>
      <c r="Z1032" s="121"/>
      <c r="AA1032" s="121"/>
      <c r="AB1032" s="121"/>
      <c r="AC1032" s="121"/>
      <c r="AD1032" s="121"/>
      <c r="AE1032" s="121"/>
      <c r="AF1032" s="121"/>
      <c r="AG1032" s="121"/>
      <c r="AH1032" s="121"/>
    </row>
    <row r="1033" spans="1:34" s="122" customFormat="1" ht="15">
      <c r="A1033" s="120"/>
      <c r="B1033" s="120"/>
      <c r="C1033" s="120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142"/>
      <c r="X1033" s="142"/>
      <c r="Y1033" s="142"/>
      <c r="Z1033" s="121"/>
      <c r="AA1033" s="121"/>
      <c r="AB1033" s="121"/>
      <c r="AC1033" s="121"/>
      <c r="AD1033" s="121"/>
      <c r="AE1033" s="121"/>
      <c r="AF1033" s="121"/>
      <c r="AG1033" s="121"/>
      <c r="AH1033" s="121"/>
    </row>
    <row r="1034" spans="1:34" s="122" customFormat="1" ht="15">
      <c r="A1034" s="120"/>
      <c r="B1034" s="120"/>
      <c r="C1034" s="120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142"/>
      <c r="X1034" s="142"/>
      <c r="Y1034" s="142"/>
      <c r="Z1034" s="121"/>
      <c r="AA1034" s="121"/>
      <c r="AB1034" s="121"/>
      <c r="AC1034" s="121"/>
      <c r="AD1034" s="121"/>
      <c r="AE1034" s="121"/>
      <c r="AF1034" s="121"/>
      <c r="AG1034" s="121"/>
      <c r="AH1034" s="121"/>
    </row>
    <row r="1035" spans="1:34" s="122" customFormat="1" ht="15">
      <c r="A1035" s="120"/>
      <c r="B1035" s="120"/>
      <c r="C1035" s="120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142"/>
      <c r="X1035" s="142"/>
      <c r="Y1035" s="142"/>
      <c r="Z1035" s="121"/>
      <c r="AA1035" s="121"/>
      <c r="AB1035" s="121"/>
      <c r="AC1035" s="121"/>
      <c r="AD1035" s="121"/>
      <c r="AE1035" s="121"/>
      <c r="AF1035" s="121"/>
      <c r="AG1035" s="121"/>
      <c r="AH1035" s="121"/>
    </row>
    <row r="1036" spans="1:34" s="122" customFormat="1" ht="15">
      <c r="A1036" s="120"/>
      <c r="B1036" s="120"/>
      <c r="C1036" s="120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142"/>
      <c r="X1036" s="142"/>
      <c r="Y1036" s="142"/>
      <c r="Z1036" s="121"/>
      <c r="AA1036" s="121"/>
      <c r="AB1036" s="121"/>
      <c r="AC1036" s="121"/>
      <c r="AD1036" s="121"/>
      <c r="AE1036" s="121"/>
      <c r="AF1036" s="121"/>
      <c r="AG1036" s="121"/>
      <c r="AH1036" s="121"/>
    </row>
    <row r="1037" spans="1:34" s="122" customFormat="1" ht="15">
      <c r="A1037" s="120"/>
      <c r="B1037" s="120"/>
      <c r="C1037" s="120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142"/>
      <c r="X1037" s="142"/>
      <c r="Y1037" s="142"/>
      <c r="Z1037" s="121"/>
      <c r="AA1037" s="121"/>
      <c r="AB1037" s="121"/>
      <c r="AC1037" s="121"/>
      <c r="AD1037" s="121"/>
      <c r="AE1037" s="121"/>
      <c r="AF1037" s="121"/>
      <c r="AG1037" s="121"/>
      <c r="AH1037" s="121"/>
    </row>
    <row r="1038" spans="1:34" s="122" customFormat="1" ht="15">
      <c r="A1038" s="120"/>
      <c r="B1038" s="120"/>
      <c r="C1038" s="120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142"/>
      <c r="X1038" s="142"/>
      <c r="Y1038" s="142"/>
      <c r="Z1038" s="121"/>
      <c r="AA1038" s="121"/>
      <c r="AB1038" s="121"/>
      <c r="AC1038" s="121"/>
      <c r="AD1038" s="121"/>
      <c r="AE1038" s="121"/>
      <c r="AF1038" s="121"/>
      <c r="AG1038" s="121"/>
      <c r="AH1038" s="121"/>
    </row>
    <row r="1039" spans="1:34" s="122" customFormat="1" ht="15">
      <c r="A1039" s="120"/>
      <c r="B1039" s="120"/>
      <c r="C1039" s="120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142"/>
      <c r="X1039" s="142"/>
      <c r="Y1039" s="142"/>
      <c r="Z1039" s="121"/>
      <c r="AA1039" s="121"/>
      <c r="AB1039" s="121"/>
      <c r="AC1039" s="121"/>
      <c r="AD1039" s="121"/>
      <c r="AE1039" s="121"/>
      <c r="AF1039" s="121"/>
      <c r="AG1039" s="121"/>
      <c r="AH1039" s="121"/>
    </row>
    <row r="1040" spans="1:34" s="122" customFormat="1" ht="15">
      <c r="A1040" s="120"/>
      <c r="B1040" s="120"/>
      <c r="C1040" s="120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142"/>
      <c r="X1040" s="142"/>
      <c r="Y1040" s="142"/>
      <c r="Z1040" s="121"/>
      <c r="AA1040" s="121"/>
      <c r="AB1040" s="121"/>
      <c r="AC1040" s="121"/>
      <c r="AD1040" s="121"/>
      <c r="AE1040" s="121"/>
      <c r="AF1040" s="121"/>
      <c r="AG1040" s="121"/>
      <c r="AH1040" s="121"/>
    </row>
    <row r="1041" spans="1:34" s="122" customFormat="1" ht="15">
      <c r="A1041" s="120"/>
      <c r="B1041" s="120"/>
      <c r="C1041" s="120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142"/>
      <c r="X1041" s="142"/>
      <c r="Y1041" s="142"/>
      <c r="Z1041" s="121"/>
      <c r="AA1041" s="121"/>
      <c r="AB1041" s="121"/>
      <c r="AC1041" s="121"/>
      <c r="AD1041" s="121"/>
      <c r="AE1041" s="121"/>
      <c r="AF1041" s="121"/>
      <c r="AG1041" s="121"/>
      <c r="AH1041" s="121"/>
    </row>
    <row r="1042" spans="1:34" s="122" customFormat="1" ht="15">
      <c r="A1042" s="120"/>
      <c r="B1042" s="120"/>
      <c r="C1042" s="120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142"/>
      <c r="X1042" s="142"/>
      <c r="Y1042" s="142"/>
      <c r="Z1042" s="121"/>
      <c r="AA1042" s="121"/>
      <c r="AB1042" s="121"/>
      <c r="AC1042" s="121"/>
      <c r="AD1042" s="121"/>
      <c r="AE1042" s="121"/>
      <c r="AF1042" s="121"/>
      <c r="AG1042" s="121"/>
      <c r="AH1042" s="121"/>
    </row>
    <row r="1043" spans="1:34" s="122" customFormat="1" ht="15">
      <c r="A1043" s="120"/>
      <c r="B1043" s="120"/>
      <c r="C1043" s="120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142"/>
      <c r="X1043" s="142"/>
      <c r="Y1043" s="142"/>
      <c r="Z1043" s="121"/>
      <c r="AA1043" s="121"/>
      <c r="AB1043" s="121"/>
      <c r="AC1043" s="121"/>
      <c r="AD1043" s="121"/>
      <c r="AE1043" s="121"/>
      <c r="AF1043" s="121"/>
      <c r="AG1043" s="121"/>
      <c r="AH1043" s="121"/>
    </row>
    <row r="1044" spans="1:34" s="122" customFormat="1" ht="15">
      <c r="A1044" s="120"/>
      <c r="B1044" s="120"/>
      <c r="C1044" s="120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142"/>
      <c r="X1044" s="142"/>
      <c r="Y1044" s="142"/>
      <c r="Z1044" s="121"/>
      <c r="AA1044" s="121"/>
      <c r="AB1044" s="121"/>
      <c r="AC1044" s="121"/>
      <c r="AD1044" s="121"/>
      <c r="AE1044" s="121"/>
      <c r="AF1044" s="121"/>
      <c r="AG1044" s="121"/>
      <c r="AH1044" s="121"/>
    </row>
    <row r="1045" spans="1:34" s="122" customFormat="1" ht="15">
      <c r="A1045" s="120"/>
      <c r="B1045" s="120"/>
      <c r="C1045" s="120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142"/>
      <c r="X1045" s="142"/>
      <c r="Y1045" s="142"/>
      <c r="Z1045" s="121"/>
      <c r="AA1045" s="121"/>
      <c r="AB1045" s="121"/>
      <c r="AC1045" s="121"/>
      <c r="AD1045" s="121"/>
      <c r="AE1045" s="121"/>
      <c r="AF1045" s="121"/>
      <c r="AG1045" s="121"/>
      <c r="AH1045" s="121"/>
    </row>
    <row r="1046" spans="1:34" s="122" customFormat="1" ht="15">
      <c r="A1046" s="120"/>
      <c r="B1046" s="120"/>
      <c r="C1046" s="120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142"/>
      <c r="X1046" s="142"/>
      <c r="Y1046" s="142"/>
      <c r="Z1046" s="121"/>
      <c r="AA1046" s="121"/>
      <c r="AB1046" s="121"/>
      <c r="AC1046" s="121"/>
      <c r="AD1046" s="121"/>
      <c r="AE1046" s="121"/>
      <c r="AF1046" s="121"/>
      <c r="AG1046" s="121"/>
      <c r="AH1046" s="121"/>
    </row>
    <row r="1047" spans="1:34" s="122" customFormat="1" ht="15">
      <c r="A1047" s="120"/>
      <c r="B1047" s="120"/>
      <c r="C1047" s="120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142"/>
      <c r="X1047" s="142"/>
      <c r="Y1047" s="142"/>
      <c r="Z1047" s="121"/>
      <c r="AA1047" s="121"/>
      <c r="AB1047" s="121"/>
      <c r="AC1047" s="121"/>
      <c r="AD1047" s="121"/>
      <c r="AE1047" s="121"/>
      <c r="AF1047" s="121"/>
      <c r="AG1047" s="121"/>
      <c r="AH1047" s="121"/>
    </row>
    <row r="1048" spans="1:34" s="122" customFormat="1" ht="15">
      <c r="A1048" s="120"/>
      <c r="B1048" s="120"/>
      <c r="C1048" s="120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142"/>
      <c r="X1048" s="142"/>
      <c r="Y1048" s="142"/>
      <c r="Z1048" s="121"/>
      <c r="AA1048" s="121"/>
      <c r="AB1048" s="121"/>
      <c r="AC1048" s="121"/>
      <c r="AD1048" s="121"/>
      <c r="AE1048" s="121"/>
      <c r="AF1048" s="121"/>
      <c r="AG1048" s="121"/>
      <c r="AH1048" s="121"/>
    </row>
    <row r="1049" spans="1:34" s="122" customFormat="1" ht="15">
      <c r="A1049" s="120"/>
      <c r="B1049" s="120"/>
      <c r="C1049" s="120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142"/>
      <c r="X1049" s="142"/>
      <c r="Y1049" s="142"/>
      <c r="Z1049" s="121"/>
      <c r="AA1049" s="121"/>
      <c r="AB1049" s="121"/>
      <c r="AC1049" s="121"/>
      <c r="AD1049" s="121"/>
      <c r="AE1049" s="121"/>
      <c r="AF1049" s="121"/>
      <c r="AG1049" s="121"/>
      <c r="AH1049" s="121"/>
    </row>
    <row r="1050" spans="1:34" s="122" customFormat="1" ht="15">
      <c r="A1050" s="120"/>
      <c r="B1050" s="120"/>
      <c r="C1050" s="120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142"/>
      <c r="X1050" s="142"/>
      <c r="Y1050" s="142"/>
      <c r="Z1050" s="121"/>
      <c r="AA1050" s="121"/>
      <c r="AB1050" s="121"/>
      <c r="AC1050" s="121"/>
      <c r="AD1050" s="121"/>
      <c r="AE1050" s="121"/>
      <c r="AF1050" s="121"/>
      <c r="AG1050" s="121"/>
      <c r="AH1050" s="121"/>
    </row>
    <row r="1051" spans="1:34" s="122" customFormat="1" ht="15">
      <c r="A1051" s="120"/>
      <c r="B1051" s="120"/>
      <c r="C1051" s="120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142"/>
      <c r="X1051" s="142"/>
      <c r="Y1051" s="142"/>
      <c r="Z1051" s="121"/>
      <c r="AA1051" s="121"/>
      <c r="AB1051" s="121"/>
      <c r="AC1051" s="121"/>
      <c r="AD1051" s="121"/>
      <c r="AE1051" s="121"/>
      <c r="AF1051" s="121"/>
      <c r="AG1051" s="121"/>
      <c r="AH1051" s="121"/>
    </row>
    <row r="1052" spans="1:34" s="122" customFormat="1" ht="15">
      <c r="A1052" s="120"/>
      <c r="B1052" s="120"/>
      <c r="C1052" s="120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142"/>
      <c r="X1052" s="142"/>
      <c r="Y1052" s="142"/>
      <c r="Z1052" s="121"/>
      <c r="AA1052" s="121"/>
      <c r="AB1052" s="121"/>
      <c r="AC1052" s="121"/>
      <c r="AD1052" s="121"/>
      <c r="AE1052" s="121"/>
      <c r="AF1052" s="121"/>
      <c r="AG1052" s="121"/>
      <c r="AH1052" s="121"/>
    </row>
    <row r="1053" spans="1:34" s="122" customFormat="1" ht="15">
      <c r="A1053" s="120"/>
      <c r="B1053" s="120"/>
      <c r="C1053" s="120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142"/>
      <c r="X1053" s="142"/>
      <c r="Y1053" s="142"/>
      <c r="Z1053" s="121"/>
      <c r="AA1053" s="121"/>
      <c r="AB1053" s="121"/>
      <c r="AC1053" s="121"/>
      <c r="AD1053" s="121"/>
      <c r="AE1053" s="121"/>
      <c r="AF1053" s="121"/>
      <c r="AG1053" s="121"/>
      <c r="AH1053" s="121"/>
    </row>
    <row r="1054" spans="1:34" s="122" customFormat="1" ht="15">
      <c r="A1054" s="120"/>
      <c r="B1054" s="120"/>
      <c r="C1054" s="120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142"/>
      <c r="X1054" s="142"/>
      <c r="Y1054" s="142"/>
      <c r="Z1054" s="121"/>
      <c r="AA1054" s="121"/>
      <c r="AB1054" s="121"/>
      <c r="AC1054" s="121"/>
      <c r="AD1054" s="121"/>
      <c r="AE1054" s="121"/>
      <c r="AF1054" s="121"/>
      <c r="AG1054" s="121"/>
      <c r="AH1054" s="121"/>
    </row>
    <row r="1055" spans="1:34" s="122" customFormat="1" ht="15">
      <c r="A1055" s="120"/>
      <c r="B1055" s="120"/>
      <c r="C1055" s="120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142"/>
      <c r="X1055" s="142"/>
      <c r="Y1055" s="142"/>
      <c r="Z1055" s="121"/>
      <c r="AA1055" s="121"/>
      <c r="AB1055" s="121"/>
      <c r="AC1055" s="121"/>
      <c r="AD1055" s="121"/>
      <c r="AE1055" s="121"/>
      <c r="AF1055" s="121"/>
      <c r="AG1055" s="121"/>
      <c r="AH1055" s="121"/>
    </row>
    <row r="1056" spans="1:34" s="122" customFormat="1" ht="15">
      <c r="A1056" s="120"/>
      <c r="B1056" s="120"/>
      <c r="C1056" s="120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142"/>
      <c r="X1056" s="142"/>
      <c r="Y1056" s="142"/>
      <c r="Z1056" s="121"/>
      <c r="AA1056" s="121"/>
      <c r="AB1056" s="121"/>
      <c r="AC1056" s="121"/>
      <c r="AD1056" s="121"/>
      <c r="AE1056" s="121"/>
      <c r="AF1056" s="121"/>
      <c r="AG1056" s="121"/>
      <c r="AH1056" s="121"/>
    </row>
    <row r="1057" spans="1:34" s="122" customFormat="1" ht="15">
      <c r="A1057" s="120"/>
      <c r="B1057" s="120"/>
      <c r="C1057" s="120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142"/>
      <c r="X1057" s="142"/>
      <c r="Y1057" s="142"/>
      <c r="Z1057" s="121"/>
      <c r="AA1057" s="121"/>
      <c r="AB1057" s="121"/>
      <c r="AC1057" s="121"/>
      <c r="AD1057" s="121"/>
      <c r="AE1057" s="121"/>
      <c r="AF1057" s="121"/>
      <c r="AG1057" s="121"/>
      <c r="AH1057" s="121"/>
    </row>
    <row r="1058" spans="1:34" s="122" customFormat="1" ht="15">
      <c r="A1058" s="120"/>
      <c r="B1058" s="120"/>
      <c r="C1058" s="120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142"/>
      <c r="X1058" s="142"/>
      <c r="Y1058" s="142"/>
      <c r="Z1058" s="121"/>
      <c r="AA1058" s="121"/>
      <c r="AB1058" s="121"/>
      <c r="AC1058" s="121"/>
      <c r="AD1058" s="121"/>
      <c r="AE1058" s="121"/>
      <c r="AF1058" s="121"/>
      <c r="AG1058" s="121"/>
      <c r="AH1058" s="121"/>
    </row>
    <row r="1059" spans="1:34" s="122" customFormat="1" ht="15">
      <c r="A1059" s="120"/>
      <c r="B1059" s="120"/>
      <c r="C1059" s="120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142"/>
      <c r="X1059" s="142"/>
      <c r="Y1059" s="142"/>
      <c r="Z1059" s="121"/>
      <c r="AA1059" s="121"/>
      <c r="AB1059" s="121"/>
      <c r="AC1059" s="121"/>
      <c r="AD1059" s="121"/>
      <c r="AE1059" s="121"/>
      <c r="AF1059" s="121"/>
      <c r="AG1059" s="121"/>
      <c r="AH1059" s="121"/>
    </row>
    <row r="1060" spans="1:34" s="122" customFormat="1" ht="15">
      <c r="A1060" s="120"/>
      <c r="B1060" s="120"/>
      <c r="C1060" s="120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142"/>
      <c r="X1060" s="142"/>
      <c r="Y1060" s="142"/>
      <c r="Z1060" s="121"/>
      <c r="AA1060" s="121"/>
      <c r="AB1060" s="121"/>
      <c r="AC1060" s="121"/>
      <c r="AD1060" s="121"/>
      <c r="AE1060" s="121"/>
      <c r="AF1060" s="121"/>
      <c r="AG1060" s="121"/>
      <c r="AH1060" s="121"/>
    </row>
    <row r="1061" spans="1:34" s="122" customFormat="1" ht="15">
      <c r="A1061" s="120"/>
      <c r="B1061" s="120"/>
      <c r="C1061" s="120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142"/>
      <c r="X1061" s="142"/>
      <c r="Y1061" s="142"/>
      <c r="Z1061" s="121"/>
      <c r="AA1061" s="121"/>
      <c r="AB1061" s="121"/>
      <c r="AC1061" s="121"/>
      <c r="AD1061" s="121"/>
      <c r="AE1061" s="121"/>
      <c r="AF1061" s="121"/>
      <c r="AG1061" s="121"/>
      <c r="AH1061" s="121"/>
    </row>
    <row r="1062" spans="1:34" s="122" customFormat="1" ht="15">
      <c r="A1062" s="120"/>
      <c r="B1062" s="120"/>
      <c r="C1062" s="120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142"/>
      <c r="X1062" s="142"/>
      <c r="Y1062" s="142"/>
      <c r="Z1062" s="121"/>
      <c r="AA1062" s="121"/>
      <c r="AB1062" s="121"/>
      <c r="AC1062" s="121"/>
      <c r="AD1062" s="121"/>
      <c r="AE1062" s="121"/>
      <c r="AF1062" s="121"/>
      <c r="AG1062" s="121"/>
      <c r="AH1062" s="121"/>
    </row>
    <row r="1063" spans="1:34" s="122" customFormat="1" ht="15">
      <c r="A1063" s="120"/>
      <c r="B1063" s="120"/>
      <c r="C1063" s="120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142"/>
      <c r="X1063" s="142"/>
      <c r="Y1063" s="142"/>
      <c r="Z1063" s="121"/>
      <c r="AA1063" s="121"/>
      <c r="AB1063" s="121"/>
      <c r="AC1063" s="121"/>
      <c r="AD1063" s="121"/>
      <c r="AE1063" s="121"/>
      <c r="AF1063" s="121"/>
      <c r="AG1063" s="121"/>
      <c r="AH1063" s="121"/>
    </row>
    <row r="1064" spans="1:34" s="122" customFormat="1" ht="15">
      <c r="A1064" s="120"/>
      <c r="B1064" s="120"/>
      <c r="C1064" s="120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142"/>
      <c r="X1064" s="142"/>
      <c r="Y1064" s="142"/>
      <c r="Z1064" s="121"/>
      <c r="AA1064" s="121"/>
      <c r="AB1064" s="121"/>
      <c r="AC1064" s="121"/>
      <c r="AD1064" s="121"/>
      <c r="AE1064" s="121"/>
      <c r="AF1064" s="121"/>
      <c r="AG1064" s="121"/>
      <c r="AH1064" s="121"/>
    </row>
    <row r="1065" spans="1:34" s="122" customFormat="1" ht="15">
      <c r="A1065" s="120"/>
      <c r="B1065" s="120"/>
      <c r="C1065" s="120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142"/>
      <c r="X1065" s="142"/>
      <c r="Y1065" s="142"/>
      <c r="Z1065" s="121"/>
      <c r="AA1065" s="121"/>
      <c r="AB1065" s="121"/>
      <c r="AC1065" s="121"/>
      <c r="AD1065" s="121"/>
      <c r="AE1065" s="121"/>
      <c r="AF1065" s="121"/>
      <c r="AG1065" s="121"/>
      <c r="AH1065" s="121"/>
    </row>
    <row r="1066" spans="1:34" s="122" customFormat="1" ht="15">
      <c r="A1066" s="120"/>
      <c r="B1066" s="120"/>
      <c r="C1066" s="120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142"/>
      <c r="X1066" s="142"/>
      <c r="Y1066" s="142"/>
      <c r="Z1066" s="121"/>
      <c r="AA1066" s="121"/>
      <c r="AB1066" s="121"/>
      <c r="AC1066" s="121"/>
      <c r="AD1066" s="121"/>
      <c r="AE1066" s="121"/>
      <c r="AF1066" s="121"/>
      <c r="AG1066" s="121"/>
      <c r="AH1066" s="121"/>
    </row>
    <row r="1067" spans="1:34" s="122" customFormat="1" ht="15">
      <c r="A1067" s="120"/>
      <c r="B1067" s="120"/>
      <c r="C1067" s="120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142"/>
      <c r="X1067" s="142"/>
      <c r="Y1067" s="142"/>
      <c r="Z1067" s="121"/>
      <c r="AA1067" s="121"/>
      <c r="AB1067" s="121"/>
      <c r="AC1067" s="121"/>
      <c r="AD1067" s="121"/>
      <c r="AE1067" s="121"/>
      <c r="AF1067" s="121"/>
      <c r="AG1067" s="121"/>
      <c r="AH1067" s="121"/>
    </row>
    <row r="1068" spans="1:34" s="122" customFormat="1" ht="15">
      <c r="A1068" s="120"/>
      <c r="B1068" s="120"/>
      <c r="C1068" s="120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142"/>
      <c r="X1068" s="142"/>
      <c r="Y1068" s="142"/>
      <c r="Z1068" s="121"/>
      <c r="AA1068" s="121"/>
      <c r="AB1068" s="121"/>
      <c r="AC1068" s="121"/>
      <c r="AD1068" s="121"/>
      <c r="AE1068" s="121"/>
      <c r="AF1068" s="121"/>
      <c r="AG1068" s="121"/>
      <c r="AH1068" s="121"/>
    </row>
    <row r="1069" spans="1:34" s="122" customFormat="1" ht="15">
      <c r="A1069" s="120"/>
      <c r="B1069" s="120"/>
      <c r="C1069" s="120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142"/>
      <c r="X1069" s="142"/>
      <c r="Y1069" s="142"/>
      <c r="Z1069" s="121"/>
      <c r="AA1069" s="121"/>
      <c r="AB1069" s="121"/>
      <c r="AC1069" s="121"/>
      <c r="AD1069" s="121"/>
      <c r="AE1069" s="121"/>
      <c r="AF1069" s="121"/>
      <c r="AG1069" s="121"/>
      <c r="AH1069" s="121"/>
    </row>
    <row r="1070" spans="1:34" s="122" customFormat="1" ht="15">
      <c r="A1070" s="120"/>
      <c r="B1070" s="120"/>
      <c r="C1070" s="120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142"/>
      <c r="X1070" s="142"/>
      <c r="Y1070" s="142"/>
      <c r="Z1070" s="121"/>
      <c r="AA1070" s="121"/>
      <c r="AB1070" s="121"/>
      <c r="AC1070" s="121"/>
      <c r="AD1070" s="121"/>
      <c r="AE1070" s="121"/>
      <c r="AF1070" s="121"/>
      <c r="AG1070" s="121"/>
      <c r="AH1070" s="121"/>
    </row>
    <row r="1071" spans="1:34" s="122" customFormat="1" ht="15">
      <c r="A1071" s="120"/>
      <c r="B1071" s="120"/>
      <c r="C1071" s="120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142"/>
      <c r="X1071" s="142"/>
      <c r="Y1071" s="142"/>
      <c r="Z1071" s="121"/>
      <c r="AA1071" s="121"/>
      <c r="AB1071" s="121"/>
      <c r="AC1071" s="121"/>
      <c r="AD1071" s="121"/>
      <c r="AE1071" s="121"/>
      <c r="AF1071" s="121"/>
      <c r="AG1071" s="121"/>
      <c r="AH1071" s="121"/>
    </row>
    <row r="1072" spans="1:34" s="122" customFormat="1" ht="15">
      <c r="A1072" s="120"/>
      <c r="B1072" s="120"/>
      <c r="C1072" s="120"/>
      <c r="D1072" s="99"/>
      <c r="E1072" s="99"/>
      <c r="F1072" s="99"/>
      <c r="G1072" s="99"/>
      <c r="H1072" s="99"/>
      <c r="I1072" s="99"/>
      <c r="J1072" s="99"/>
      <c r="K1072" s="99"/>
      <c r="L1072" s="99"/>
      <c r="M1072" s="99"/>
      <c r="N1072" s="99"/>
      <c r="O1072" s="99"/>
      <c r="P1072" s="99"/>
      <c r="Q1072" s="99"/>
      <c r="R1072" s="99"/>
      <c r="S1072" s="99"/>
      <c r="T1072" s="99"/>
      <c r="U1072" s="99"/>
      <c r="V1072" s="99"/>
      <c r="W1072" s="142"/>
      <c r="X1072" s="142"/>
      <c r="Y1072" s="142"/>
      <c r="Z1072" s="121"/>
      <c r="AA1072" s="121"/>
      <c r="AB1072" s="121"/>
      <c r="AC1072" s="121"/>
      <c r="AD1072" s="121"/>
      <c r="AE1072" s="121"/>
      <c r="AF1072" s="121"/>
      <c r="AG1072" s="121"/>
      <c r="AH1072" s="121"/>
    </row>
    <row r="1073" spans="1:34" s="122" customFormat="1" ht="15">
      <c r="A1073" s="120"/>
      <c r="B1073" s="120"/>
      <c r="C1073" s="120"/>
      <c r="D1073" s="99"/>
      <c r="E1073" s="99"/>
      <c r="F1073" s="99"/>
      <c r="G1073" s="99"/>
      <c r="H1073" s="99"/>
      <c r="I1073" s="99"/>
      <c r="J1073" s="99"/>
      <c r="K1073" s="99"/>
      <c r="L1073" s="99"/>
      <c r="M1073" s="99"/>
      <c r="N1073" s="99"/>
      <c r="O1073" s="99"/>
      <c r="P1073" s="99"/>
      <c r="Q1073" s="99"/>
      <c r="R1073" s="99"/>
      <c r="S1073" s="99"/>
      <c r="T1073" s="99"/>
      <c r="U1073" s="99"/>
      <c r="V1073" s="99"/>
      <c r="W1073" s="142"/>
      <c r="X1073" s="142"/>
      <c r="Y1073" s="142"/>
      <c r="Z1073" s="121"/>
      <c r="AA1073" s="121"/>
      <c r="AB1073" s="121"/>
      <c r="AC1073" s="121"/>
      <c r="AD1073" s="121"/>
      <c r="AE1073" s="121"/>
      <c r="AF1073" s="121"/>
      <c r="AG1073" s="121"/>
      <c r="AH1073" s="121"/>
    </row>
    <row r="1074" spans="1:34" s="122" customFormat="1" ht="15">
      <c r="A1074" s="120"/>
      <c r="B1074" s="120"/>
      <c r="C1074" s="120"/>
      <c r="D1074" s="99"/>
      <c r="E1074" s="99"/>
      <c r="F1074" s="99"/>
      <c r="G1074" s="99"/>
      <c r="H1074" s="99"/>
      <c r="I1074" s="99"/>
      <c r="J1074" s="99"/>
      <c r="K1074" s="99"/>
      <c r="L1074" s="99"/>
      <c r="M1074" s="99"/>
      <c r="N1074" s="99"/>
      <c r="O1074" s="99"/>
      <c r="P1074" s="99"/>
      <c r="Q1074" s="99"/>
      <c r="R1074" s="99"/>
      <c r="S1074" s="99"/>
      <c r="T1074" s="99"/>
      <c r="U1074" s="99"/>
      <c r="V1074" s="99"/>
      <c r="W1074" s="142"/>
      <c r="X1074" s="142"/>
      <c r="Y1074" s="142"/>
      <c r="Z1074" s="121"/>
      <c r="AA1074" s="121"/>
      <c r="AB1074" s="121"/>
      <c r="AC1074" s="121"/>
      <c r="AD1074" s="121"/>
      <c r="AE1074" s="121"/>
      <c r="AF1074" s="121"/>
      <c r="AG1074" s="121"/>
      <c r="AH1074" s="121"/>
    </row>
    <row r="1075" spans="1:34" s="122" customFormat="1" ht="15">
      <c r="A1075" s="120"/>
      <c r="B1075" s="120"/>
      <c r="C1075" s="120"/>
      <c r="D1075" s="99"/>
      <c r="E1075" s="99"/>
      <c r="F1075" s="99"/>
      <c r="G1075" s="99"/>
      <c r="H1075" s="99"/>
      <c r="I1075" s="99"/>
      <c r="J1075" s="99"/>
      <c r="K1075" s="99"/>
      <c r="L1075" s="99"/>
      <c r="M1075" s="99"/>
      <c r="N1075" s="99"/>
      <c r="O1075" s="99"/>
      <c r="P1075" s="99"/>
      <c r="Q1075" s="99"/>
      <c r="R1075" s="99"/>
      <c r="S1075" s="99"/>
      <c r="T1075" s="99"/>
      <c r="U1075" s="99"/>
      <c r="V1075" s="99"/>
      <c r="W1075" s="142"/>
      <c r="X1075" s="142"/>
      <c r="Y1075" s="142"/>
      <c r="Z1075" s="121"/>
      <c r="AA1075" s="121"/>
      <c r="AB1075" s="121"/>
      <c r="AC1075" s="121"/>
      <c r="AD1075" s="121"/>
      <c r="AE1075" s="121"/>
      <c r="AF1075" s="121"/>
      <c r="AG1075" s="121"/>
      <c r="AH1075" s="121"/>
    </row>
    <row r="1076" spans="1:34" s="122" customFormat="1" ht="15">
      <c r="A1076" s="120"/>
      <c r="B1076" s="120"/>
      <c r="C1076" s="120"/>
      <c r="D1076" s="99"/>
      <c r="E1076" s="99"/>
      <c r="F1076" s="99"/>
      <c r="G1076" s="99"/>
      <c r="H1076" s="99"/>
      <c r="I1076" s="99"/>
      <c r="J1076" s="99"/>
      <c r="K1076" s="99"/>
      <c r="L1076" s="99"/>
      <c r="M1076" s="99"/>
      <c r="N1076" s="99"/>
      <c r="O1076" s="99"/>
      <c r="P1076" s="99"/>
      <c r="Q1076" s="99"/>
      <c r="R1076" s="99"/>
      <c r="S1076" s="99"/>
      <c r="T1076" s="99"/>
      <c r="U1076" s="99"/>
      <c r="V1076" s="99"/>
      <c r="W1076" s="142"/>
      <c r="X1076" s="142"/>
      <c r="Y1076" s="142"/>
      <c r="Z1076" s="121"/>
      <c r="AA1076" s="121"/>
      <c r="AB1076" s="121"/>
      <c r="AC1076" s="121"/>
      <c r="AD1076" s="121"/>
      <c r="AE1076" s="121"/>
      <c r="AF1076" s="121"/>
      <c r="AG1076" s="121"/>
      <c r="AH1076" s="121"/>
    </row>
    <row r="1077" spans="1:34" s="122" customFormat="1" ht="15">
      <c r="A1077" s="120"/>
      <c r="B1077" s="120"/>
      <c r="C1077" s="120"/>
      <c r="D1077" s="99"/>
      <c r="E1077" s="99"/>
      <c r="F1077" s="99"/>
      <c r="G1077" s="99"/>
      <c r="H1077" s="99"/>
      <c r="I1077" s="99"/>
      <c r="J1077" s="99"/>
      <c r="K1077" s="99"/>
      <c r="L1077" s="99"/>
      <c r="M1077" s="99"/>
      <c r="N1077" s="99"/>
      <c r="O1077" s="99"/>
      <c r="P1077" s="99"/>
      <c r="Q1077" s="99"/>
      <c r="R1077" s="99"/>
      <c r="S1077" s="99"/>
      <c r="T1077" s="99"/>
      <c r="U1077" s="99"/>
      <c r="V1077" s="99"/>
      <c r="W1077" s="142"/>
      <c r="X1077" s="142"/>
      <c r="Y1077" s="142"/>
      <c r="Z1077" s="121"/>
      <c r="AA1077" s="121"/>
      <c r="AB1077" s="121"/>
      <c r="AC1077" s="121"/>
      <c r="AD1077" s="121"/>
      <c r="AE1077" s="121"/>
      <c r="AF1077" s="121"/>
      <c r="AG1077" s="121"/>
      <c r="AH1077" s="121"/>
    </row>
    <row r="1078" spans="1:34" s="122" customFormat="1" ht="15">
      <c r="A1078" s="120"/>
      <c r="B1078" s="120"/>
      <c r="C1078" s="120"/>
      <c r="D1078" s="99"/>
      <c r="E1078" s="99"/>
      <c r="F1078" s="99"/>
      <c r="G1078" s="99"/>
      <c r="H1078" s="99"/>
      <c r="I1078" s="99"/>
      <c r="J1078" s="99"/>
      <c r="K1078" s="99"/>
      <c r="L1078" s="99"/>
      <c r="M1078" s="99"/>
      <c r="N1078" s="99"/>
      <c r="O1078" s="99"/>
      <c r="P1078" s="99"/>
      <c r="Q1078" s="99"/>
      <c r="R1078" s="99"/>
      <c r="S1078" s="99"/>
      <c r="T1078" s="99"/>
      <c r="U1078" s="99"/>
      <c r="V1078" s="99"/>
      <c r="W1078" s="142"/>
      <c r="X1078" s="142"/>
      <c r="Y1078" s="142"/>
      <c r="Z1078" s="121"/>
      <c r="AA1078" s="121"/>
      <c r="AB1078" s="121"/>
      <c r="AC1078" s="121"/>
      <c r="AD1078" s="121"/>
      <c r="AE1078" s="121"/>
      <c r="AF1078" s="121"/>
      <c r="AG1078" s="121"/>
      <c r="AH1078" s="121"/>
    </row>
    <row r="1079" spans="1:34" s="122" customFormat="1" ht="15">
      <c r="A1079" s="120"/>
      <c r="B1079" s="120"/>
      <c r="C1079" s="120"/>
      <c r="D1079" s="99"/>
      <c r="E1079" s="99"/>
      <c r="F1079" s="99"/>
      <c r="G1079" s="99"/>
      <c r="H1079" s="99"/>
      <c r="I1079" s="99"/>
      <c r="J1079" s="99"/>
      <c r="K1079" s="99"/>
      <c r="L1079" s="99"/>
      <c r="M1079" s="99"/>
      <c r="N1079" s="99"/>
      <c r="O1079" s="99"/>
      <c r="P1079" s="99"/>
      <c r="Q1079" s="99"/>
      <c r="R1079" s="99"/>
      <c r="S1079" s="99"/>
      <c r="T1079" s="99"/>
      <c r="U1079" s="99"/>
      <c r="V1079" s="99"/>
      <c r="W1079" s="142"/>
      <c r="X1079" s="142"/>
      <c r="Y1079" s="142"/>
      <c r="Z1079" s="121"/>
      <c r="AA1079" s="121"/>
      <c r="AB1079" s="121"/>
      <c r="AC1079" s="121"/>
      <c r="AD1079" s="121"/>
      <c r="AE1079" s="121"/>
      <c r="AF1079" s="121"/>
      <c r="AG1079" s="121"/>
      <c r="AH1079" s="121"/>
    </row>
    <row r="1080" spans="1:34" s="122" customFormat="1" ht="15">
      <c r="A1080" s="120"/>
      <c r="B1080" s="120"/>
      <c r="C1080" s="120"/>
      <c r="D1080" s="99"/>
      <c r="E1080" s="99"/>
      <c r="F1080" s="99"/>
      <c r="G1080" s="99"/>
      <c r="H1080" s="99"/>
      <c r="I1080" s="99"/>
      <c r="J1080" s="99"/>
      <c r="K1080" s="99"/>
      <c r="L1080" s="99"/>
      <c r="M1080" s="99"/>
      <c r="N1080" s="99"/>
      <c r="O1080" s="99"/>
      <c r="P1080" s="99"/>
      <c r="Q1080" s="99"/>
      <c r="R1080" s="99"/>
      <c r="S1080" s="99"/>
      <c r="T1080" s="99"/>
      <c r="U1080" s="99"/>
      <c r="V1080" s="99"/>
      <c r="W1080" s="142"/>
      <c r="X1080" s="142"/>
      <c r="Y1080" s="142"/>
      <c r="Z1080" s="121"/>
      <c r="AA1080" s="121"/>
      <c r="AB1080" s="121"/>
      <c r="AC1080" s="121"/>
      <c r="AD1080" s="121"/>
      <c r="AE1080" s="121"/>
      <c r="AF1080" s="121"/>
      <c r="AG1080" s="121"/>
      <c r="AH1080" s="121"/>
    </row>
    <row r="1081" spans="1:34" s="122" customFormat="1" ht="15">
      <c r="A1081" s="120"/>
      <c r="B1081" s="120"/>
      <c r="C1081" s="120"/>
      <c r="D1081" s="99"/>
      <c r="E1081" s="99"/>
      <c r="F1081" s="99"/>
      <c r="G1081" s="99"/>
      <c r="H1081" s="99"/>
      <c r="I1081" s="99"/>
      <c r="J1081" s="99"/>
      <c r="K1081" s="99"/>
      <c r="L1081" s="99"/>
      <c r="M1081" s="99"/>
      <c r="N1081" s="99"/>
      <c r="O1081" s="99"/>
      <c r="P1081" s="99"/>
      <c r="Q1081" s="99"/>
      <c r="R1081" s="99"/>
      <c r="S1081" s="99"/>
      <c r="T1081" s="99"/>
      <c r="U1081" s="99"/>
      <c r="V1081" s="99"/>
      <c r="W1081" s="142"/>
      <c r="X1081" s="142"/>
      <c r="Y1081" s="142"/>
      <c r="Z1081" s="121"/>
      <c r="AA1081" s="121"/>
      <c r="AB1081" s="121"/>
      <c r="AC1081" s="121"/>
      <c r="AD1081" s="121"/>
      <c r="AE1081" s="121"/>
      <c r="AF1081" s="121"/>
      <c r="AG1081" s="121"/>
      <c r="AH1081" s="121"/>
    </row>
    <row r="1082" spans="1:34" s="122" customFormat="1" ht="15">
      <c r="A1082" s="120"/>
      <c r="B1082" s="120"/>
      <c r="C1082" s="120"/>
      <c r="D1082" s="99"/>
      <c r="E1082" s="99"/>
      <c r="F1082" s="99"/>
      <c r="G1082" s="99"/>
      <c r="H1082" s="99"/>
      <c r="I1082" s="99"/>
      <c r="J1082" s="99"/>
      <c r="K1082" s="99"/>
      <c r="L1082" s="99"/>
      <c r="M1082" s="99"/>
      <c r="N1082" s="99"/>
      <c r="O1082" s="99"/>
      <c r="P1082" s="99"/>
      <c r="Q1082" s="99"/>
      <c r="R1082" s="99"/>
      <c r="S1082" s="99"/>
      <c r="T1082" s="99"/>
      <c r="U1082" s="99"/>
      <c r="V1082" s="99"/>
      <c r="W1082" s="142"/>
      <c r="X1082" s="142"/>
      <c r="Y1082" s="142"/>
      <c r="Z1082" s="121"/>
      <c r="AA1082" s="121"/>
      <c r="AB1082" s="121"/>
      <c r="AC1082" s="121"/>
      <c r="AD1082" s="121"/>
      <c r="AE1082" s="121"/>
      <c r="AF1082" s="121"/>
      <c r="AG1082" s="121"/>
      <c r="AH1082" s="121"/>
    </row>
    <row r="1083" spans="1:34" s="122" customFormat="1" ht="15">
      <c r="A1083" s="120"/>
      <c r="B1083" s="120"/>
      <c r="C1083" s="120"/>
      <c r="D1083" s="99"/>
      <c r="E1083" s="99"/>
      <c r="F1083" s="99"/>
      <c r="G1083" s="99"/>
      <c r="H1083" s="99"/>
      <c r="I1083" s="99"/>
      <c r="J1083" s="99"/>
      <c r="K1083" s="99"/>
      <c r="L1083" s="99"/>
      <c r="M1083" s="99"/>
      <c r="N1083" s="99"/>
      <c r="O1083" s="99"/>
      <c r="P1083" s="99"/>
      <c r="Q1083" s="99"/>
      <c r="R1083" s="99"/>
      <c r="S1083" s="99"/>
      <c r="T1083" s="99"/>
      <c r="U1083" s="99"/>
      <c r="V1083" s="99"/>
      <c r="W1083" s="142"/>
      <c r="X1083" s="142"/>
      <c r="Y1083" s="142"/>
      <c r="Z1083" s="121"/>
      <c r="AA1083" s="121"/>
      <c r="AB1083" s="121"/>
      <c r="AC1083" s="121"/>
      <c r="AD1083" s="121"/>
      <c r="AE1083" s="121"/>
      <c r="AF1083" s="121"/>
      <c r="AG1083" s="121"/>
      <c r="AH1083" s="121"/>
    </row>
    <row r="1084" spans="1:34" s="122" customFormat="1" ht="15">
      <c r="A1084" s="120"/>
      <c r="B1084" s="120"/>
      <c r="C1084" s="120"/>
      <c r="D1084" s="99"/>
      <c r="E1084" s="99"/>
      <c r="F1084" s="99"/>
      <c r="G1084" s="99"/>
      <c r="H1084" s="99"/>
      <c r="I1084" s="99"/>
      <c r="J1084" s="99"/>
      <c r="K1084" s="99"/>
      <c r="L1084" s="99"/>
      <c r="M1084" s="99"/>
      <c r="N1084" s="99"/>
      <c r="O1084" s="99"/>
      <c r="P1084" s="99"/>
      <c r="Q1084" s="99"/>
      <c r="R1084" s="99"/>
      <c r="S1084" s="99"/>
      <c r="T1084" s="99"/>
      <c r="U1084" s="99"/>
      <c r="V1084" s="99"/>
      <c r="W1084" s="142"/>
      <c r="X1084" s="142"/>
      <c r="Y1084" s="142"/>
      <c r="Z1084" s="121"/>
      <c r="AA1084" s="121"/>
      <c r="AB1084" s="121"/>
      <c r="AC1084" s="121"/>
      <c r="AD1084" s="121"/>
      <c r="AE1084" s="121"/>
      <c r="AF1084" s="121"/>
      <c r="AG1084" s="121"/>
      <c r="AH1084" s="121"/>
    </row>
    <row r="1085" spans="1:34" s="122" customFormat="1" ht="15">
      <c r="A1085" s="120"/>
      <c r="B1085" s="120"/>
      <c r="C1085" s="120"/>
      <c r="D1085" s="99"/>
      <c r="E1085" s="99"/>
      <c r="F1085" s="99"/>
      <c r="G1085" s="99"/>
      <c r="H1085" s="99"/>
      <c r="I1085" s="99"/>
      <c r="J1085" s="99"/>
      <c r="K1085" s="99"/>
      <c r="L1085" s="99"/>
      <c r="M1085" s="99"/>
      <c r="N1085" s="99"/>
      <c r="O1085" s="99"/>
      <c r="P1085" s="99"/>
      <c r="Q1085" s="99"/>
      <c r="R1085" s="99"/>
      <c r="S1085" s="99"/>
      <c r="T1085" s="99"/>
      <c r="U1085" s="99"/>
      <c r="V1085" s="99"/>
      <c r="W1085" s="142"/>
      <c r="X1085" s="142"/>
      <c r="Y1085" s="142"/>
      <c r="Z1085" s="121"/>
      <c r="AA1085" s="121"/>
      <c r="AB1085" s="121"/>
      <c r="AC1085" s="121"/>
      <c r="AD1085" s="121"/>
      <c r="AE1085" s="121"/>
      <c r="AF1085" s="121"/>
      <c r="AG1085" s="121"/>
      <c r="AH1085" s="121"/>
    </row>
    <row r="1086" spans="1:34" s="122" customFormat="1" ht="15">
      <c r="A1086" s="120"/>
      <c r="B1086" s="120"/>
      <c r="C1086" s="120"/>
      <c r="D1086" s="99"/>
      <c r="E1086" s="99"/>
      <c r="F1086" s="99"/>
      <c r="G1086" s="99"/>
      <c r="H1086" s="99"/>
      <c r="I1086" s="99"/>
      <c r="J1086" s="99"/>
      <c r="K1086" s="99"/>
      <c r="L1086" s="99"/>
      <c r="M1086" s="99"/>
      <c r="N1086" s="99"/>
      <c r="O1086" s="99"/>
      <c r="P1086" s="99"/>
      <c r="Q1086" s="99"/>
      <c r="R1086" s="99"/>
      <c r="S1086" s="99"/>
      <c r="T1086" s="99"/>
      <c r="U1086" s="99"/>
      <c r="V1086" s="99"/>
      <c r="W1086" s="142"/>
      <c r="X1086" s="142"/>
      <c r="Y1086" s="142"/>
      <c r="Z1086" s="121"/>
      <c r="AA1086" s="121"/>
      <c r="AB1086" s="121"/>
      <c r="AC1086" s="121"/>
      <c r="AD1086" s="121"/>
      <c r="AE1086" s="121"/>
      <c r="AF1086" s="121"/>
      <c r="AG1086" s="121"/>
      <c r="AH1086" s="121"/>
    </row>
    <row r="1087" spans="1:34" s="122" customFormat="1" ht="15">
      <c r="A1087" s="120"/>
      <c r="B1087" s="120"/>
      <c r="C1087" s="120"/>
      <c r="D1087" s="99"/>
      <c r="E1087" s="99"/>
      <c r="F1087" s="99"/>
      <c r="G1087" s="99"/>
      <c r="H1087" s="99"/>
      <c r="I1087" s="99"/>
      <c r="J1087" s="99"/>
      <c r="K1087" s="99"/>
      <c r="L1087" s="99"/>
      <c r="M1087" s="99"/>
      <c r="N1087" s="99"/>
      <c r="O1087" s="99"/>
      <c r="P1087" s="99"/>
      <c r="Q1087" s="99"/>
      <c r="R1087" s="99"/>
      <c r="S1087" s="99"/>
      <c r="T1087" s="99"/>
      <c r="U1087" s="99"/>
      <c r="V1087" s="99"/>
      <c r="W1087" s="142"/>
      <c r="X1087" s="142"/>
      <c r="Y1087" s="142"/>
      <c r="Z1087" s="121"/>
      <c r="AA1087" s="121"/>
      <c r="AB1087" s="121"/>
      <c r="AC1087" s="121"/>
      <c r="AD1087" s="121"/>
      <c r="AE1087" s="121"/>
      <c r="AF1087" s="121"/>
      <c r="AG1087" s="121"/>
      <c r="AH1087" s="121"/>
    </row>
    <row r="1088" spans="1:34" s="122" customFormat="1" ht="15">
      <c r="A1088" s="120"/>
      <c r="B1088" s="120"/>
      <c r="C1088" s="120"/>
      <c r="D1088" s="99"/>
      <c r="E1088" s="99"/>
      <c r="F1088" s="99"/>
      <c r="G1088" s="99"/>
      <c r="H1088" s="99"/>
      <c r="I1088" s="99"/>
      <c r="J1088" s="99"/>
      <c r="K1088" s="99"/>
      <c r="L1088" s="99"/>
      <c r="M1088" s="99"/>
      <c r="N1088" s="99"/>
      <c r="O1088" s="99"/>
      <c r="P1088" s="99"/>
      <c r="Q1088" s="99"/>
      <c r="R1088" s="99"/>
      <c r="S1088" s="99"/>
      <c r="T1088" s="99"/>
      <c r="U1088" s="99"/>
      <c r="V1088" s="99"/>
      <c r="W1088" s="142"/>
      <c r="X1088" s="142"/>
      <c r="Y1088" s="142"/>
      <c r="Z1088" s="121"/>
      <c r="AA1088" s="121"/>
      <c r="AB1088" s="121"/>
      <c r="AC1088" s="121"/>
      <c r="AD1088" s="121"/>
      <c r="AE1088" s="121"/>
      <c r="AF1088" s="121"/>
      <c r="AG1088" s="121"/>
      <c r="AH1088" s="121"/>
    </row>
    <row r="1089" spans="1:34" s="122" customFormat="1" ht="15">
      <c r="A1089" s="120"/>
      <c r="B1089" s="120"/>
      <c r="C1089" s="120"/>
      <c r="D1089" s="99"/>
      <c r="E1089" s="99"/>
      <c r="F1089" s="99"/>
      <c r="G1089" s="99"/>
      <c r="H1089" s="99"/>
      <c r="I1089" s="99"/>
      <c r="J1089" s="99"/>
      <c r="K1089" s="99"/>
      <c r="L1089" s="99"/>
      <c r="M1089" s="99"/>
      <c r="N1089" s="99"/>
      <c r="O1089" s="99"/>
      <c r="P1089" s="99"/>
      <c r="Q1089" s="99"/>
      <c r="R1089" s="99"/>
      <c r="S1089" s="99"/>
      <c r="T1089" s="99"/>
      <c r="U1089" s="99"/>
      <c r="V1089" s="99"/>
      <c r="W1089" s="142"/>
      <c r="X1089" s="142"/>
      <c r="Y1089" s="142"/>
      <c r="Z1089" s="121"/>
      <c r="AA1089" s="121"/>
      <c r="AB1089" s="121"/>
      <c r="AC1089" s="121"/>
      <c r="AD1089" s="121"/>
      <c r="AE1089" s="121"/>
      <c r="AF1089" s="121"/>
      <c r="AG1089" s="121"/>
      <c r="AH1089" s="121"/>
    </row>
    <row r="1090" spans="1:34" s="122" customFormat="1" ht="15">
      <c r="A1090" s="120"/>
      <c r="B1090" s="120"/>
      <c r="C1090" s="120"/>
      <c r="D1090" s="99"/>
      <c r="E1090" s="99"/>
      <c r="F1090" s="99"/>
      <c r="G1090" s="99"/>
      <c r="H1090" s="99"/>
      <c r="I1090" s="99"/>
      <c r="J1090" s="99"/>
      <c r="K1090" s="99"/>
      <c r="L1090" s="99"/>
      <c r="M1090" s="99"/>
      <c r="N1090" s="99"/>
      <c r="O1090" s="99"/>
      <c r="P1090" s="99"/>
      <c r="Q1090" s="99"/>
      <c r="R1090" s="99"/>
      <c r="S1090" s="99"/>
      <c r="T1090" s="99"/>
      <c r="U1090" s="99"/>
      <c r="V1090" s="99"/>
      <c r="W1090" s="142"/>
      <c r="X1090" s="142"/>
      <c r="Y1090" s="142"/>
      <c r="Z1090" s="121"/>
      <c r="AA1090" s="121"/>
      <c r="AB1090" s="121"/>
      <c r="AC1090" s="121"/>
      <c r="AD1090" s="121"/>
      <c r="AE1090" s="121"/>
      <c r="AF1090" s="121"/>
      <c r="AG1090" s="121"/>
      <c r="AH1090" s="121"/>
    </row>
    <row r="1091" spans="1:34" s="122" customFormat="1" ht="15">
      <c r="A1091" s="120"/>
      <c r="B1091" s="120"/>
      <c r="C1091" s="120"/>
      <c r="D1091" s="99"/>
      <c r="E1091" s="99"/>
      <c r="F1091" s="99"/>
      <c r="G1091" s="99"/>
      <c r="H1091" s="99"/>
      <c r="I1091" s="99"/>
      <c r="J1091" s="99"/>
      <c r="K1091" s="99"/>
      <c r="L1091" s="99"/>
      <c r="M1091" s="99"/>
      <c r="N1091" s="99"/>
      <c r="O1091" s="99"/>
      <c r="P1091" s="99"/>
      <c r="Q1091" s="99"/>
      <c r="R1091" s="99"/>
      <c r="S1091" s="99"/>
      <c r="T1091" s="99"/>
      <c r="U1091" s="99"/>
      <c r="V1091" s="99"/>
      <c r="W1091" s="142"/>
      <c r="X1091" s="142"/>
      <c r="Y1091" s="142"/>
      <c r="Z1091" s="121"/>
      <c r="AA1091" s="121"/>
      <c r="AB1091" s="121"/>
      <c r="AC1091" s="121"/>
      <c r="AD1091" s="121"/>
      <c r="AE1091" s="121"/>
      <c r="AF1091" s="121"/>
      <c r="AG1091" s="121"/>
      <c r="AH1091" s="121"/>
    </row>
    <row r="1092" spans="1:34" s="122" customFormat="1" ht="15">
      <c r="A1092" s="120"/>
      <c r="B1092" s="120"/>
      <c r="C1092" s="120"/>
      <c r="D1092" s="99"/>
      <c r="E1092" s="99"/>
      <c r="F1092" s="99"/>
      <c r="G1092" s="99"/>
      <c r="H1092" s="99"/>
      <c r="I1092" s="99"/>
      <c r="J1092" s="99"/>
      <c r="K1092" s="99"/>
      <c r="L1092" s="99"/>
      <c r="M1092" s="99"/>
      <c r="N1092" s="99"/>
      <c r="O1092" s="99"/>
      <c r="P1092" s="99"/>
      <c r="Q1092" s="99"/>
      <c r="R1092" s="99"/>
      <c r="S1092" s="99"/>
      <c r="T1092" s="99"/>
      <c r="U1092" s="99"/>
      <c r="V1092" s="99"/>
      <c r="W1092" s="142"/>
      <c r="X1092" s="142"/>
      <c r="Y1092" s="142"/>
      <c r="Z1092" s="121"/>
      <c r="AA1092" s="121"/>
      <c r="AB1092" s="121"/>
      <c r="AC1092" s="121"/>
      <c r="AD1092" s="121"/>
      <c r="AE1092" s="121"/>
      <c r="AF1092" s="121"/>
      <c r="AG1092" s="121"/>
      <c r="AH1092" s="121"/>
    </row>
    <row r="1093" spans="1:34" s="122" customFormat="1" ht="15">
      <c r="A1093" s="120"/>
      <c r="B1093" s="120"/>
      <c r="C1093" s="120"/>
      <c r="D1093" s="99"/>
      <c r="E1093" s="99"/>
      <c r="F1093" s="99"/>
      <c r="G1093" s="99"/>
      <c r="H1093" s="99"/>
      <c r="I1093" s="99"/>
      <c r="J1093" s="99"/>
      <c r="K1093" s="99"/>
      <c r="L1093" s="99"/>
      <c r="M1093" s="99"/>
      <c r="N1093" s="99"/>
      <c r="O1093" s="99"/>
      <c r="P1093" s="99"/>
      <c r="Q1093" s="99"/>
      <c r="R1093" s="99"/>
      <c r="S1093" s="99"/>
      <c r="T1093" s="99"/>
      <c r="U1093" s="99"/>
      <c r="V1093" s="99"/>
      <c r="W1093" s="142"/>
      <c r="X1093" s="142"/>
      <c r="Y1093" s="142"/>
      <c r="Z1093" s="121"/>
      <c r="AA1093" s="121"/>
      <c r="AB1093" s="121"/>
      <c r="AC1093" s="121"/>
      <c r="AD1093" s="121"/>
      <c r="AE1093" s="121"/>
      <c r="AF1093" s="121"/>
      <c r="AG1093" s="121"/>
      <c r="AH1093" s="121"/>
    </row>
    <row r="1094" spans="1:34" s="122" customFormat="1" ht="15">
      <c r="A1094" s="120"/>
      <c r="B1094" s="120"/>
      <c r="C1094" s="120"/>
      <c r="D1094" s="99"/>
      <c r="E1094" s="99"/>
      <c r="F1094" s="99"/>
      <c r="G1094" s="99"/>
      <c r="H1094" s="99"/>
      <c r="I1094" s="99"/>
      <c r="J1094" s="99"/>
      <c r="K1094" s="99"/>
      <c r="L1094" s="99"/>
      <c r="M1094" s="99"/>
      <c r="N1094" s="99"/>
      <c r="O1094" s="99"/>
      <c r="P1094" s="99"/>
      <c r="Q1094" s="99"/>
      <c r="R1094" s="99"/>
      <c r="S1094" s="99"/>
      <c r="T1094" s="99"/>
      <c r="U1094" s="99"/>
      <c r="V1094" s="99"/>
      <c r="W1094" s="142"/>
      <c r="X1094" s="142"/>
      <c r="Y1094" s="142"/>
      <c r="Z1094" s="121"/>
      <c r="AA1094" s="121"/>
      <c r="AB1094" s="121"/>
      <c r="AC1094" s="121"/>
      <c r="AD1094" s="121"/>
      <c r="AE1094" s="121"/>
      <c r="AF1094" s="121"/>
      <c r="AG1094" s="121"/>
      <c r="AH1094" s="121"/>
    </row>
    <row r="1095" spans="1:34" s="122" customFormat="1" ht="15">
      <c r="A1095" s="120"/>
      <c r="B1095" s="120"/>
      <c r="C1095" s="120"/>
      <c r="D1095" s="99"/>
      <c r="E1095" s="99"/>
      <c r="F1095" s="99"/>
      <c r="G1095" s="99"/>
      <c r="H1095" s="99"/>
      <c r="I1095" s="99"/>
      <c r="J1095" s="99"/>
      <c r="K1095" s="99"/>
      <c r="L1095" s="99"/>
      <c r="M1095" s="99"/>
      <c r="N1095" s="99"/>
      <c r="O1095" s="99"/>
      <c r="P1095" s="99"/>
      <c r="Q1095" s="99"/>
      <c r="R1095" s="99"/>
      <c r="S1095" s="99"/>
      <c r="T1095" s="99"/>
      <c r="U1095" s="99"/>
      <c r="V1095" s="99"/>
      <c r="W1095" s="142"/>
      <c r="X1095" s="142"/>
      <c r="Y1095" s="142"/>
      <c r="Z1095" s="121"/>
      <c r="AA1095" s="121"/>
      <c r="AB1095" s="121"/>
      <c r="AC1095" s="121"/>
      <c r="AD1095" s="121"/>
      <c r="AE1095" s="121"/>
      <c r="AF1095" s="121"/>
      <c r="AG1095" s="121"/>
      <c r="AH1095" s="121"/>
    </row>
    <row r="1096" spans="1:34" s="122" customFormat="1" ht="15">
      <c r="A1096" s="120"/>
      <c r="B1096" s="120"/>
      <c r="C1096" s="120"/>
      <c r="D1096" s="99"/>
      <c r="E1096" s="99"/>
      <c r="F1096" s="99"/>
      <c r="G1096" s="99"/>
      <c r="H1096" s="99"/>
      <c r="I1096" s="99"/>
      <c r="J1096" s="99"/>
      <c r="K1096" s="99"/>
      <c r="L1096" s="99"/>
      <c r="M1096" s="99"/>
      <c r="N1096" s="99"/>
      <c r="O1096" s="99"/>
      <c r="P1096" s="99"/>
      <c r="Q1096" s="99"/>
      <c r="R1096" s="99"/>
      <c r="S1096" s="99"/>
      <c r="T1096" s="99"/>
      <c r="U1096" s="99"/>
      <c r="V1096" s="99"/>
      <c r="W1096" s="142"/>
      <c r="X1096" s="142"/>
      <c r="Y1096" s="142"/>
      <c r="Z1096" s="121"/>
      <c r="AA1096" s="121"/>
      <c r="AB1096" s="121"/>
      <c r="AC1096" s="121"/>
      <c r="AD1096" s="121"/>
      <c r="AE1096" s="121"/>
      <c r="AF1096" s="121"/>
      <c r="AG1096" s="121"/>
      <c r="AH1096" s="121"/>
    </row>
    <row r="1097" spans="1:34" s="122" customFormat="1" ht="15">
      <c r="A1097" s="120"/>
      <c r="B1097" s="120"/>
      <c r="C1097" s="120"/>
      <c r="D1097" s="99"/>
      <c r="E1097" s="99"/>
      <c r="F1097" s="99"/>
      <c r="G1097" s="99"/>
      <c r="H1097" s="99"/>
      <c r="I1097" s="99"/>
      <c r="J1097" s="99"/>
      <c r="K1097" s="99"/>
      <c r="L1097" s="99"/>
      <c r="M1097" s="99"/>
      <c r="N1097" s="99"/>
      <c r="O1097" s="99"/>
      <c r="P1097" s="99"/>
      <c r="Q1097" s="99"/>
      <c r="R1097" s="99"/>
      <c r="S1097" s="99"/>
      <c r="T1097" s="99"/>
      <c r="U1097" s="99"/>
      <c r="V1097" s="99"/>
      <c r="W1097" s="142"/>
      <c r="X1097" s="142"/>
      <c r="Y1097" s="142"/>
      <c r="Z1097" s="121"/>
      <c r="AA1097" s="121"/>
      <c r="AB1097" s="121"/>
      <c r="AC1097" s="121"/>
      <c r="AD1097" s="121"/>
      <c r="AE1097" s="121"/>
      <c r="AF1097" s="121"/>
      <c r="AG1097" s="121"/>
      <c r="AH1097" s="121"/>
    </row>
    <row r="1098" spans="1:34" s="122" customFormat="1" ht="15">
      <c r="A1098" s="120"/>
      <c r="B1098" s="120"/>
      <c r="C1098" s="120"/>
      <c r="D1098" s="99"/>
      <c r="E1098" s="99"/>
      <c r="F1098" s="99"/>
      <c r="G1098" s="99"/>
      <c r="H1098" s="99"/>
      <c r="I1098" s="99"/>
      <c r="J1098" s="99"/>
      <c r="K1098" s="99"/>
      <c r="L1098" s="99"/>
      <c r="M1098" s="99"/>
      <c r="N1098" s="99"/>
      <c r="O1098" s="99"/>
      <c r="P1098" s="99"/>
      <c r="Q1098" s="99"/>
      <c r="R1098" s="99"/>
      <c r="S1098" s="99"/>
      <c r="T1098" s="99"/>
      <c r="U1098" s="99"/>
      <c r="V1098" s="99"/>
      <c r="W1098" s="142"/>
      <c r="X1098" s="142"/>
      <c r="Y1098" s="142"/>
      <c r="Z1098" s="121"/>
      <c r="AA1098" s="121"/>
      <c r="AB1098" s="121"/>
      <c r="AC1098" s="121"/>
      <c r="AD1098" s="121"/>
      <c r="AE1098" s="121"/>
      <c r="AF1098" s="121"/>
      <c r="AG1098" s="121"/>
      <c r="AH1098" s="121"/>
    </row>
    <row r="1099" spans="1:34" s="122" customFormat="1" ht="15">
      <c r="A1099" s="120"/>
      <c r="B1099" s="120"/>
      <c r="C1099" s="120"/>
      <c r="D1099" s="99"/>
      <c r="E1099" s="99"/>
      <c r="F1099" s="99"/>
      <c r="G1099" s="99"/>
      <c r="H1099" s="99"/>
      <c r="I1099" s="99"/>
      <c r="J1099" s="99"/>
      <c r="K1099" s="99"/>
      <c r="L1099" s="99"/>
      <c r="M1099" s="99"/>
      <c r="N1099" s="99"/>
      <c r="O1099" s="99"/>
      <c r="P1099" s="99"/>
      <c r="Q1099" s="99"/>
      <c r="R1099" s="99"/>
      <c r="S1099" s="99"/>
      <c r="T1099" s="99"/>
      <c r="U1099" s="99"/>
      <c r="V1099" s="99"/>
      <c r="W1099" s="142"/>
      <c r="X1099" s="142"/>
      <c r="Y1099" s="142"/>
      <c r="Z1099" s="121"/>
      <c r="AA1099" s="121"/>
      <c r="AB1099" s="121"/>
      <c r="AC1099" s="121"/>
      <c r="AD1099" s="121"/>
      <c r="AE1099" s="121"/>
      <c r="AF1099" s="121"/>
      <c r="AG1099" s="121"/>
      <c r="AH1099" s="121"/>
    </row>
    <row r="1100" spans="1:34" s="122" customFormat="1" ht="15">
      <c r="A1100" s="120"/>
      <c r="B1100" s="120"/>
      <c r="C1100" s="120"/>
      <c r="D1100" s="99"/>
      <c r="E1100" s="99"/>
      <c r="F1100" s="99"/>
      <c r="G1100" s="99"/>
      <c r="H1100" s="99"/>
      <c r="I1100" s="99"/>
      <c r="J1100" s="99"/>
      <c r="K1100" s="99"/>
      <c r="L1100" s="99"/>
      <c r="M1100" s="99"/>
      <c r="N1100" s="99"/>
      <c r="O1100" s="99"/>
      <c r="P1100" s="99"/>
      <c r="Q1100" s="99"/>
      <c r="R1100" s="99"/>
      <c r="S1100" s="99"/>
      <c r="T1100" s="99"/>
      <c r="U1100" s="99"/>
      <c r="V1100" s="99"/>
      <c r="W1100" s="142"/>
      <c r="X1100" s="142"/>
      <c r="Y1100" s="142"/>
      <c r="Z1100" s="121"/>
      <c r="AA1100" s="121"/>
      <c r="AB1100" s="121"/>
      <c r="AC1100" s="121"/>
      <c r="AD1100" s="121"/>
      <c r="AE1100" s="121"/>
      <c r="AF1100" s="121"/>
      <c r="AG1100" s="121"/>
      <c r="AH1100" s="121"/>
    </row>
    <row r="1101" spans="1:34" s="122" customFormat="1" ht="15">
      <c r="A1101" s="120"/>
      <c r="B1101" s="120"/>
      <c r="C1101" s="120"/>
      <c r="D1101" s="99"/>
      <c r="E1101" s="99"/>
      <c r="F1101" s="99"/>
      <c r="G1101" s="99"/>
      <c r="H1101" s="99"/>
      <c r="I1101" s="99"/>
      <c r="J1101" s="99"/>
      <c r="K1101" s="99"/>
      <c r="L1101" s="99"/>
      <c r="M1101" s="99"/>
      <c r="N1101" s="99"/>
      <c r="O1101" s="99"/>
      <c r="P1101" s="99"/>
      <c r="Q1101" s="99"/>
      <c r="R1101" s="99"/>
      <c r="S1101" s="99"/>
      <c r="T1101" s="99"/>
      <c r="U1101" s="99"/>
      <c r="V1101" s="99"/>
      <c r="W1101" s="142"/>
      <c r="X1101" s="142"/>
      <c r="Y1101" s="142"/>
      <c r="Z1101" s="121"/>
      <c r="AA1101" s="121"/>
      <c r="AB1101" s="121"/>
      <c r="AC1101" s="121"/>
      <c r="AD1101" s="121"/>
      <c r="AE1101" s="121"/>
      <c r="AF1101" s="121"/>
      <c r="AG1101" s="121"/>
      <c r="AH1101" s="121"/>
    </row>
    <row r="1102" spans="1:34" s="122" customFormat="1" ht="15">
      <c r="A1102" s="120"/>
      <c r="B1102" s="120"/>
      <c r="C1102" s="120"/>
      <c r="D1102" s="99"/>
      <c r="E1102" s="99"/>
      <c r="F1102" s="99"/>
      <c r="G1102" s="99"/>
      <c r="H1102" s="99"/>
      <c r="I1102" s="99"/>
      <c r="J1102" s="99"/>
      <c r="K1102" s="99"/>
      <c r="L1102" s="99"/>
      <c r="M1102" s="99"/>
      <c r="N1102" s="99"/>
      <c r="O1102" s="99"/>
      <c r="P1102" s="99"/>
      <c r="Q1102" s="99"/>
      <c r="R1102" s="99"/>
      <c r="S1102" s="99"/>
      <c r="T1102" s="99"/>
      <c r="U1102" s="99"/>
      <c r="V1102" s="99"/>
      <c r="W1102" s="142"/>
      <c r="X1102" s="142"/>
      <c r="Y1102" s="142"/>
      <c r="Z1102" s="121"/>
      <c r="AA1102" s="121"/>
      <c r="AB1102" s="121"/>
      <c r="AC1102" s="121"/>
      <c r="AD1102" s="121"/>
      <c r="AE1102" s="121"/>
      <c r="AF1102" s="121"/>
      <c r="AG1102" s="121"/>
      <c r="AH1102" s="121"/>
    </row>
    <row r="1103" spans="1:34" s="122" customFormat="1" ht="15">
      <c r="A1103" s="120"/>
      <c r="B1103" s="120"/>
      <c r="C1103" s="120"/>
      <c r="D1103" s="99"/>
      <c r="E1103" s="99"/>
      <c r="F1103" s="99"/>
      <c r="G1103" s="99"/>
      <c r="H1103" s="99"/>
      <c r="I1103" s="99"/>
      <c r="J1103" s="99"/>
      <c r="K1103" s="99"/>
      <c r="L1103" s="99"/>
      <c r="M1103" s="99"/>
      <c r="N1103" s="99"/>
      <c r="O1103" s="99"/>
      <c r="P1103" s="99"/>
      <c r="Q1103" s="99"/>
      <c r="R1103" s="99"/>
      <c r="S1103" s="99"/>
      <c r="T1103" s="99"/>
      <c r="U1103" s="99"/>
      <c r="V1103" s="99"/>
      <c r="W1103" s="142"/>
      <c r="X1103" s="142"/>
      <c r="Y1103" s="142"/>
      <c r="Z1103" s="121"/>
      <c r="AA1103" s="121"/>
      <c r="AB1103" s="121"/>
      <c r="AC1103" s="121"/>
      <c r="AD1103" s="121"/>
      <c r="AE1103" s="121"/>
      <c r="AF1103" s="121"/>
      <c r="AG1103" s="121"/>
      <c r="AH1103" s="121"/>
    </row>
    <row r="1104" spans="1:34" s="122" customFormat="1" ht="15">
      <c r="A1104" s="120"/>
      <c r="B1104" s="120"/>
      <c r="C1104" s="120"/>
      <c r="D1104" s="99"/>
      <c r="E1104" s="99"/>
      <c r="F1104" s="99"/>
      <c r="G1104" s="99"/>
      <c r="H1104" s="99"/>
      <c r="I1104" s="99"/>
      <c r="J1104" s="99"/>
      <c r="K1104" s="99"/>
      <c r="L1104" s="99"/>
      <c r="M1104" s="99"/>
      <c r="N1104" s="99"/>
      <c r="O1104" s="99"/>
      <c r="P1104" s="99"/>
      <c r="Q1104" s="99"/>
      <c r="R1104" s="99"/>
      <c r="S1104" s="99"/>
      <c r="T1104" s="99"/>
      <c r="U1104" s="99"/>
      <c r="V1104" s="99"/>
      <c r="W1104" s="142"/>
      <c r="X1104" s="142"/>
      <c r="Y1104" s="142"/>
      <c r="Z1104" s="121"/>
      <c r="AA1104" s="121"/>
      <c r="AB1104" s="121"/>
      <c r="AC1104" s="121"/>
      <c r="AD1104" s="121"/>
      <c r="AE1104" s="121"/>
      <c r="AF1104" s="121"/>
      <c r="AG1104" s="121"/>
      <c r="AH1104" s="121"/>
    </row>
    <row r="1105" spans="1:34" s="122" customFormat="1" ht="15">
      <c r="A1105" s="120"/>
      <c r="B1105" s="120"/>
      <c r="C1105" s="120"/>
      <c r="D1105" s="99"/>
      <c r="E1105" s="99"/>
      <c r="F1105" s="99"/>
      <c r="G1105" s="99"/>
      <c r="H1105" s="99"/>
      <c r="I1105" s="99"/>
      <c r="J1105" s="99"/>
      <c r="K1105" s="99"/>
      <c r="L1105" s="99"/>
      <c r="M1105" s="99"/>
      <c r="N1105" s="99"/>
      <c r="O1105" s="99"/>
      <c r="P1105" s="99"/>
      <c r="Q1105" s="99"/>
      <c r="R1105" s="99"/>
      <c r="S1105" s="99"/>
      <c r="T1105" s="99"/>
      <c r="U1105" s="99"/>
      <c r="V1105" s="99"/>
      <c r="W1105" s="142"/>
      <c r="X1105" s="142"/>
      <c r="Y1105" s="142"/>
      <c r="Z1105" s="121"/>
      <c r="AA1105" s="121"/>
      <c r="AB1105" s="121"/>
      <c r="AC1105" s="121"/>
      <c r="AD1105" s="121"/>
      <c r="AE1105" s="121"/>
      <c r="AF1105" s="121"/>
      <c r="AG1105" s="121"/>
      <c r="AH1105" s="121"/>
    </row>
    <row r="1106" spans="1:34" s="122" customFormat="1" ht="15">
      <c r="A1106" s="120"/>
      <c r="B1106" s="120"/>
      <c r="C1106" s="120"/>
      <c r="D1106" s="99"/>
      <c r="E1106" s="99"/>
      <c r="F1106" s="99"/>
      <c r="G1106" s="99"/>
      <c r="H1106" s="99"/>
      <c r="I1106" s="99"/>
      <c r="J1106" s="99"/>
      <c r="K1106" s="99"/>
      <c r="L1106" s="99"/>
      <c r="M1106" s="99"/>
      <c r="N1106" s="99"/>
      <c r="O1106" s="99"/>
      <c r="P1106" s="99"/>
      <c r="Q1106" s="99"/>
      <c r="R1106" s="99"/>
      <c r="S1106" s="99"/>
      <c r="T1106" s="99"/>
      <c r="U1106" s="99"/>
      <c r="V1106" s="99"/>
      <c r="W1106" s="142"/>
      <c r="X1106" s="142"/>
      <c r="Y1106" s="142"/>
      <c r="Z1106" s="121"/>
      <c r="AA1106" s="121"/>
      <c r="AB1106" s="121"/>
      <c r="AC1106" s="121"/>
      <c r="AD1106" s="121"/>
      <c r="AE1106" s="121"/>
      <c r="AF1106" s="121"/>
      <c r="AG1106" s="121"/>
      <c r="AH1106" s="121"/>
    </row>
    <row r="1107" spans="1:34" s="122" customFormat="1" ht="15">
      <c r="A1107" s="120"/>
      <c r="B1107" s="120"/>
      <c r="C1107" s="120"/>
      <c r="D1107" s="99"/>
      <c r="E1107" s="99"/>
      <c r="F1107" s="99"/>
      <c r="G1107" s="99"/>
      <c r="H1107" s="99"/>
      <c r="I1107" s="99"/>
      <c r="J1107" s="99"/>
      <c r="K1107" s="99"/>
      <c r="L1107" s="99"/>
      <c r="M1107" s="99"/>
      <c r="N1107" s="99"/>
      <c r="O1107" s="99"/>
      <c r="P1107" s="99"/>
      <c r="Q1107" s="99"/>
      <c r="R1107" s="99"/>
      <c r="S1107" s="99"/>
      <c r="T1107" s="99"/>
      <c r="U1107" s="99"/>
      <c r="V1107" s="99"/>
      <c r="W1107" s="142"/>
      <c r="X1107" s="142"/>
      <c r="Y1107" s="142"/>
      <c r="Z1107" s="121"/>
      <c r="AA1107" s="121"/>
      <c r="AB1107" s="121"/>
      <c r="AC1107" s="121"/>
      <c r="AD1107" s="121"/>
      <c r="AE1107" s="121"/>
      <c r="AF1107" s="121"/>
      <c r="AG1107" s="121"/>
      <c r="AH1107" s="121"/>
    </row>
    <row r="1108" spans="1:34" s="122" customFormat="1" ht="15">
      <c r="A1108" s="120"/>
      <c r="B1108" s="120"/>
      <c r="C1108" s="120"/>
      <c r="D1108" s="99"/>
      <c r="E1108" s="99"/>
      <c r="F1108" s="99"/>
      <c r="G1108" s="99"/>
      <c r="H1108" s="99"/>
      <c r="I1108" s="99"/>
      <c r="J1108" s="99"/>
      <c r="K1108" s="99"/>
      <c r="L1108" s="99"/>
      <c r="M1108" s="99"/>
      <c r="N1108" s="99"/>
      <c r="O1108" s="99"/>
      <c r="P1108" s="99"/>
      <c r="Q1108" s="99"/>
      <c r="R1108" s="99"/>
      <c r="S1108" s="99"/>
      <c r="T1108" s="99"/>
      <c r="U1108" s="99"/>
      <c r="V1108" s="99"/>
      <c r="W1108" s="142"/>
      <c r="X1108" s="142"/>
      <c r="Y1108" s="142"/>
      <c r="Z1108" s="121"/>
      <c r="AA1108" s="121"/>
      <c r="AB1108" s="121"/>
      <c r="AC1108" s="121"/>
      <c r="AD1108" s="121"/>
      <c r="AE1108" s="121"/>
      <c r="AF1108" s="121"/>
      <c r="AG1108" s="121"/>
      <c r="AH1108" s="121"/>
    </row>
    <row r="1109" spans="1:34" s="122" customFormat="1" ht="15">
      <c r="A1109" s="120"/>
      <c r="B1109" s="120"/>
      <c r="C1109" s="120"/>
      <c r="D1109" s="99"/>
      <c r="E1109" s="99"/>
      <c r="F1109" s="99"/>
      <c r="G1109" s="99"/>
      <c r="H1109" s="99"/>
      <c r="I1109" s="99"/>
      <c r="J1109" s="99"/>
      <c r="K1109" s="99"/>
      <c r="L1109" s="99"/>
      <c r="M1109" s="99"/>
      <c r="N1109" s="99"/>
      <c r="O1109" s="99"/>
      <c r="P1109" s="99"/>
      <c r="Q1109" s="99"/>
      <c r="R1109" s="99"/>
      <c r="S1109" s="99"/>
      <c r="T1109" s="99"/>
      <c r="U1109" s="99"/>
      <c r="V1109" s="99"/>
      <c r="W1109" s="142"/>
      <c r="X1109" s="142"/>
      <c r="Y1109" s="142"/>
      <c r="Z1109" s="121"/>
      <c r="AA1109" s="121"/>
      <c r="AB1109" s="121"/>
      <c r="AC1109" s="121"/>
      <c r="AD1109" s="121"/>
      <c r="AE1109" s="121"/>
      <c r="AF1109" s="121"/>
      <c r="AG1109" s="121"/>
      <c r="AH1109" s="121"/>
    </row>
    <row r="1110" spans="1:34" s="122" customFormat="1" ht="15">
      <c r="A1110" s="120"/>
      <c r="B1110" s="120"/>
      <c r="C1110" s="120"/>
      <c r="D1110" s="99"/>
      <c r="E1110" s="99"/>
      <c r="F1110" s="99"/>
      <c r="G1110" s="99"/>
      <c r="H1110" s="99"/>
      <c r="I1110" s="99"/>
      <c r="J1110" s="99"/>
      <c r="K1110" s="99"/>
      <c r="L1110" s="99"/>
      <c r="M1110" s="99"/>
      <c r="N1110" s="99"/>
      <c r="O1110" s="99"/>
      <c r="P1110" s="99"/>
      <c r="Q1110" s="99"/>
      <c r="R1110" s="99"/>
      <c r="S1110" s="99"/>
      <c r="T1110" s="99"/>
      <c r="U1110" s="99"/>
      <c r="V1110" s="99"/>
      <c r="W1110" s="142"/>
      <c r="X1110" s="142"/>
      <c r="Y1110" s="142"/>
      <c r="Z1110" s="121"/>
      <c r="AA1110" s="121"/>
      <c r="AB1110" s="121"/>
      <c r="AC1110" s="121"/>
      <c r="AD1110" s="121"/>
      <c r="AE1110" s="121"/>
      <c r="AF1110" s="121"/>
      <c r="AG1110" s="121"/>
      <c r="AH1110" s="121"/>
    </row>
    <row r="1111" spans="1:34" s="122" customFormat="1" ht="15">
      <c r="A1111" s="120"/>
      <c r="B1111" s="120"/>
      <c r="C1111" s="120"/>
      <c r="D1111" s="99"/>
      <c r="E1111" s="99"/>
      <c r="F1111" s="99"/>
      <c r="G1111" s="99"/>
      <c r="H1111" s="99"/>
      <c r="I1111" s="99"/>
      <c r="J1111" s="99"/>
      <c r="K1111" s="99"/>
      <c r="L1111" s="99"/>
      <c r="M1111" s="99"/>
      <c r="N1111" s="99"/>
      <c r="O1111" s="99"/>
      <c r="P1111" s="99"/>
      <c r="Q1111" s="99"/>
      <c r="R1111" s="99"/>
      <c r="S1111" s="99"/>
      <c r="T1111" s="99"/>
      <c r="U1111" s="99"/>
      <c r="V1111" s="99"/>
      <c r="W1111" s="142"/>
      <c r="X1111" s="142"/>
      <c r="Y1111" s="142"/>
      <c r="Z1111" s="121"/>
      <c r="AA1111" s="121"/>
      <c r="AB1111" s="121"/>
      <c r="AC1111" s="121"/>
      <c r="AD1111" s="121"/>
      <c r="AE1111" s="121"/>
      <c r="AF1111" s="121"/>
      <c r="AG1111" s="121"/>
      <c r="AH1111" s="121"/>
    </row>
    <row r="1112" spans="1:34" s="122" customFormat="1" ht="15">
      <c r="A1112" s="120"/>
      <c r="B1112" s="120"/>
      <c r="C1112" s="120"/>
      <c r="D1112" s="99"/>
      <c r="E1112" s="99"/>
      <c r="F1112" s="99"/>
      <c r="G1112" s="99"/>
      <c r="H1112" s="99"/>
      <c r="I1112" s="99"/>
      <c r="J1112" s="99"/>
      <c r="K1112" s="99"/>
      <c r="L1112" s="99"/>
      <c r="M1112" s="99"/>
      <c r="N1112" s="99"/>
      <c r="O1112" s="99"/>
      <c r="P1112" s="99"/>
      <c r="Q1112" s="99"/>
      <c r="R1112" s="99"/>
      <c r="S1112" s="99"/>
      <c r="T1112" s="99"/>
      <c r="U1112" s="99"/>
      <c r="V1112" s="99"/>
      <c r="W1112" s="142"/>
      <c r="X1112" s="142"/>
      <c r="Y1112" s="142"/>
      <c r="Z1112" s="121"/>
      <c r="AA1112" s="121"/>
      <c r="AB1112" s="121"/>
      <c r="AC1112" s="121"/>
      <c r="AD1112" s="121"/>
      <c r="AE1112" s="121"/>
      <c r="AF1112" s="121"/>
      <c r="AG1112" s="121"/>
      <c r="AH1112" s="121"/>
    </row>
    <row r="1113" spans="1:34" s="122" customFormat="1" ht="15">
      <c r="A1113" s="120"/>
      <c r="B1113" s="120"/>
      <c r="C1113" s="120"/>
      <c r="D1113" s="99"/>
      <c r="E1113" s="99"/>
      <c r="F1113" s="99"/>
      <c r="G1113" s="99"/>
      <c r="H1113" s="99"/>
      <c r="I1113" s="99"/>
      <c r="J1113" s="99"/>
      <c r="K1113" s="99"/>
      <c r="L1113" s="99"/>
      <c r="M1113" s="99"/>
      <c r="N1113" s="99"/>
      <c r="O1113" s="99"/>
      <c r="P1113" s="99"/>
      <c r="Q1113" s="99"/>
      <c r="R1113" s="99"/>
      <c r="S1113" s="99"/>
      <c r="T1113" s="99"/>
      <c r="U1113" s="99"/>
      <c r="V1113" s="99"/>
      <c r="W1113" s="142"/>
      <c r="X1113" s="142"/>
      <c r="Y1113" s="142"/>
      <c r="Z1113" s="121"/>
      <c r="AA1113" s="121"/>
      <c r="AB1113" s="121"/>
      <c r="AC1113" s="121"/>
      <c r="AD1113" s="121"/>
      <c r="AE1113" s="121"/>
      <c r="AF1113" s="121"/>
      <c r="AG1113" s="121"/>
      <c r="AH1113" s="121"/>
    </row>
    <row r="1114" spans="1:34" s="122" customFormat="1" ht="15">
      <c r="A1114" s="120"/>
      <c r="B1114" s="120"/>
      <c r="C1114" s="120"/>
      <c r="D1114" s="99"/>
      <c r="E1114" s="99"/>
      <c r="F1114" s="99"/>
      <c r="G1114" s="99"/>
      <c r="H1114" s="99"/>
      <c r="I1114" s="99"/>
      <c r="J1114" s="99"/>
      <c r="K1114" s="99"/>
      <c r="L1114" s="99"/>
      <c r="M1114" s="99"/>
      <c r="N1114" s="99"/>
      <c r="O1114" s="99"/>
      <c r="P1114" s="99"/>
      <c r="Q1114" s="99"/>
      <c r="R1114" s="99"/>
      <c r="S1114" s="99"/>
      <c r="T1114" s="99"/>
      <c r="U1114" s="99"/>
      <c r="V1114" s="99"/>
      <c r="W1114" s="142"/>
      <c r="X1114" s="142"/>
      <c r="Y1114" s="142"/>
      <c r="Z1114" s="121"/>
      <c r="AA1114" s="121"/>
      <c r="AB1114" s="121"/>
      <c r="AC1114" s="121"/>
      <c r="AD1114" s="121"/>
      <c r="AE1114" s="121"/>
      <c r="AF1114" s="121"/>
      <c r="AG1114" s="121"/>
      <c r="AH1114" s="121"/>
    </row>
    <row r="1115" spans="1:34" s="122" customFormat="1" ht="15">
      <c r="A1115" s="120"/>
      <c r="B1115" s="120"/>
      <c r="C1115" s="120"/>
      <c r="D1115" s="99"/>
      <c r="E1115" s="99"/>
      <c r="F1115" s="99"/>
      <c r="G1115" s="99"/>
      <c r="H1115" s="99"/>
      <c r="I1115" s="99"/>
      <c r="J1115" s="99"/>
      <c r="K1115" s="99"/>
      <c r="L1115" s="99"/>
      <c r="M1115" s="99"/>
      <c r="N1115" s="99"/>
      <c r="O1115" s="99"/>
      <c r="P1115" s="99"/>
      <c r="Q1115" s="99"/>
      <c r="R1115" s="99"/>
      <c r="S1115" s="99"/>
      <c r="T1115" s="99"/>
      <c r="U1115" s="99"/>
      <c r="V1115" s="99"/>
      <c r="W1115" s="142"/>
      <c r="X1115" s="142"/>
      <c r="Y1115" s="142"/>
      <c r="Z1115" s="121"/>
      <c r="AA1115" s="121"/>
      <c r="AB1115" s="121"/>
      <c r="AC1115" s="121"/>
      <c r="AD1115" s="121"/>
      <c r="AE1115" s="121"/>
      <c r="AF1115" s="121"/>
      <c r="AG1115" s="121"/>
      <c r="AH1115" s="121"/>
    </row>
    <row r="1116" spans="1:34" s="122" customFormat="1" ht="15">
      <c r="A1116" s="120"/>
      <c r="B1116" s="120"/>
      <c r="C1116" s="120"/>
      <c r="D1116" s="99"/>
      <c r="E1116" s="99"/>
      <c r="F1116" s="99"/>
      <c r="G1116" s="99"/>
      <c r="H1116" s="99"/>
      <c r="I1116" s="99"/>
      <c r="J1116" s="99"/>
      <c r="K1116" s="99"/>
      <c r="L1116" s="99"/>
      <c r="M1116" s="99"/>
      <c r="N1116" s="99"/>
      <c r="O1116" s="99"/>
      <c r="P1116" s="99"/>
      <c r="Q1116" s="99"/>
      <c r="R1116" s="99"/>
      <c r="S1116" s="99"/>
      <c r="T1116" s="99"/>
      <c r="U1116" s="99"/>
      <c r="V1116" s="99"/>
      <c r="W1116" s="142"/>
      <c r="X1116" s="142"/>
      <c r="Y1116" s="142"/>
      <c r="Z1116" s="121"/>
      <c r="AA1116" s="121"/>
      <c r="AB1116" s="121"/>
      <c r="AC1116" s="121"/>
      <c r="AD1116" s="121"/>
      <c r="AE1116" s="121"/>
      <c r="AF1116" s="121"/>
      <c r="AG1116" s="121"/>
      <c r="AH1116" s="121"/>
    </row>
    <row r="1117" spans="1:34" s="122" customFormat="1" ht="15">
      <c r="A1117" s="120"/>
      <c r="B1117" s="120"/>
      <c r="C1117" s="120"/>
      <c r="D1117" s="99"/>
      <c r="E1117" s="99"/>
      <c r="F1117" s="99"/>
      <c r="G1117" s="99"/>
      <c r="H1117" s="99"/>
      <c r="I1117" s="99"/>
      <c r="J1117" s="99"/>
      <c r="K1117" s="99"/>
      <c r="L1117" s="99"/>
      <c r="M1117" s="99"/>
      <c r="N1117" s="99"/>
      <c r="O1117" s="99"/>
      <c r="P1117" s="99"/>
      <c r="Q1117" s="99"/>
      <c r="R1117" s="99"/>
      <c r="S1117" s="99"/>
      <c r="T1117" s="99"/>
      <c r="U1117" s="99"/>
      <c r="V1117" s="99"/>
      <c r="W1117" s="142"/>
      <c r="X1117" s="142"/>
      <c r="Y1117" s="142"/>
      <c r="Z1117" s="121"/>
      <c r="AA1117" s="121"/>
      <c r="AB1117" s="121"/>
      <c r="AC1117" s="121"/>
      <c r="AD1117" s="121"/>
      <c r="AE1117" s="121"/>
      <c r="AF1117" s="121"/>
      <c r="AG1117" s="121"/>
      <c r="AH1117" s="121"/>
    </row>
    <row r="1118" spans="1:34" s="122" customFormat="1" ht="15">
      <c r="A1118" s="120"/>
      <c r="B1118" s="120"/>
      <c r="C1118" s="120"/>
      <c r="D1118" s="99"/>
      <c r="E1118" s="99"/>
      <c r="F1118" s="99"/>
      <c r="G1118" s="99"/>
      <c r="H1118" s="99"/>
      <c r="I1118" s="99"/>
      <c r="J1118" s="99"/>
      <c r="K1118" s="99"/>
      <c r="L1118" s="99"/>
      <c r="M1118" s="99"/>
      <c r="N1118" s="99"/>
      <c r="O1118" s="99"/>
      <c r="P1118" s="99"/>
      <c r="Q1118" s="99"/>
      <c r="R1118" s="99"/>
      <c r="S1118" s="99"/>
      <c r="T1118" s="99"/>
      <c r="U1118" s="99"/>
      <c r="V1118" s="99"/>
      <c r="W1118" s="142"/>
      <c r="X1118" s="142"/>
      <c r="Y1118" s="142"/>
      <c r="Z1118" s="121"/>
      <c r="AA1118" s="121"/>
      <c r="AB1118" s="121"/>
      <c r="AC1118" s="121"/>
      <c r="AD1118" s="121"/>
      <c r="AE1118" s="121"/>
      <c r="AF1118" s="121"/>
      <c r="AG1118" s="121"/>
      <c r="AH1118" s="121"/>
    </row>
    <row r="1119" spans="1:34" s="122" customFormat="1" ht="15">
      <c r="A1119" s="120"/>
      <c r="B1119" s="120"/>
      <c r="C1119" s="120"/>
      <c r="D1119" s="99"/>
      <c r="E1119" s="99"/>
      <c r="F1119" s="99"/>
      <c r="G1119" s="99"/>
      <c r="H1119" s="99"/>
      <c r="I1119" s="99"/>
      <c r="J1119" s="99"/>
      <c r="K1119" s="99"/>
      <c r="L1119" s="99"/>
      <c r="M1119" s="99"/>
      <c r="N1119" s="99"/>
      <c r="O1119" s="99"/>
      <c r="P1119" s="99"/>
      <c r="Q1119" s="99"/>
      <c r="R1119" s="99"/>
      <c r="S1119" s="99"/>
      <c r="T1119" s="99"/>
      <c r="U1119" s="99"/>
      <c r="V1119" s="99"/>
      <c r="W1119" s="142"/>
      <c r="X1119" s="142"/>
      <c r="Y1119" s="142"/>
      <c r="Z1119" s="121"/>
      <c r="AA1119" s="121"/>
      <c r="AB1119" s="121"/>
      <c r="AC1119" s="121"/>
      <c r="AD1119" s="121"/>
      <c r="AE1119" s="121"/>
      <c r="AF1119" s="121"/>
      <c r="AG1119" s="121"/>
      <c r="AH1119" s="121"/>
    </row>
    <row r="1120" spans="1:34" s="122" customFormat="1" ht="15">
      <c r="A1120" s="120"/>
      <c r="B1120" s="120"/>
      <c r="C1120" s="120"/>
      <c r="D1120" s="99"/>
      <c r="E1120" s="99"/>
      <c r="F1120" s="99"/>
      <c r="G1120" s="99"/>
      <c r="H1120" s="99"/>
      <c r="I1120" s="99"/>
      <c r="J1120" s="99"/>
      <c r="K1120" s="99"/>
      <c r="L1120" s="99"/>
      <c r="M1120" s="99"/>
      <c r="N1120" s="99"/>
      <c r="O1120" s="99"/>
      <c r="P1120" s="99"/>
      <c r="Q1120" s="99"/>
      <c r="R1120" s="99"/>
      <c r="S1120" s="99"/>
      <c r="T1120" s="99"/>
      <c r="U1120" s="99"/>
      <c r="V1120" s="99"/>
      <c r="W1120" s="142"/>
      <c r="X1120" s="142"/>
      <c r="Y1120" s="142"/>
      <c r="Z1120" s="121"/>
      <c r="AA1120" s="121"/>
      <c r="AB1120" s="121"/>
      <c r="AC1120" s="121"/>
      <c r="AD1120" s="121"/>
      <c r="AE1120" s="121"/>
      <c r="AF1120" s="121"/>
      <c r="AG1120" s="121"/>
      <c r="AH1120" s="121"/>
    </row>
    <row r="1121" spans="1:34" s="122" customFormat="1" ht="15">
      <c r="A1121" s="120"/>
      <c r="B1121" s="120"/>
      <c r="C1121" s="120"/>
      <c r="D1121" s="99"/>
      <c r="E1121" s="99"/>
      <c r="F1121" s="99"/>
      <c r="G1121" s="99"/>
      <c r="H1121" s="99"/>
      <c r="I1121" s="99"/>
      <c r="J1121" s="99"/>
      <c r="K1121" s="99"/>
      <c r="L1121" s="99"/>
      <c r="M1121" s="99"/>
      <c r="N1121" s="99"/>
      <c r="O1121" s="99"/>
      <c r="P1121" s="99"/>
      <c r="Q1121" s="99"/>
      <c r="R1121" s="99"/>
      <c r="S1121" s="99"/>
      <c r="T1121" s="99"/>
      <c r="U1121" s="99"/>
      <c r="V1121" s="99"/>
      <c r="W1121" s="142"/>
      <c r="X1121" s="142"/>
      <c r="Y1121" s="142"/>
      <c r="Z1121" s="121"/>
      <c r="AA1121" s="121"/>
      <c r="AB1121" s="121"/>
      <c r="AC1121" s="121"/>
      <c r="AD1121" s="121"/>
      <c r="AE1121" s="121"/>
      <c r="AF1121" s="121"/>
      <c r="AG1121" s="121"/>
      <c r="AH1121" s="121"/>
    </row>
    <row r="1122" spans="1:34" s="122" customFormat="1" ht="15">
      <c r="A1122" s="120"/>
      <c r="B1122" s="120"/>
      <c r="C1122" s="120"/>
      <c r="D1122" s="99"/>
      <c r="E1122" s="99"/>
      <c r="F1122" s="99"/>
      <c r="G1122" s="99"/>
      <c r="H1122" s="99"/>
      <c r="I1122" s="99"/>
      <c r="J1122" s="99"/>
      <c r="K1122" s="99"/>
      <c r="L1122" s="99"/>
      <c r="M1122" s="99"/>
      <c r="N1122" s="99"/>
      <c r="O1122" s="99"/>
      <c r="P1122" s="99"/>
      <c r="Q1122" s="99"/>
      <c r="R1122" s="99"/>
      <c r="S1122" s="99"/>
      <c r="T1122" s="99"/>
      <c r="U1122" s="99"/>
      <c r="V1122" s="99"/>
      <c r="W1122" s="142"/>
      <c r="X1122" s="142"/>
      <c r="Y1122" s="142"/>
      <c r="Z1122" s="121"/>
      <c r="AA1122" s="121"/>
      <c r="AB1122" s="121"/>
      <c r="AC1122" s="121"/>
      <c r="AD1122" s="121"/>
      <c r="AE1122" s="121"/>
      <c r="AF1122" s="121"/>
      <c r="AG1122" s="121"/>
      <c r="AH1122" s="121"/>
    </row>
    <row r="1123" spans="1:34" s="122" customFormat="1" ht="15">
      <c r="A1123" s="120"/>
      <c r="B1123" s="120"/>
      <c r="C1123" s="120"/>
      <c r="D1123" s="99"/>
      <c r="E1123" s="99"/>
      <c r="F1123" s="99"/>
      <c r="G1123" s="99"/>
      <c r="H1123" s="99"/>
      <c r="I1123" s="99"/>
      <c r="J1123" s="99"/>
      <c r="K1123" s="99"/>
      <c r="L1123" s="99"/>
      <c r="M1123" s="99"/>
      <c r="N1123" s="99"/>
      <c r="O1123" s="99"/>
      <c r="P1123" s="99"/>
      <c r="Q1123" s="99"/>
      <c r="R1123" s="99"/>
      <c r="S1123" s="99"/>
      <c r="T1123" s="99"/>
      <c r="U1123" s="99"/>
      <c r="V1123" s="99"/>
      <c r="W1123" s="142"/>
      <c r="X1123" s="142"/>
      <c r="Y1123" s="142"/>
      <c r="Z1123" s="121"/>
      <c r="AA1123" s="121"/>
      <c r="AB1123" s="121"/>
      <c r="AC1123" s="121"/>
      <c r="AD1123" s="121"/>
      <c r="AE1123" s="121"/>
      <c r="AF1123" s="121"/>
      <c r="AG1123" s="121"/>
      <c r="AH1123" s="121"/>
    </row>
    <row r="1124" spans="1:34" s="122" customFormat="1" ht="15">
      <c r="A1124" s="120"/>
      <c r="B1124" s="120"/>
      <c r="C1124" s="120"/>
      <c r="D1124" s="99"/>
      <c r="E1124" s="99"/>
      <c r="F1124" s="99"/>
      <c r="G1124" s="99"/>
      <c r="H1124" s="99"/>
      <c r="I1124" s="99"/>
      <c r="J1124" s="99"/>
      <c r="K1124" s="99"/>
      <c r="L1124" s="99"/>
      <c r="M1124" s="99"/>
      <c r="N1124" s="99"/>
      <c r="O1124" s="99"/>
      <c r="P1124" s="99"/>
      <c r="Q1124" s="99"/>
      <c r="R1124" s="99"/>
      <c r="S1124" s="99"/>
      <c r="T1124" s="99"/>
      <c r="U1124" s="99"/>
      <c r="V1124" s="99"/>
      <c r="W1124" s="142"/>
      <c r="X1124" s="142"/>
      <c r="Y1124" s="142"/>
      <c r="Z1124" s="121"/>
      <c r="AA1124" s="121"/>
      <c r="AB1124" s="121"/>
      <c r="AC1124" s="121"/>
      <c r="AD1124" s="121"/>
      <c r="AE1124" s="121"/>
      <c r="AF1124" s="121"/>
      <c r="AG1124" s="121"/>
      <c r="AH1124" s="121"/>
    </row>
    <row r="1125" spans="1:34" s="122" customFormat="1" ht="15">
      <c r="A1125" s="120"/>
      <c r="B1125" s="120"/>
      <c r="C1125" s="120"/>
      <c r="D1125" s="99"/>
      <c r="E1125" s="99"/>
      <c r="F1125" s="99"/>
      <c r="G1125" s="99"/>
      <c r="H1125" s="99"/>
      <c r="I1125" s="99"/>
      <c r="J1125" s="99"/>
      <c r="K1125" s="99"/>
      <c r="L1125" s="99"/>
      <c r="M1125" s="99"/>
      <c r="N1125" s="99"/>
      <c r="O1125" s="99"/>
      <c r="P1125" s="99"/>
      <c r="Q1125" s="99"/>
      <c r="R1125" s="99"/>
      <c r="S1125" s="99"/>
      <c r="T1125" s="99"/>
      <c r="U1125" s="99"/>
      <c r="V1125" s="99"/>
      <c r="W1125" s="142"/>
      <c r="X1125" s="142"/>
      <c r="Y1125" s="142"/>
      <c r="Z1125" s="121"/>
      <c r="AA1125" s="121"/>
      <c r="AB1125" s="121"/>
      <c r="AC1125" s="121"/>
      <c r="AD1125" s="121"/>
      <c r="AE1125" s="121"/>
      <c r="AF1125" s="121"/>
      <c r="AG1125" s="121"/>
      <c r="AH1125" s="121"/>
    </row>
    <row r="1126" spans="1:34" s="122" customFormat="1" ht="15">
      <c r="A1126" s="120"/>
      <c r="B1126" s="120"/>
      <c r="C1126" s="120"/>
      <c r="D1126" s="99"/>
      <c r="E1126" s="99"/>
      <c r="F1126" s="99"/>
      <c r="G1126" s="99"/>
      <c r="H1126" s="99"/>
      <c r="I1126" s="99"/>
      <c r="J1126" s="99"/>
      <c r="K1126" s="99"/>
      <c r="L1126" s="99"/>
      <c r="M1126" s="99"/>
      <c r="N1126" s="99"/>
      <c r="O1126" s="99"/>
      <c r="P1126" s="99"/>
      <c r="Q1126" s="99"/>
      <c r="R1126" s="99"/>
      <c r="S1126" s="99"/>
      <c r="T1126" s="99"/>
      <c r="U1126" s="99"/>
      <c r="V1126" s="99"/>
      <c r="W1126" s="142"/>
      <c r="X1126" s="142"/>
      <c r="Y1126" s="142"/>
      <c r="Z1126" s="121"/>
      <c r="AA1126" s="121"/>
      <c r="AB1126" s="121"/>
      <c r="AC1126" s="121"/>
      <c r="AD1126" s="121"/>
      <c r="AE1126" s="121"/>
      <c r="AF1126" s="121"/>
      <c r="AG1126" s="121"/>
      <c r="AH1126" s="121"/>
    </row>
    <row r="1127" spans="1:34" s="122" customFormat="1" ht="15">
      <c r="A1127" s="120"/>
      <c r="B1127" s="120"/>
      <c r="C1127" s="120"/>
      <c r="D1127" s="99"/>
      <c r="E1127" s="99"/>
      <c r="F1127" s="99"/>
      <c r="G1127" s="99"/>
      <c r="H1127" s="99"/>
      <c r="I1127" s="99"/>
      <c r="J1127" s="99"/>
      <c r="K1127" s="99"/>
      <c r="L1127" s="99"/>
      <c r="M1127" s="99"/>
      <c r="N1127" s="99"/>
      <c r="O1127" s="99"/>
      <c r="P1127" s="99"/>
      <c r="Q1127" s="99"/>
      <c r="R1127" s="99"/>
      <c r="S1127" s="99"/>
      <c r="T1127" s="99"/>
      <c r="U1127" s="99"/>
      <c r="V1127" s="99"/>
      <c r="W1127" s="142"/>
      <c r="X1127" s="142"/>
      <c r="Y1127" s="142"/>
      <c r="Z1127" s="121"/>
      <c r="AA1127" s="121"/>
      <c r="AB1127" s="121"/>
      <c r="AC1127" s="121"/>
      <c r="AD1127" s="121"/>
      <c r="AE1127" s="121"/>
      <c r="AF1127" s="121"/>
      <c r="AG1127" s="121"/>
      <c r="AH1127" s="121"/>
    </row>
    <row r="1128" spans="1:34" s="122" customFormat="1" ht="15">
      <c r="A1128" s="120"/>
      <c r="B1128" s="120"/>
      <c r="C1128" s="120"/>
      <c r="D1128" s="99"/>
      <c r="E1128" s="99"/>
      <c r="F1128" s="99"/>
      <c r="G1128" s="99"/>
      <c r="H1128" s="99"/>
      <c r="I1128" s="99"/>
      <c r="J1128" s="99"/>
      <c r="K1128" s="99"/>
      <c r="L1128" s="99"/>
      <c r="M1128" s="99"/>
      <c r="N1128" s="99"/>
      <c r="O1128" s="99"/>
      <c r="P1128" s="99"/>
      <c r="Q1128" s="99"/>
      <c r="R1128" s="99"/>
      <c r="S1128" s="99"/>
      <c r="T1128" s="99"/>
      <c r="U1128" s="99"/>
      <c r="V1128" s="99"/>
      <c r="W1128" s="142"/>
      <c r="X1128" s="142"/>
      <c r="Y1128" s="142"/>
      <c r="Z1128" s="121"/>
      <c r="AA1128" s="121"/>
      <c r="AB1128" s="121"/>
      <c r="AC1128" s="121"/>
      <c r="AD1128" s="121"/>
      <c r="AE1128" s="121"/>
      <c r="AF1128" s="121"/>
      <c r="AG1128" s="121"/>
      <c r="AH1128" s="121"/>
    </row>
    <row r="1129" spans="1:34" s="122" customFormat="1" ht="15">
      <c r="A1129" s="120"/>
      <c r="B1129" s="120"/>
      <c r="C1129" s="120"/>
      <c r="D1129" s="99"/>
      <c r="E1129" s="99"/>
      <c r="F1129" s="99"/>
      <c r="G1129" s="99"/>
      <c r="H1129" s="99"/>
      <c r="I1129" s="99"/>
      <c r="J1129" s="99"/>
      <c r="K1129" s="99"/>
      <c r="L1129" s="99"/>
      <c r="M1129" s="99"/>
      <c r="N1129" s="99"/>
      <c r="O1129" s="99"/>
      <c r="P1129" s="99"/>
      <c r="Q1129" s="99"/>
      <c r="R1129" s="99"/>
      <c r="S1129" s="99"/>
      <c r="T1129" s="99"/>
      <c r="U1129" s="99"/>
      <c r="V1129" s="99"/>
      <c r="W1129" s="142"/>
      <c r="X1129" s="142"/>
      <c r="Y1129" s="142"/>
      <c r="Z1129" s="121"/>
      <c r="AA1129" s="121"/>
      <c r="AB1129" s="121"/>
      <c r="AC1129" s="121"/>
      <c r="AD1129" s="121"/>
      <c r="AE1129" s="121"/>
      <c r="AF1129" s="121"/>
      <c r="AG1129" s="121"/>
      <c r="AH1129" s="121"/>
    </row>
    <row r="1130" spans="1:34" s="122" customFormat="1" ht="15">
      <c r="A1130" s="120"/>
      <c r="B1130" s="120"/>
      <c r="C1130" s="120"/>
      <c r="D1130" s="99"/>
      <c r="E1130" s="99"/>
      <c r="F1130" s="99"/>
      <c r="G1130" s="99"/>
      <c r="H1130" s="99"/>
      <c r="I1130" s="99"/>
      <c r="J1130" s="99"/>
      <c r="K1130" s="99"/>
      <c r="L1130" s="99"/>
      <c r="M1130" s="99"/>
      <c r="N1130" s="99"/>
      <c r="O1130" s="99"/>
      <c r="P1130" s="99"/>
      <c r="Q1130" s="99"/>
      <c r="R1130" s="99"/>
      <c r="S1130" s="99"/>
      <c r="T1130" s="99"/>
      <c r="U1130" s="99"/>
      <c r="V1130" s="99"/>
      <c r="W1130" s="142"/>
      <c r="X1130" s="142"/>
      <c r="Y1130" s="142"/>
      <c r="Z1130" s="121"/>
      <c r="AA1130" s="121"/>
      <c r="AB1130" s="121"/>
      <c r="AC1130" s="121"/>
      <c r="AD1130" s="121"/>
      <c r="AE1130" s="121"/>
      <c r="AF1130" s="121"/>
      <c r="AG1130" s="121"/>
      <c r="AH1130" s="121"/>
    </row>
    <row r="1131" spans="1:34" s="122" customFormat="1" ht="15">
      <c r="A1131" s="120"/>
      <c r="B1131" s="120"/>
      <c r="C1131" s="120"/>
      <c r="D1131" s="99"/>
      <c r="E1131" s="99"/>
      <c r="F1131" s="99"/>
      <c r="G1131" s="99"/>
      <c r="H1131" s="99"/>
      <c r="I1131" s="99"/>
      <c r="J1131" s="99"/>
      <c r="K1131" s="99"/>
      <c r="L1131" s="99"/>
      <c r="M1131" s="99"/>
      <c r="N1131" s="99"/>
      <c r="O1131" s="99"/>
      <c r="P1131" s="99"/>
      <c r="Q1131" s="99"/>
      <c r="R1131" s="99"/>
      <c r="S1131" s="99"/>
      <c r="T1131" s="99"/>
      <c r="U1131" s="99"/>
      <c r="V1131" s="99"/>
      <c r="W1131" s="142"/>
      <c r="X1131" s="142"/>
      <c r="Y1131" s="142"/>
      <c r="Z1131" s="121"/>
      <c r="AA1131" s="121"/>
      <c r="AB1131" s="121"/>
      <c r="AC1131" s="121"/>
      <c r="AD1131" s="121"/>
      <c r="AE1131" s="121"/>
      <c r="AF1131" s="121"/>
      <c r="AG1131" s="121"/>
      <c r="AH1131" s="121"/>
    </row>
    <row r="1132" spans="1:34" s="122" customFormat="1" ht="15">
      <c r="A1132" s="120"/>
      <c r="B1132" s="120"/>
      <c r="C1132" s="120"/>
      <c r="D1132" s="99"/>
      <c r="E1132" s="99"/>
      <c r="F1132" s="99"/>
      <c r="G1132" s="99"/>
      <c r="H1132" s="99"/>
      <c r="I1132" s="99"/>
      <c r="J1132" s="99"/>
      <c r="K1132" s="99"/>
      <c r="L1132" s="99"/>
      <c r="M1132" s="99"/>
      <c r="N1132" s="99"/>
      <c r="O1132" s="99"/>
      <c r="P1132" s="99"/>
      <c r="Q1132" s="99"/>
      <c r="R1132" s="99"/>
      <c r="S1132" s="99"/>
      <c r="T1132" s="99"/>
      <c r="U1132" s="99"/>
      <c r="V1132" s="99"/>
      <c r="W1132" s="142"/>
      <c r="X1132" s="142"/>
      <c r="Y1132" s="142"/>
      <c r="Z1132" s="121"/>
      <c r="AA1132" s="121"/>
      <c r="AB1132" s="121"/>
      <c r="AC1132" s="121"/>
      <c r="AD1132" s="121"/>
      <c r="AE1132" s="121"/>
      <c r="AF1132" s="121"/>
      <c r="AG1132" s="121"/>
      <c r="AH1132" s="121"/>
    </row>
    <row r="1133" spans="1:34" s="122" customFormat="1" ht="15">
      <c r="A1133" s="120"/>
      <c r="B1133" s="120"/>
      <c r="C1133" s="120"/>
      <c r="D1133" s="99"/>
      <c r="E1133" s="99"/>
      <c r="F1133" s="99"/>
      <c r="G1133" s="99"/>
      <c r="H1133" s="99"/>
      <c r="I1133" s="99"/>
      <c r="J1133" s="99"/>
      <c r="K1133" s="99"/>
      <c r="L1133" s="99"/>
      <c r="M1133" s="99"/>
      <c r="N1133" s="99"/>
      <c r="O1133" s="99"/>
      <c r="P1133" s="99"/>
      <c r="Q1133" s="99"/>
      <c r="R1133" s="99"/>
      <c r="S1133" s="99"/>
      <c r="T1133" s="99"/>
      <c r="U1133" s="99"/>
      <c r="V1133" s="99"/>
      <c r="W1133" s="142"/>
      <c r="X1133" s="142"/>
      <c r="Y1133" s="142"/>
      <c r="Z1133" s="121"/>
      <c r="AA1133" s="121"/>
      <c r="AB1133" s="121"/>
      <c r="AC1133" s="121"/>
      <c r="AD1133" s="121"/>
      <c r="AE1133" s="121"/>
      <c r="AF1133" s="121"/>
      <c r="AG1133" s="121"/>
      <c r="AH1133" s="121"/>
    </row>
    <row r="1134" spans="1:34" s="122" customFormat="1" ht="15">
      <c r="A1134" s="120"/>
      <c r="B1134" s="120"/>
      <c r="C1134" s="120"/>
      <c r="D1134" s="99"/>
      <c r="E1134" s="99"/>
      <c r="F1134" s="99"/>
      <c r="G1134" s="99"/>
      <c r="H1134" s="99"/>
      <c r="I1134" s="99"/>
      <c r="J1134" s="99"/>
      <c r="K1134" s="99"/>
      <c r="L1134" s="99"/>
      <c r="M1134" s="99"/>
      <c r="N1134" s="99"/>
      <c r="O1134" s="99"/>
      <c r="P1134" s="99"/>
      <c r="Q1134" s="99"/>
      <c r="R1134" s="99"/>
      <c r="S1134" s="99"/>
      <c r="T1134" s="99"/>
      <c r="U1134" s="99"/>
      <c r="V1134" s="99"/>
      <c r="W1134" s="142"/>
      <c r="X1134" s="142"/>
      <c r="Y1134" s="142"/>
      <c r="Z1134" s="121"/>
      <c r="AA1134" s="121"/>
      <c r="AB1134" s="121"/>
      <c r="AC1134" s="121"/>
      <c r="AD1134" s="121"/>
      <c r="AE1134" s="121"/>
      <c r="AF1134" s="121"/>
      <c r="AG1134" s="121"/>
      <c r="AH1134" s="121"/>
    </row>
    <row r="1135" spans="1:34" s="122" customFormat="1" ht="15">
      <c r="A1135" s="120"/>
      <c r="B1135" s="120"/>
      <c r="C1135" s="120"/>
      <c r="D1135" s="99"/>
      <c r="E1135" s="99"/>
      <c r="F1135" s="99"/>
      <c r="G1135" s="99"/>
      <c r="H1135" s="99"/>
      <c r="I1135" s="99"/>
      <c r="J1135" s="99"/>
      <c r="K1135" s="99"/>
      <c r="L1135" s="99"/>
      <c r="M1135" s="99"/>
      <c r="N1135" s="99"/>
      <c r="O1135" s="99"/>
      <c r="P1135" s="99"/>
      <c r="Q1135" s="99"/>
      <c r="R1135" s="99"/>
      <c r="S1135" s="99"/>
      <c r="T1135" s="99"/>
      <c r="U1135" s="99"/>
      <c r="V1135" s="99"/>
      <c r="W1135" s="142"/>
      <c r="X1135" s="142"/>
      <c r="Y1135" s="142"/>
      <c r="Z1135" s="121"/>
      <c r="AA1135" s="121"/>
      <c r="AB1135" s="121"/>
      <c r="AC1135" s="121"/>
      <c r="AD1135" s="121"/>
      <c r="AE1135" s="121"/>
      <c r="AF1135" s="121"/>
      <c r="AG1135" s="121"/>
      <c r="AH1135" s="121"/>
    </row>
    <row r="1136" spans="1:34" s="122" customFormat="1" ht="15">
      <c r="A1136" s="120"/>
      <c r="B1136" s="120"/>
      <c r="C1136" s="120"/>
      <c r="D1136" s="99"/>
      <c r="E1136" s="99"/>
      <c r="F1136" s="99"/>
      <c r="G1136" s="99"/>
      <c r="H1136" s="99"/>
      <c r="I1136" s="99"/>
      <c r="J1136" s="99"/>
      <c r="K1136" s="99"/>
      <c r="L1136" s="99"/>
      <c r="M1136" s="99"/>
      <c r="N1136" s="99"/>
      <c r="O1136" s="99"/>
      <c r="P1136" s="99"/>
      <c r="Q1136" s="99"/>
      <c r="R1136" s="99"/>
      <c r="S1136" s="99"/>
      <c r="T1136" s="99"/>
      <c r="U1136" s="99"/>
      <c r="V1136" s="99"/>
      <c r="W1136" s="142"/>
      <c r="X1136" s="142"/>
      <c r="Y1136" s="142"/>
      <c r="Z1136" s="121"/>
      <c r="AA1136" s="121"/>
      <c r="AB1136" s="121"/>
      <c r="AC1136" s="121"/>
      <c r="AD1136" s="121"/>
      <c r="AE1136" s="121"/>
      <c r="AF1136" s="121"/>
      <c r="AG1136" s="121"/>
      <c r="AH1136" s="121"/>
    </row>
    <row r="1137" spans="1:34" s="122" customFormat="1" ht="15">
      <c r="A1137" s="120"/>
      <c r="B1137" s="120"/>
      <c r="C1137" s="120"/>
      <c r="D1137" s="99"/>
      <c r="E1137" s="99"/>
      <c r="F1137" s="99"/>
      <c r="G1137" s="99"/>
      <c r="H1137" s="99"/>
      <c r="I1137" s="99"/>
      <c r="J1137" s="99"/>
      <c r="K1137" s="99"/>
      <c r="L1137" s="99"/>
      <c r="M1137" s="99"/>
      <c r="N1137" s="99"/>
      <c r="O1137" s="99"/>
      <c r="P1137" s="99"/>
      <c r="Q1137" s="99"/>
      <c r="R1137" s="99"/>
      <c r="S1137" s="99"/>
      <c r="T1137" s="99"/>
      <c r="U1137" s="99"/>
      <c r="V1137" s="99"/>
      <c r="W1137" s="142"/>
      <c r="X1137" s="142"/>
      <c r="Y1137" s="142"/>
      <c r="Z1137" s="121"/>
      <c r="AA1137" s="121"/>
      <c r="AB1137" s="121"/>
      <c r="AC1137" s="121"/>
      <c r="AD1137" s="121"/>
      <c r="AE1137" s="121"/>
      <c r="AF1137" s="121"/>
      <c r="AG1137" s="121"/>
      <c r="AH1137" s="121"/>
    </row>
    <row r="1138" spans="1:34" s="122" customFormat="1" ht="15">
      <c r="A1138" s="120"/>
      <c r="B1138" s="120"/>
      <c r="C1138" s="120"/>
      <c r="D1138" s="99"/>
      <c r="E1138" s="99"/>
      <c r="F1138" s="99"/>
      <c r="G1138" s="99"/>
      <c r="H1138" s="99"/>
      <c r="I1138" s="99"/>
      <c r="J1138" s="99"/>
      <c r="K1138" s="99"/>
      <c r="L1138" s="99"/>
      <c r="M1138" s="99"/>
      <c r="N1138" s="99"/>
      <c r="O1138" s="99"/>
      <c r="P1138" s="99"/>
      <c r="Q1138" s="99"/>
      <c r="R1138" s="99"/>
      <c r="S1138" s="99"/>
      <c r="T1138" s="99"/>
      <c r="U1138" s="99"/>
      <c r="V1138" s="99"/>
      <c r="W1138" s="142"/>
      <c r="X1138" s="142"/>
      <c r="Y1138" s="142"/>
      <c r="Z1138" s="121"/>
      <c r="AA1138" s="121"/>
      <c r="AB1138" s="121"/>
      <c r="AC1138" s="121"/>
      <c r="AD1138" s="121"/>
      <c r="AE1138" s="121"/>
      <c r="AF1138" s="121"/>
      <c r="AG1138" s="121"/>
      <c r="AH1138" s="121"/>
    </row>
    <row r="1139" spans="1:34" s="122" customFormat="1" ht="15">
      <c r="A1139" s="120"/>
      <c r="B1139" s="120"/>
      <c r="C1139" s="120"/>
      <c r="D1139" s="99"/>
      <c r="E1139" s="99"/>
      <c r="F1139" s="99"/>
      <c r="G1139" s="99"/>
      <c r="H1139" s="99"/>
      <c r="I1139" s="99"/>
      <c r="J1139" s="99"/>
      <c r="K1139" s="99"/>
      <c r="L1139" s="99"/>
      <c r="M1139" s="99"/>
      <c r="N1139" s="99"/>
      <c r="O1139" s="99"/>
      <c r="P1139" s="99"/>
      <c r="Q1139" s="99"/>
      <c r="R1139" s="99"/>
      <c r="S1139" s="99"/>
      <c r="T1139" s="99"/>
      <c r="U1139" s="99"/>
      <c r="V1139" s="99"/>
      <c r="W1139" s="142"/>
      <c r="X1139" s="142"/>
      <c r="Y1139" s="142"/>
      <c r="Z1139" s="121"/>
      <c r="AA1139" s="121"/>
      <c r="AB1139" s="121"/>
      <c r="AC1139" s="121"/>
      <c r="AD1139" s="121"/>
      <c r="AE1139" s="121"/>
      <c r="AF1139" s="121"/>
      <c r="AG1139" s="121"/>
      <c r="AH1139" s="121"/>
    </row>
    <row r="1140" spans="1:34" s="122" customFormat="1" ht="15">
      <c r="A1140" s="120"/>
      <c r="B1140" s="120"/>
      <c r="C1140" s="120"/>
      <c r="D1140" s="99"/>
      <c r="E1140" s="99"/>
      <c r="F1140" s="99"/>
      <c r="G1140" s="99"/>
      <c r="H1140" s="99"/>
      <c r="I1140" s="99"/>
      <c r="J1140" s="99"/>
      <c r="K1140" s="99"/>
      <c r="L1140" s="99"/>
      <c r="M1140" s="99"/>
      <c r="N1140" s="99"/>
      <c r="O1140" s="99"/>
      <c r="P1140" s="99"/>
      <c r="Q1140" s="99"/>
      <c r="R1140" s="99"/>
      <c r="S1140" s="99"/>
      <c r="T1140" s="99"/>
      <c r="U1140" s="99"/>
      <c r="V1140" s="99"/>
      <c r="W1140" s="142"/>
      <c r="X1140" s="142"/>
      <c r="Y1140" s="142"/>
      <c r="Z1140" s="121"/>
      <c r="AA1140" s="121"/>
      <c r="AB1140" s="121"/>
      <c r="AC1140" s="121"/>
      <c r="AD1140" s="121"/>
      <c r="AE1140" s="121"/>
      <c r="AF1140" s="121"/>
      <c r="AG1140" s="121"/>
      <c r="AH1140" s="121"/>
    </row>
    <row r="1141" spans="1:34" s="122" customFormat="1" ht="15">
      <c r="A1141" s="120"/>
      <c r="B1141" s="120"/>
      <c r="C1141" s="120"/>
      <c r="D1141" s="99"/>
      <c r="E1141" s="99"/>
      <c r="F1141" s="99"/>
      <c r="G1141" s="99"/>
      <c r="H1141" s="99"/>
      <c r="I1141" s="99"/>
      <c r="J1141" s="99"/>
      <c r="K1141" s="99"/>
      <c r="L1141" s="99"/>
      <c r="M1141" s="99"/>
      <c r="N1141" s="99"/>
      <c r="O1141" s="99"/>
      <c r="P1141" s="99"/>
      <c r="Q1141" s="99"/>
      <c r="R1141" s="99"/>
      <c r="S1141" s="99"/>
      <c r="T1141" s="99"/>
      <c r="U1141" s="99"/>
      <c r="V1141" s="99"/>
      <c r="W1141" s="142"/>
      <c r="X1141" s="142"/>
      <c r="Y1141" s="142"/>
      <c r="Z1141" s="121"/>
      <c r="AA1141" s="121"/>
      <c r="AB1141" s="121"/>
      <c r="AC1141" s="121"/>
      <c r="AD1141" s="121"/>
      <c r="AE1141" s="121"/>
      <c r="AF1141" s="121"/>
      <c r="AG1141" s="121"/>
      <c r="AH1141" s="121"/>
    </row>
    <row r="1142" spans="1:34" s="122" customFormat="1" ht="15">
      <c r="A1142" s="120"/>
      <c r="B1142" s="120"/>
      <c r="C1142" s="120"/>
      <c r="D1142" s="99"/>
      <c r="E1142" s="99"/>
      <c r="F1142" s="99"/>
      <c r="G1142" s="99"/>
      <c r="H1142" s="99"/>
      <c r="I1142" s="99"/>
      <c r="J1142" s="99"/>
      <c r="K1142" s="99"/>
      <c r="L1142" s="99"/>
      <c r="M1142" s="99"/>
      <c r="N1142" s="99"/>
      <c r="O1142" s="99"/>
      <c r="P1142" s="99"/>
      <c r="Q1142" s="99"/>
      <c r="R1142" s="99"/>
      <c r="S1142" s="99"/>
      <c r="T1142" s="99"/>
      <c r="U1142" s="99"/>
      <c r="V1142" s="99"/>
      <c r="W1142" s="142"/>
      <c r="X1142" s="142"/>
      <c r="Y1142" s="142"/>
      <c r="Z1142" s="121"/>
      <c r="AA1142" s="121"/>
      <c r="AB1142" s="121"/>
      <c r="AC1142" s="121"/>
      <c r="AD1142" s="121"/>
      <c r="AE1142" s="121"/>
      <c r="AF1142" s="121"/>
      <c r="AG1142" s="121"/>
      <c r="AH1142" s="121"/>
    </row>
    <row r="1143" spans="1:34" s="122" customFormat="1" ht="15">
      <c r="A1143" s="120"/>
      <c r="B1143" s="120"/>
      <c r="C1143" s="120"/>
      <c r="D1143" s="99"/>
      <c r="E1143" s="99"/>
      <c r="F1143" s="99"/>
      <c r="G1143" s="99"/>
      <c r="H1143" s="99"/>
      <c r="I1143" s="99"/>
      <c r="J1143" s="99"/>
      <c r="K1143" s="99"/>
      <c r="L1143" s="99"/>
      <c r="M1143" s="99"/>
      <c r="N1143" s="99"/>
      <c r="O1143" s="99"/>
      <c r="P1143" s="99"/>
      <c r="Q1143" s="99"/>
      <c r="R1143" s="99"/>
      <c r="S1143" s="99"/>
      <c r="T1143" s="99"/>
      <c r="U1143" s="99"/>
      <c r="V1143" s="99"/>
      <c r="W1143" s="142"/>
      <c r="X1143" s="142"/>
      <c r="Y1143" s="142"/>
      <c r="Z1143" s="121"/>
      <c r="AA1143" s="121"/>
      <c r="AB1143" s="121"/>
      <c r="AC1143" s="121"/>
      <c r="AD1143" s="121"/>
      <c r="AE1143" s="121"/>
      <c r="AF1143" s="121"/>
      <c r="AG1143" s="121"/>
      <c r="AH1143" s="121"/>
    </row>
    <row r="1144" spans="1:34" s="122" customFormat="1" ht="15">
      <c r="A1144" s="120"/>
      <c r="B1144" s="120"/>
      <c r="C1144" s="120"/>
      <c r="D1144" s="99"/>
      <c r="E1144" s="99"/>
      <c r="F1144" s="99"/>
      <c r="G1144" s="99"/>
      <c r="H1144" s="99"/>
      <c r="I1144" s="99"/>
      <c r="J1144" s="99"/>
      <c r="K1144" s="99"/>
      <c r="L1144" s="99"/>
      <c r="M1144" s="99"/>
      <c r="N1144" s="99"/>
      <c r="O1144" s="99"/>
      <c r="P1144" s="99"/>
      <c r="Q1144" s="99"/>
      <c r="R1144" s="99"/>
      <c r="S1144" s="99"/>
      <c r="T1144" s="99"/>
      <c r="U1144" s="99"/>
      <c r="V1144" s="99"/>
      <c r="W1144" s="142"/>
      <c r="X1144" s="142"/>
      <c r="Y1144" s="142"/>
      <c r="Z1144" s="121"/>
      <c r="AA1144" s="121"/>
      <c r="AB1144" s="121"/>
      <c r="AC1144" s="121"/>
      <c r="AD1144" s="121"/>
      <c r="AE1144" s="121"/>
      <c r="AF1144" s="121"/>
      <c r="AG1144" s="121"/>
      <c r="AH1144" s="121"/>
    </row>
    <row r="1145" spans="1:34" s="122" customFormat="1" ht="15">
      <c r="A1145" s="120"/>
      <c r="B1145" s="120"/>
      <c r="C1145" s="120"/>
      <c r="D1145" s="99"/>
      <c r="E1145" s="99"/>
      <c r="F1145" s="99"/>
      <c r="G1145" s="99"/>
      <c r="H1145" s="99"/>
      <c r="I1145" s="99"/>
      <c r="J1145" s="99"/>
      <c r="K1145" s="99"/>
      <c r="L1145" s="99"/>
      <c r="M1145" s="99"/>
      <c r="N1145" s="99"/>
      <c r="O1145" s="99"/>
      <c r="P1145" s="99"/>
      <c r="Q1145" s="99"/>
      <c r="R1145" s="99"/>
      <c r="S1145" s="99"/>
      <c r="T1145" s="99"/>
      <c r="U1145" s="99"/>
      <c r="V1145" s="99"/>
      <c r="W1145" s="142"/>
      <c r="X1145" s="142"/>
      <c r="Y1145" s="142"/>
      <c r="Z1145" s="121"/>
      <c r="AA1145" s="121"/>
      <c r="AB1145" s="121"/>
      <c r="AC1145" s="121"/>
      <c r="AD1145" s="121"/>
      <c r="AE1145" s="121"/>
      <c r="AF1145" s="121"/>
      <c r="AG1145" s="121"/>
      <c r="AH1145" s="121"/>
    </row>
    <row r="1146" spans="1:34" s="122" customFormat="1" ht="15">
      <c r="A1146" s="120"/>
      <c r="B1146" s="120"/>
      <c r="C1146" s="120"/>
      <c r="D1146" s="99"/>
      <c r="E1146" s="99"/>
      <c r="F1146" s="99"/>
      <c r="G1146" s="99"/>
      <c r="H1146" s="99"/>
      <c r="I1146" s="99"/>
      <c r="J1146" s="99"/>
      <c r="K1146" s="99"/>
      <c r="L1146" s="99"/>
      <c r="M1146" s="99"/>
      <c r="N1146" s="99"/>
      <c r="O1146" s="99"/>
      <c r="P1146" s="99"/>
      <c r="Q1146" s="99"/>
      <c r="R1146" s="99"/>
      <c r="S1146" s="99"/>
      <c r="T1146" s="99"/>
      <c r="U1146" s="99"/>
      <c r="V1146" s="99"/>
      <c r="W1146" s="142"/>
      <c r="X1146" s="142"/>
      <c r="Y1146" s="142"/>
      <c r="Z1146" s="121"/>
      <c r="AA1146" s="121"/>
      <c r="AB1146" s="121"/>
      <c r="AC1146" s="121"/>
      <c r="AD1146" s="121"/>
      <c r="AE1146" s="121"/>
      <c r="AF1146" s="121"/>
      <c r="AG1146" s="121"/>
      <c r="AH1146" s="121"/>
    </row>
    <row r="1147" spans="1:34" s="122" customFormat="1" ht="15">
      <c r="A1147" s="120"/>
      <c r="B1147" s="120"/>
      <c r="C1147" s="120"/>
      <c r="D1147" s="99"/>
      <c r="E1147" s="99"/>
      <c r="F1147" s="99"/>
      <c r="G1147" s="99"/>
      <c r="H1147" s="99"/>
      <c r="I1147" s="99"/>
      <c r="J1147" s="99"/>
      <c r="K1147" s="99"/>
      <c r="L1147" s="99"/>
      <c r="M1147" s="99"/>
      <c r="N1147" s="99"/>
      <c r="O1147" s="99"/>
      <c r="P1147" s="99"/>
      <c r="Q1147" s="99"/>
      <c r="R1147" s="99"/>
      <c r="S1147" s="99"/>
      <c r="T1147" s="99"/>
      <c r="U1147" s="99"/>
      <c r="V1147" s="99"/>
      <c r="W1147" s="142"/>
      <c r="X1147" s="142"/>
      <c r="Y1147" s="142"/>
      <c r="Z1147" s="121"/>
      <c r="AA1147" s="121"/>
      <c r="AB1147" s="121"/>
      <c r="AC1147" s="121"/>
      <c r="AD1147" s="121"/>
      <c r="AE1147" s="121"/>
      <c r="AF1147" s="121"/>
      <c r="AG1147" s="121"/>
      <c r="AH1147" s="121"/>
    </row>
    <row r="1148" spans="1:34" s="122" customFormat="1" ht="15">
      <c r="A1148" s="120"/>
      <c r="B1148" s="120"/>
      <c r="C1148" s="120"/>
      <c r="D1148" s="99"/>
      <c r="E1148" s="99"/>
      <c r="F1148" s="99"/>
      <c r="G1148" s="99"/>
      <c r="H1148" s="99"/>
      <c r="I1148" s="99"/>
      <c r="J1148" s="99"/>
      <c r="K1148" s="99"/>
      <c r="L1148" s="99"/>
      <c r="M1148" s="99"/>
      <c r="N1148" s="99"/>
      <c r="O1148" s="99"/>
      <c r="P1148" s="99"/>
      <c r="Q1148" s="99"/>
      <c r="R1148" s="99"/>
      <c r="S1148" s="99"/>
      <c r="T1148" s="99"/>
      <c r="U1148" s="99"/>
      <c r="V1148" s="99"/>
      <c r="W1148" s="142"/>
      <c r="X1148" s="142"/>
      <c r="Y1148" s="142"/>
      <c r="Z1148" s="121"/>
      <c r="AA1148" s="121"/>
      <c r="AB1148" s="121"/>
      <c r="AC1148" s="121"/>
      <c r="AD1148" s="121"/>
      <c r="AE1148" s="121"/>
      <c r="AF1148" s="121"/>
      <c r="AG1148" s="121"/>
      <c r="AH1148" s="121"/>
    </row>
    <row r="1149" spans="1:34" s="122" customFormat="1" ht="15">
      <c r="A1149" s="120"/>
      <c r="B1149" s="120"/>
      <c r="C1149" s="120"/>
      <c r="D1149" s="99"/>
      <c r="E1149" s="99"/>
      <c r="F1149" s="99"/>
      <c r="G1149" s="99"/>
      <c r="H1149" s="99"/>
      <c r="I1149" s="99"/>
      <c r="J1149" s="99"/>
      <c r="K1149" s="99"/>
      <c r="L1149" s="99"/>
      <c r="M1149" s="99"/>
      <c r="N1149" s="99"/>
      <c r="O1149" s="99"/>
      <c r="P1149" s="99"/>
      <c r="Q1149" s="99"/>
      <c r="R1149" s="99"/>
      <c r="S1149" s="99"/>
      <c r="T1149" s="99"/>
      <c r="U1149" s="99"/>
      <c r="V1149" s="99"/>
      <c r="W1149" s="142"/>
      <c r="X1149" s="142"/>
      <c r="Y1149" s="142"/>
      <c r="Z1149" s="121"/>
      <c r="AA1149" s="121"/>
      <c r="AB1149" s="121"/>
      <c r="AC1149" s="121"/>
      <c r="AD1149" s="121"/>
      <c r="AE1149" s="121"/>
      <c r="AF1149" s="121"/>
      <c r="AG1149" s="121"/>
      <c r="AH1149" s="121"/>
    </row>
    <row r="1150" spans="1:34" s="122" customFormat="1" ht="15">
      <c r="A1150" s="120"/>
      <c r="B1150" s="120"/>
      <c r="C1150" s="120"/>
      <c r="D1150" s="99"/>
      <c r="E1150" s="99"/>
      <c r="F1150" s="99"/>
      <c r="G1150" s="99"/>
      <c r="H1150" s="99"/>
      <c r="I1150" s="99"/>
      <c r="J1150" s="99"/>
      <c r="K1150" s="99"/>
      <c r="L1150" s="99"/>
      <c r="M1150" s="99"/>
      <c r="N1150" s="99"/>
      <c r="O1150" s="99"/>
      <c r="P1150" s="99"/>
      <c r="Q1150" s="99"/>
      <c r="R1150" s="99"/>
      <c r="S1150" s="99"/>
      <c r="T1150" s="99"/>
      <c r="U1150" s="99"/>
      <c r="V1150" s="99"/>
      <c r="W1150" s="142"/>
      <c r="X1150" s="142"/>
      <c r="Y1150" s="142"/>
      <c r="Z1150" s="121"/>
      <c r="AA1150" s="121"/>
      <c r="AB1150" s="121"/>
      <c r="AC1150" s="121"/>
      <c r="AD1150" s="121"/>
      <c r="AE1150" s="121"/>
      <c r="AF1150" s="121"/>
      <c r="AG1150" s="121"/>
      <c r="AH1150" s="121"/>
    </row>
    <row r="1151" spans="1:34" s="122" customFormat="1" ht="15">
      <c r="A1151" s="120"/>
      <c r="B1151" s="120"/>
      <c r="C1151" s="120"/>
      <c r="D1151" s="99"/>
      <c r="E1151" s="99"/>
      <c r="F1151" s="99"/>
      <c r="G1151" s="99"/>
      <c r="H1151" s="99"/>
      <c r="I1151" s="99"/>
      <c r="J1151" s="99"/>
      <c r="K1151" s="99"/>
      <c r="L1151" s="99"/>
      <c r="M1151" s="99"/>
      <c r="N1151" s="99"/>
      <c r="O1151" s="99"/>
      <c r="P1151" s="99"/>
      <c r="Q1151" s="99"/>
      <c r="R1151" s="99"/>
      <c r="S1151" s="99"/>
      <c r="T1151" s="99"/>
      <c r="U1151" s="99"/>
      <c r="V1151" s="99"/>
      <c r="W1151" s="142"/>
      <c r="X1151" s="142"/>
      <c r="Y1151" s="142"/>
      <c r="Z1151" s="121"/>
      <c r="AA1151" s="121"/>
      <c r="AB1151" s="121"/>
      <c r="AC1151" s="121"/>
      <c r="AD1151" s="121"/>
      <c r="AE1151" s="121"/>
      <c r="AF1151" s="121"/>
      <c r="AG1151" s="121"/>
      <c r="AH1151" s="121"/>
    </row>
    <row r="1152" spans="1:34" s="122" customFormat="1" ht="15">
      <c r="A1152" s="120"/>
      <c r="B1152" s="120"/>
      <c r="C1152" s="120"/>
      <c r="D1152" s="99"/>
      <c r="E1152" s="99"/>
      <c r="F1152" s="99"/>
      <c r="G1152" s="99"/>
      <c r="H1152" s="99"/>
      <c r="I1152" s="99"/>
      <c r="J1152" s="99"/>
      <c r="K1152" s="99"/>
      <c r="L1152" s="99"/>
      <c r="M1152" s="99"/>
      <c r="N1152" s="99"/>
      <c r="O1152" s="99"/>
      <c r="P1152" s="99"/>
      <c r="Q1152" s="99"/>
      <c r="R1152" s="99"/>
      <c r="S1152" s="99"/>
      <c r="T1152" s="99"/>
      <c r="U1152" s="99"/>
      <c r="V1152" s="99"/>
      <c r="W1152" s="142"/>
      <c r="X1152" s="142"/>
      <c r="Y1152" s="142"/>
      <c r="Z1152" s="121"/>
      <c r="AA1152" s="121"/>
      <c r="AB1152" s="121"/>
      <c r="AC1152" s="121"/>
      <c r="AD1152" s="121"/>
      <c r="AE1152" s="121"/>
      <c r="AF1152" s="121"/>
      <c r="AG1152" s="121"/>
      <c r="AH1152" s="121"/>
    </row>
    <row r="1153" spans="1:34" s="122" customFormat="1" ht="15">
      <c r="A1153" s="120"/>
      <c r="B1153" s="120"/>
      <c r="C1153" s="120"/>
      <c r="D1153" s="99"/>
      <c r="E1153" s="99"/>
      <c r="F1153" s="99"/>
      <c r="G1153" s="99"/>
      <c r="H1153" s="99"/>
      <c r="I1153" s="99"/>
      <c r="J1153" s="99"/>
      <c r="K1153" s="99"/>
      <c r="L1153" s="99"/>
      <c r="M1153" s="99"/>
      <c r="N1153" s="99"/>
      <c r="O1153" s="99"/>
      <c r="P1153" s="99"/>
      <c r="Q1153" s="99"/>
      <c r="R1153" s="99"/>
      <c r="S1153" s="99"/>
      <c r="T1153" s="99"/>
      <c r="U1153" s="99"/>
      <c r="V1153" s="99"/>
      <c r="W1153" s="142"/>
      <c r="X1153" s="142"/>
      <c r="Y1153" s="142"/>
      <c r="Z1153" s="121"/>
      <c r="AA1153" s="121"/>
      <c r="AB1153" s="121"/>
      <c r="AC1153" s="121"/>
      <c r="AD1153" s="121"/>
      <c r="AE1153" s="121"/>
      <c r="AF1153" s="121"/>
      <c r="AG1153" s="121"/>
      <c r="AH1153" s="121"/>
    </row>
    <row r="1154" spans="1:34" s="122" customFormat="1" ht="15">
      <c r="A1154" s="120"/>
      <c r="B1154" s="120"/>
      <c r="C1154" s="120"/>
      <c r="D1154" s="99"/>
      <c r="E1154" s="99"/>
      <c r="F1154" s="99"/>
      <c r="G1154" s="99"/>
      <c r="H1154" s="99"/>
      <c r="I1154" s="99"/>
      <c r="J1154" s="99"/>
      <c r="K1154" s="99"/>
      <c r="L1154" s="99"/>
      <c r="M1154" s="99"/>
      <c r="N1154" s="99"/>
      <c r="O1154" s="99"/>
      <c r="P1154" s="99"/>
      <c r="Q1154" s="99"/>
      <c r="R1154" s="99"/>
      <c r="S1154" s="99"/>
      <c r="T1154" s="99"/>
      <c r="U1154" s="99"/>
      <c r="V1154" s="99"/>
      <c r="W1154" s="142"/>
      <c r="X1154" s="142"/>
      <c r="Y1154" s="142"/>
      <c r="Z1154" s="121"/>
      <c r="AA1154" s="121"/>
      <c r="AB1154" s="121"/>
      <c r="AC1154" s="121"/>
      <c r="AD1154" s="121"/>
      <c r="AE1154" s="121"/>
      <c r="AF1154" s="121"/>
      <c r="AG1154" s="121"/>
      <c r="AH1154" s="121"/>
    </row>
    <row r="1155" spans="1:34" s="122" customFormat="1" ht="15">
      <c r="A1155" s="120"/>
      <c r="B1155" s="120"/>
      <c r="C1155" s="120"/>
      <c r="D1155" s="99"/>
      <c r="E1155" s="99"/>
      <c r="F1155" s="99"/>
      <c r="G1155" s="99"/>
      <c r="H1155" s="99"/>
      <c r="I1155" s="99"/>
      <c r="J1155" s="99"/>
      <c r="K1155" s="99"/>
      <c r="L1155" s="99"/>
      <c r="M1155" s="99"/>
      <c r="N1155" s="99"/>
      <c r="O1155" s="99"/>
      <c r="P1155" s="99"/>
      <c r="Q1155" s="99"/>
      <c r="R1155" s="99"/>
      <c r="S1155" s="99"/>
      <c r="T1155" s="99"/>
      <c r="U1155" s="99"/>
      <c r="V1155" s="99"/>
      <c r="W1155" s="142"/>
      <c r="X1155" s="142"/>
      <c r="Y1155" s="142"/>
      <c r="Z1155" s="121"/>
      <c r="AA1155" s="121"/>
      <c r="AB1155" s="121"/>
      <c r="AC1155" s="121"/>
      <c r="AD1155" s="121"/>
      <c r="AE1155" s="121"/>
      <c r="AF1155" s="121"/>
      <c r="AG1155" s="121"/>
      <c r="AH1155" s="121"/>
    </row>
    <row r="1156" spans="1:34" s="122" customFormat="1" ht="15">
      <c r="A1156" s="120"/>
      <c r="B1156" s="120"/>
      <c r="C1156" s="120"/>
      <c r="D1156" s="99"/>
      <c r="E1156" s="99"/>
      <c r="F1156" s="99"/>
      <c r="G1156" s="99"/>
      <c r="H1156" s="99"/>
      <c r="I1156" s="99"/>
      <c r="J1156" s="99"/>
      <c r="K1156" s="99"/>
      <c r="L1156" s="99"/>
      <c r="M1156" s="99"/>
      <c r="N1156" s="99"/>
      <c r="O1156" s="99"/>
      <c r="P1156" s="99"/>
      <c r="Q1156" s="99"/>
      <c r="R1156" s="99"/>
      <c r="S1156" s="99"/>
      <c r="T1156" s="99"/>
      <c r="U1156" s="99"/>
      <c r="V1156" s="99"/>
      <c r="W1156" s="142"/>
      <c r="X1156" s="142"/>
      <c r="Y1156" s="142"/>
      <c r="Z1156" s="121"/>
      <c r="AA1156" s="121"/>
      <c r="AB1156" s="121"/>
      <c r="AC1156" s="121"/>
      <c r="AD1156" s="121"/>
      <c r="AE1156" s="121"/>
      <c r="AF1156" s="121"/>
      <c r="AG1156" s="121"/>
      <c r="AH1156" s="121"/>
    </row>
    <row r="1157" spans="1:34" s="122" customFormat="1" ht="15">
      <c r="A1157" s="120"/>
      <c r="B1157" s="120"/>
      <c r="C1157" s="120"/>
      <c r="D1157" s="99"/>
      <c r="E1157" s="99"/>
      <c r="F1157" s="99"/>
      <c r="G1157" s="99"/>
      <c r="H1157" s="99"/>
      <c r="I1157" s="99"/>
      <c r="J1157" s="99"/>
      <c r="K1157" s="99"/>
      <c r="L1157" s="99"/>
      <c r="M1157" s="99"/>
      <c r="N1157" s="99"/>
      <c r="O1157" s="99"/>
      <c r="P1157" s="99"/>
      <c r="Q1157" s="99"/>
      <c r="R1157" s="99"/>
      <c r="S1157" s="99"/>
      <c r="T1157" s="99"/>
      <c r="U1157" s="99"/>
      <c r="V1157" s="99"/>
      <c r="W1157" s="142"/>
      <c r="X1157" s="142"/>
      <c r="Y1157" s="142"/>
      <c r="Z1157" s="121"/>
      <c r="AA1157" s="121"/>
      <c r="AB1157" s="121"/>
      <c r="AC1157" s="121"/>
      <c r="AD1157" s="121"/>
      <c r="AE1157" s="121"/>
      <c r="AF1157" s="121"/>
      <c r="AG1157" s="121"/>
      <c r="AH1157" s="121"/>
    </row>
    <row r="1158" spans="1:34" s="122" customFormat="1" ht="15">
      <c r="A1158" s="120"/>
      <c r="B1158" s="120"/>
      <c r="C1158" s="120"/>
      <c r="D1158" s="99"/>
      <c r="E1158" s="99"/>
      <c r="F1158" s="99"/>
      <c r="G1158" s="99"/>
      <c r="H1158" s="99"/>
      <c r="I1158" s="99"/>
      <c r="J1158" s="99"/>
      <c r="K1158" s="99"/>
      <c r="L1158" s="99"/>
      <c r="M1158" s="99"/>
      <c r="N1158" s="99"/>
      <c r="O1158" s="99"/>
      <c r="P1158" s="99"/>
      <c r="Q1158" s="99"/>
      <c r="R1158" s="99"/>
      <c r="S1158" s="99"/>
      <c r="T1158" s="99"/>
      <c r="U1158" s="99"/>
      <c r="V1158" s="99"/>
      <c r="W1158" s="142"/>
      <c r="X1158" s="142"/>
      <c r="Y1158" s="142"/>
      <c r="Z1158" s="121"/>
      <c r="AA1158" s="121"/>
      <c r="AB1158" s="121"/>
      <c r="AC1158" s="121"/>
      <c r="AD1158" s="121"/>
      <c r="AE1158" s="121"/>
      <c r="AF1158" s="121"/>
      <c r="AG1158" s="121"/>
      <c r="AH1158" s="121"/>
    </row>
    <row r="1159" spans="1:34" s="122" customFormat="1" ht="15">
      <c r="A1159" s="120"/>
      <c r="B1159" s="120"/>
      <c r="C1159" s="120"/>
      <c r="D1159" s="99"/>
      <c r="E1159" s="99"/>
      <c r="F1159" s="99"/>
      <c r="G1159" s="99"/>
      <c r="H1159" s="99"/>
      <c r="I1159" s="99"/>
      <c r="J1159" s="99"/>
      <c r="K1159" s="99"/>
      <c r="L1159" s="99"/>
      <c r="M1159" s="99"/>
      <c r="N1159" s="99"/>
      <c r="O1159" s="99"/>
      <c r="P1159" s="99"/>
      <c r="Q1159" s="99"/>
      <c r="R1159" s="99"/>
      <c r="S1159" s="99"/>
      <c r="T1159" s="99"/>
      <c r="U1159" s="99"/>
      <c r="V1159" s="99"/>
      <c r="W1159" s="142"/>
      <c r="X1159" s="142"/>
      <c r="Y1159" s="142"/>
      <c r="Z1159" s="121"/>
      <c r="AA1159" s="121"/>
      <c r="AB1159" s="121"/>
      <c r="AC1159" s="121"/>
      <c r="AD1159" s="121"/>
      <c r="AE1159" s="121"/>
      <c r="AF1159" s="121"/>
      <c r="AG1159" s="121"/>
      <c r="AH1159" s="121"/>
    </row>
    <row r="1160" spans="1:34" s="122" customFormat="1" ht="15">
      <c r="A1160" s="120"/>
      <c r="B1160" s="120"/>
      <c r="C1160" s="120"/>
      <c r="D1160" s="99"/>
      <c r="E1160" s="99"/>
      <c r="F1160" s="99"/>
      <c r="G1160" s="99"/>
      <c r="H1160" s="99"/>
      <c r="I1160" s="99"/>
      <c r="J1160" s="99"/>
      <c r="K1160" s="99"/>
      <c r="L1160" s="99"/>
      <c r="M1160" s="99"/>
      <c r="N1160" s="99"/>
      <c r="O1160" s="99"/>
      <c r="P1160" s="99"/>
      <c r="Q1160" s="99"/>
      <c r="R1160" s="99"/>
      <c r="S1160" s="99"/>
      <c r="T1160" s="99"/>
      <c r="U1160" s="99"/>
      <c r="V1160" s="99"/>
      <c r="W1160" s="142"/>
      <c r="X1160" s="142"/>
      <c r="Y1160" s="142"/>
      <c r="Z1160" s="121"/>
      <c r="AA1160" s="121"/>
      <c r="AB1160" s="121"/>
      <c r="AC1160" s="121"/>
      <c r="AD1160" s="121"/>
      <c r="AE1160" s="121"/>
      <c r="AF1160" s="121"/>
      <c r="AG1160" s="121"/>
      <c r="AH1160" s="121"/>
    </row>
    <row r="1161" spans="1:34" s="122" customFormat="1" ht="15">
      <c r="A1161" s="120"/>
      <c r="B1161" s="120"/>
      <c r="C1161" s="120"/>
      <c r="D1161" s="99"/>
      <c r="E1161" s="99"/>
      <c r="F1161" s="99"/>
      <c r="G1161" s="99"/>
      <c r="H1161" s="99"/>
      <c r="I1161" s="99"/>
      <c r="J1161" s="99"/>
      <c r="K1161" s="99"/>
      <c r="L1161" s="99"/>
      <c r="M1161" s="99"/>
      <c r="N1161" s="99"/>
      <c r="O1161" s="99"/>
      <c r="P1161" s="99"/>
      <c r="Q1161" s="99"/>
      <c r="R1161" s="99"/>
      <c r="S1161" s="99"/>
      <c r="T1161" s="99"/>
      <c r="U1161" s="99"/>
      <c r="V1161" s="99"/>
      <c r="W1161" s="142"/>
      <c r="X1161" s="142"/>
      <c r="Y1161" s="142"/>
      <c r="Z1161" s="121"/>
      <c r="AA1161" s="121"/>
      <c r="AB1161" s="121"/>
      <c r="AC1161" s="121"/>
      <c r="AD1161" s="121"/>
      <c r="AE1161" s="121"/>
      <c r="AF1161" s="121"/>
      <c r="AG1161" s="121"/>
      <c r="AH1161" s="121"/>
    </row>
    <row r="1162" spans="1:34" s="122" customFormat="1" ht="15">
      <c r="A1162" s="120"/>
      <c r="B1162" s="120"/>
      <c r="C1162" s="120"/>
      <c r="D1162" s="99"/>
      <c r="E1162" s="99"/>
      <c r="F1162" s="99"/>
      <c r="G1162" s="99"/>
      <c r="H1162" s="99"/>
      <c r="I1162" s="99"/>
      <c r="J1162" s="99"/>
      <c r="K1162" s="99"/>
      <c r="L1162" s="99"/>
      <c r="M1162" s="99"/>
      <c r="N1162" s="99"/>
      <c r="O1162" s="99"/>
      <c r="P1162" s="99"/>
      <c r="Q1162" s="99"/>
      <c r="R1162" s="99"/>
      <c r="S1162" s="99"/>
      <c r="T1162" s="99"/>
      <c r="U1162" s="99"/>
      <c r="V1162" s="99"/>
      <c r="W1162" s="142"/>
      <c r="X1162" s="142"/>
      <c r="Y1162" s="142"/>
      <c r="Z1162" s="121"/>
      <c r="AA1162" s="121"/>
      <c r="AB1162" s="121"/>
      <c r="AC1162" s="121"/>
      <c r="AD1162" s="121"/>
      <c r="AE1162" s="121"/>
      <c r="AF1162" s="121"/>
      <c r="AG1162" s="121"/>
      <c r="AH1162" s="121"/>
    </row>
    <row r="1163" spans="1:34" s="122" customFormat="1" ht="15">
      <c r="A1163" s="120"/>
      <c r="B1163" s="120"/>
      <c r="C1163" s="120"/>
      <c r="D1163" s="99"/>
      <c r="E1163" s="99"/>
      <c r="F1163" s="99"/>
      <c r="G1163" s="99"/>
      <c r="H1163" s="99"/>
      <c r="I1163" s="99"/>
      <c r="J1163" s="99"/>
      <c r="K1163" s="99"/>
      <c r="L1163" s="99"/>
      <c r="M1163" s="99"/>
      <c r="N1163" s="99"/>
      <c r="O1163" s="99"/>
      <c r="P1163" s="99"/>
      <c r="Q1163" s="99"/>
      <c r="R1163" s="99"/>
      <c r="S1163" s="99"/>
      <c r="T1163" s="99"/>
      <c r="U1163" s="99"/>
      <c r="V1163" s="99"/>
      <c r="W1163" s="142"/>
      <c r="X1163" s="142"/>
      <c r="Y1163" s="142"/>
      <c r="Z1163" s="121"/>
      <c r="AA1163" s="121"/>
      <c r="AB1163" s="121"/>
      <c r="AC1163" s="121"/>
      <c r="AD1163" s="121"/>
      <c r="AE1163" s="121"/>
      <c r="AF1163" s="121"/>
      <c r="AG1163" s="121"/>
      <c r="AH1163" s="121"/>
    </row>
    <row r="1164" spans="1:34" s="122" customFormat="1" ht="15">
      <c r="A1164" s="120"/>
      <c r="B1164" s="120"/>
      <c r="C1164" s="120"/>
      <c r="D1164" s="99"/>
      <c r="E1164" s="99"/>
      <c r="F1164" s="99"/>
      <c r="G1164" s="99"/>
      <c r="H1164" s="99"/>
      <c r="I1164" s="99"/>
      <c r="J1164" s="99"/>
      <c r="K1164" s="99"/>
      <c r="L1164" s="99"/>
      <c r="M1164" s="99"/>
      <c r="N1164" s="99"/>
      <c r="O1164" s="99"/>
      <c r="P1164" s="99"/>
      <c r="Q1164" s="99"/>
      <c r="R1164" s="99"/>
      <c r="S1164" s="99"/>
      <c r="T1164" s="99"/>
      <c r="U1164" s="99"/>
      <c r="V1164" s="99"/>
      <c r="W1164" s="142"/>
      <c r="X1164" s="142"/>
      <c r="Y1164" s="142"/>
      <c r="Z1164" s="121"/>
      <c r="AA1164" s="121"/>
      <c r="AB1164" s="121"/>
      <c r="AC1164" s="121"/>
      <c r="AD1164" s="121"/>
      <c r="AE1164" s="121"/>
      <c r="AF1164" s="121"/>
      <c r="AG1164" s="121"/>
      <c r="AH1164" s="121"/>
    </row>
    <row r="1165" spans="1:34" s="122" customFormat="1" ht="15">
      <c r="A1165" s="120"/>
      <c r="B1165" s="120"/>
      <c r="C1165" s="120"/>
      <c r="D1165" s="99"/>
      <c r="E1165" s="99"/>
      <c r="F1165" s="99"/>
      <c r="G1165" s="99"/>
      <c r="H1165" s="99"/>
      <c r="I1165" s="99"/>
      <c r="J1165" s="99"/>
      <c r="K1165" s="99"/>
      <c r="L1165" s="99"/>
      <c r="M1165" s="99"/>
      <c r="N1165" s="99"/>
      <c r="O1165" s="99"/>
      <c r="P1165" s="99"/>
      <c r="Q1165" s="99"/>
      <c r="R1165" s="99"/>
      <c r="S1165" s="99"/>
      <c r="T1165" s="99"/>
      <c r="U1165" s="99"/>
      <c r="V1165" s="99"/>
      <c r="W1165" s="142"/>
      <c r="X1165" s="142"/>
      <c r="Y1165" s="142"/>
      <c r="Z1165" s="121"/>
      <c r="AA1165" s="121"/>
      <c r="AB1165" s="121"/>
      <c r="AC1165" s="121"/>
      <c r="AD1165" s="121"/>
      <c r="AE1165" s="121"/>
      <c r="AF1165" s="121"/>
      <c r="AG1165" s="121"/>
      <c r="AH1165" s="121"/>
    </row>
    <row r="1166" spans="1:34" s="122" customFormat="1" ht="15">
      <c r="A1166" s="120"/>
      <c r="B1166" s="120"/>
      <c r="C1166" s="120"/>
      <c r="D1166" s="99"/>
      <c r="E1166" s="99"/>
      <c r="F1166" s="99"/>
      <c r="G1166" s="99"/>
      <c r="H1166" s="99"/>
      <c r="I1166" s="99"/>
      <c r="J1166" s="99"/>
      <c r="K1166" s="99"/>
      <c r="L1166" s="99"/>
      <c r="M1166" s="99"/>
      <c r="N1166" s="99"/>
      <c r="O1166" s="99"/>
      <c r="P1166" s="99"/>
      <c r="Q1166" s="99"/>
      <c r="R1166" s="99"/>
      <c r="S1166" s="99"/>
      <c r="T1166" s="99"/>
      <c r="U1166" s="99"/>
      <c r="V1166" s="99"/>
      <c r="W1166" s="142"/>
      <c r="X1166" s="142"/>
      <c r="Y1166" s="142"/>
      <c r="Z1166" s="121"/>
      <c r="AA1166" s="121"/>
      <c r="AB1166" s="121"/>
      <c r="AC1166" s="121"/>
      <c r="AD1166" s="121"/>
      <c r="AE1166" s="121"/>
      <c r="AF1166" s="121"/>
      <c r="AG1166" s="121"/>
      <c r="AH1166" s="121"/>
    </row>
    <row r="1167" spans="1:34" s="122" customFormat="1" ht="15">
      <c r="A1167" s="120"/>
      <c r="B1167" s="120"/>
      <c r="C1167" s="120"/>
      <c r="D1167" s="99"/>
      <c r="E1167" s="99"/>
      <c r="F1167" s="99"/>
      <c r="G1167" s="99"/>
      <c r="H1167" s="99"/>
      <c r="I1167" s="99"/>
      <c r="J1167" s="99"/>
      <c r="K1167" s="99"/>
      <c r="L1167" s="99"/>
      <c r="M1167" s="99"/>
      <c r="N1167" s="99"/>
      <c r="O1167" s="99"/>
      <c r="P1167" s="99"/>
      <c r="Q1167" s="99"/>
      <c r="R1167" s="99"/>
      <c r="S1167" s="99"/>
      <c r="T1167" s="99"/>
      <c r="U1167" s="99"/>
      <c r="V1167" s="99"/>
      <c r="W1167" s="142"/>
      <c r="X1167" s="142"/>
      <c r="Y1167" s="142"/>
      <c r="Z1167" s="121"/>
      <c r="AA1167" s="121"/>
      <c r="AB1167" s="121"/>
      <c r="AC1167" s="121"/>
      <c r="AD1167" s="121"/>
      <c r="AE1167" s="121"/>
      <c r="AF1167" s="121"/>
      <c r="AG1167" s="121"/>
      <c r="AH1167" s="121"/>
    </row>
    <row r="1168" spans="1:34" s="122" customFormat="1" ht="15">
      <c r="A1168" s="120"/>
      <c r="B1168" s="120"/>
      <c r="C1168" s="120"/>
      <c r="D1168" s="99"/>
      <c r="E1168" s="99"/>
      <c r="F1168" s="99"/>
      <c r="G1168" s="99"/>
      <c r="H1168" s="99"/>
      <c r="I1168" s="99"/>
      <c r="J1168" s="99"/>
      <c r="K1168" s="99"/>
      <c r="L1168" s="99"/>
      <c r="M1168" s="99"/>
      <c r="N1168" s="99"/>
      <c r="O1168" s="99"/>
      <c r="P1168" s="99"/>
      <c r="Q1168" s="99"/>
      <c r="R1168" s="99"/>
      <c r="S1168" s="99"/>
      <c r="T1168" s="99"/>
      <c r="U1168" s="99"/>
      <c r="V1168" s="99"/>
      <c r="W1168" s="142"/>
      <c r="X1168" s="142"/>
      <c r="Y1168" s="142"/>
      <c r="Z1168" s="121"/>
      <c r="AA1168" s="121"/>
      <c r="AB1168" s="121"/>
      <c r="AC1168" s="121"/>
      <c r="AD1168" s="121"/>
      <c r="AE1168" s="121"/>
      <c r="AF1168" s="121"/>
      <c r="AG1168" s="121"/>
      <c r="AH1168" s="121"/>
    </row>
    <row r="1169" spans="1:34" s="122" customFormat="1" ht="15">
      <c r="A1169" s="120"/>
      <c r="B1169" s="120"/>
      <c r="C1169" s="120"/>
      <c r="D1169" s="99"/>
      <c r="E1169" s="99"/>
      <c r="F1169" s="99"/>
      <c r="G1169" s="99"/>
      <c r="H1169" s="99"/>
      <c r="I1169" s="99"/>
      <c r="J1169" s="99"/>
      <c r="K1169" s="99"/>
      <c r="L1169" s="99"/>
      <c r="M1169" s="99"/>
      <c r="N1169" s="99"/>
      <c r="O1169" s="99"/>
      <c r="P1169" s="99"/>
      <c r="Q1169" s="99"/>
      <c r="R1169" s="99"/>
      <c r="S1169" s="99"/>
      <c r="T1169" s="99"/>
      <c r="U1169" s="99"/>
      <c r="V1169" s="99"/>
      <c r="W1169" s="142"/>
      <c r="X1169" s="142"/>
      <c r="Y1169" s="142"/>
      <c r="Z1169" s="121"/>
      <c r="AA1169" s="121"/>
      <c r="AB1169" s="121"/>
      <c r="AC1169" s="121"/>
      <c r="AD1169" s="121"/>
      <c r="AE1169" s="121"/>
      <c r="AF1169" s="121"/>
      <c r="AG1169" s="121"/>
      <c r="AH1169" s="121"/>
    </row>
    <row r="1170" spans="1:34" s="122" customFormat="1" ht="15">
      <c r="A1170" s="120"/>
      <c r="B1170" s="120"/>
      <c r="C1170" s="120"/>
      <c r="D1170" s="99"/>
      <c r="E1170" s="99"/>
      <c r="F1170" s="99"/>
      <c r="G1170" s="99"/>
      <c r="H1170" s="99"/>
      <c r="I1170" s="99"/>
      <c r="J1170" s="99"/>
      <c r="K1170" s="99"/>
      <c r="L1170" s="99"/>
      <c r="M1170" s="99"/>
      <c r="N1170" s="99"/>
      <c r="O1170" s="99"/>
      <c r="P1170" s="99"/>
      <c r="Q1170" s="99"/>
      <c r="R1170" s="99"/>
      <c r="S1170" s="99"/>
      <c r="T1170" s="99"/>
      <c r="U1170" s="99"/>
      <c r="V1170" s="99"/>
      <c r="W1170" s="142"/>
      <c r="X1170" s="142"/>
      <c r="Y1170" s="142"/>
      <c r="Z1170" s="121"/>
      <c r="AA1170" s="121"/>
      <c r="AB1170" s="121"/>
      <c r="AC1170" s="121"/>
      <c r="AD1170" s="121"/>
      <c r="AE1170" s="121"/>
      <c r="AF1170" s="121"/>
      <c r="AG1170" s="121"/>
      <c r="AH1170" s="121"/>
    </row>
    <row r="1171" spans="1:34" s="122" customFormat="1" ht="15">
      <c r="A1171" s="120"/>
      <c r="B1171" s="120"/>
      <c r="C1171" s="120"/>
      <c r="D1171" s="99"/>
      <c r="E1171" s="99"/>
      <c r="F1171" s="99"/>
      <c r="G1171" s="99"/>
      <c r="H1171" s="99"/>
      <c r="I1171" s="99"/>
      <c r="J1171" s="99"/>
      <c r="K1171" s="99"/>
      <c r="L1171" s="99"/>
      <c r="M1171" s="99"/>
      <c r="N1171" s="99"/>
      <c r="O1171" s="99"/>
      <c r="P1171" s="99"/>
      <c r="Q1171" s="99"/>
      <c r="R1171" s="99"/>
      <c r="S1171" s="99"/>
      <c r="T1171" s="99"/>
      <c r="U1171" s="99"/>
      <c r="V1171" s="99"/>
      <c r="W1171" s="142"/>
      <c r="X1171" s="142"/>
      <c r="Y1171" s="142"/>
      <c r="Z1171" s="121"/>
      <c r="AA1171" s="121"/>
      <c r="AB1171" s="121"/>
      <c r="AC1171" s="121"/>
      <c r="AD1171" s="121"/>
      <c r="AE1171" s="121"/>
      <c r="AF1171" s="121"/>
      <c r="AG1171" s="121"/>
      <c r="AH1171" s="121"/>
    </row>
    <row r="1172" spans="1:34" s="122" customFormat="1" ht="15">
      <c r="A1172" s="120"/>
      <c r="B1172" s="120"/>
      <c r="C1172" s="120"/>
      <c r="D1172" s="99"/>
      <c r="E1172" s="99"/>
      <c r="F1172" s="99"/>
      <c r="G1172" s="99"/>
      <c r="H1172" s="99"/>
      <c r="I1172" s="99"/>
      <c r="J1172" s="99"/>
      <c r="K1172" s="99"/>
      <c r="L1172" s="99"/>
      <c r="M1172" s="99"/>
      <c r="N1172" s="99"/>
      <c r="O1172" s="99"/>
      <c r="P1172" s="99"/>
      <c r="Q1172" s="99"/>
      <c r="R1172" s="99"/>
      <c r="S1172" s="99"/>
      <c r="T1172" s="99"/>
      <c r="U1172" s="99"/>
      <c r="V1172" s="99"/>
      <c r="W1172" s="142"/>
      <c r="X1172" s="142"/>
      <c r="Y1172" s="142"/>
      <c r="Z1172" s="121"/>
      <c r="AA1172" s="121"/>
      <c r="AB1172" s="121"/>
      <c r="AC1172" s="121"/>
      <c r="AD1172" s="121"/>
      <c r="AE1172" s="121"/>
      <c r="AF1172" s="121"/>
      <c r="AG1172" s="121"/>
      <c r="AH1172" s="121"/>
    </row>
    <row r="1173" spans="1:34" s="122" customFormat="1" ht="15">
      <c r="A1173" s="120"/>
      <c r="B1173" s="120"/>
      <c r="C1173" s="120"/>
      <c r="D1173" s="99"/>
      <c r="E1173" s="99"/>
      <c r="F1173" s="99"/>
      <c r="G1173" s="99"/>
      <c r="H1173" s="99"/>
      <c r="I1173" s="99"/>
      <c r="J1173" s="99"/>
      <c r="K1173" s="99"/>
      <c r="L1173" s="99"/>
      <c r="M1173" s="99"/>
      <c r="N1173" s="99"/>
      <c r="O1173" s="99"/>
      <c r="P1173" s="99"/>
      <c r="Q1173" s="99"/>
      <c r="R1173" s="99"/>
      <c r="S1173" s="99"/>
      <c r="T1173" s="99"/>
      <c r="U1173" s="99"/>
      <c r="V1173" s="99"/>
      <c r="W1173" s="142"/>
      <c r="X1173" s="142"/>
      <c r="Y1173" s="142"/>
      <c r="Z1173" s="121"/>
      <c r="AA1173" s="121"/>
      <c r="AB1173" s="121"/>
      <c r="AC1173" s="121"/>
      <c r="AD1173" s="121"/>
      <c r="AE1173" s="121"/>
      <c r="AF1173" s="121"/>
      <c r="AG1173" s="121"/>
      <c r="AH1173" s="121"/>
    </row>
    <row r="1174" spans="1:34" s="122" customFormat="1" ht="15">
      <c r="A1174" s="120"/>
      <c r="B1174" s="120"/>
      <c r="C1174" s="120"/>
      <c r="D1174" s="99"/>
      <c r="E1174" s="99"/>
      <c r="F1174" s="99"/>
      <c r="G1174" s="99"/>
      <c r="H1174" s="99"/>
      <c r="I1174" s="99"/>
      <c r="J1174" s="99"/>
      <c r="K1174" s="99"/>
      <c r="L1174" s="99"/>
      <c r="M1174" s="99"/>
      <c r="N1174" s="99"/>
      <c r="O1174" s="99"/>
      <c r="P1174" s="99"/>
      <c r="Q1174" s="99"/>
      <c r="R1174" s="99"/>
      <c r="S1174" s="99"/>
      <c r="T1174" s="99"/>
      <c r="U1174" s="99"/>
      <c r="V1174" s="99"/>
      <c r="W1174" s="142"/>
      <c r="X1174" s="142"/>
      <c r="Y1174" s="142"/>
      <c r="Z1174" s="121"/>
      <c r="AA1174" s="121"/>
      <c r="AB1174" s="121"/>
      <c r="AC1174" s="121"/>
      <c r="AD1174" s="121"/>
      <c r="AE1174" s="121"/>
      <c r="AF1174" s="121"/>
      <c r="AG1174" s="121"/>
      <c r="AH1174" s="121"/>
    </row>
    <row r="1175" spans="1:34" s="122" customFormat="1" ht="15">
      <c r="A1175" s="120"/>
      <c r="B1175" s="120"/>
      <c r="C1175" s="120"/>
      <c r="D1175" s="99"/>
      <c r="E1175" s="99"/>
      <c r="F1175" s="99"/>
      <c r="G1175" s="99"/>
      <c r="H1175" s="99"/>
      <c r="I1175" s="99"/>
      <c r="J1175" s="99"/>
      <c r="K1175" s="99"/>
      <c r="L1175" s="99"/>
      <c r="M1175" s="99"/>
      <c r="N1175" s="99"/>
      <c r="O1175" s="99"/>
      <c r="P1175" s="99"/>
      <c r="Q1175" s="99"/>
      <c r="R1175" s="99"/>
      <c r="S1175" s="99"/>
      <c r="T1175" s="99"/>
      <c r="U1175" s="99"/>
      <c r="V1175" s="99"/>
      <c r="W1175" s="142"/>
      <c r="X1175" s="142"/>
      <c r="Y1175" s="142"/>
      <c r="Z1175" s="121"/>
      <c r="AA1175" s="121"/>
      <c r="AB1175" s="121"/>
      <c r="AC1175" s="121"/>
      <c r="AD1175" s="121"/>
      <c r="AE1175" s="121"/>
      <c r="AF1175" s="121"/>
      <c r="AG1175" s="121"/>
      <c r="AH1175" s="121"/>
    </row>
    <row r="1176" spans="1:34" s="122" customFormat="1" ht="15">
      <c r="A1176" s="120"/>
      <c r="B1176" s="120"/>
      <c r="C1176" s="120"/>
      <c r="D1176" s="99"/>
      <c r="E1176" s="99"/>
      <c r="F1176" s="99"/>
      <c r="G1176" s="99"/>
      <c r="H1176" s="99"/>
      <c r="I1176" s="99"/>
      <c r="J1176" s="99"/>
      <c r="K1176" s="99"/>
      <c r="L1176" s="99"/>
      <c r="M1176" s="99"/>
      <c r="N1176" s="99"/>
      <c r="O1176" s="99"/>
      <c r="P1176" s="99"/>
      <c r="Q1176" s="99"/>
      <c r="R1176" s="99"/>
      <c r="S1176" s="99"/>
      <c r="T1176" s="99"/>
      <c r="U1176" s="99"/>
      <c r="V1176" s="99"/>
      <c r="W1176" s="142"/>
      <c r="X1176" s="142"/>
      <c r="Y1176" s="142"/>
      <c r="Z1176" s="121"/>
      <c r="AA1176" s="121"/>
      <c r="AB1176" s="121"/>
      <c r="AC1176" s="121"/>
      <c r="AD1176" s="121"/>
      <c r="AE1176" s="121"/>
      <c r="AF1176" s="121"/>
      <c r="AG1176" s="121"/>
      <c r="AH1176" s="121"/>
    </row>
    <row r="1177" spans="1:34" s="122" customFormat="1" ht="15">
      <c r="A1177" s="120"/>
      <c r="B1177" s="120"/>
      <c r="C1177" s="120"/>
      <c r="D1177" s="99"/>
      <c r="E1177" s="99"/>
      <c r="F1177" s="99"/>
      <c r="G1177" s="99"/>
      <c r="H1177" s="99"/>
      <c r="I1177" s="99"/>
      <c r="J1177" s="99"/>
      <c r="K1177" s="99"/>
      <c r="L1177" s="99"/>
      <c r="M1177" s="99"/>
      <c r="N1177" s="99"/>
      <c r="O1177" s="99"/>
      <c r="P1177" s="99"/>
      <c r="Q1177" s="99"/>
      <c r="R1177" s="99"/>
      <c r="S1177" s="99"/>
      <c r="T1177" s="99"/>
      <c r="U1177" s="99"/>
      <c r="V1177" s="99"/>
      <c r="W1177" s="142"/>
      <c r="X1177" s="142"/>
      <c r="Y1177" s="142"/>
      <c r="Z1177" s="121"/>
      <c r="AA1177" s="121"/>
      <c r="AB1177" s="121"/>
      <c r="AC1177" s="121"/>
      <c r="AD1177" s="121"/>
      <c r="AE1177" s="121"/>
      <c r="AF1177" s="121"/>
      <c r="AG1177" s="121"/>
      <c r="AH1177" s="121"/>
    </row>
    <row r="1178" spans="1:34" s="122" customFormat="1" ht="15">
      <c r="A1178" s="120"/>
      <c r="B1178" s="120"/>
      <c r="C1178" s="120"/>
      <c r="D1178" s="99"/>
      <c r="E1178" s="99"/>
      <c r="F1178" s="99"/>
      <c r="G1178" s="99"/>
      <c r="H1178" s="99"/>
      <c r="I1178" s="99"/>
      <c r="J1178" s="99"/>
      <c r="K1178" s="99"/>
      <c r="L1178" s="99"/>
      <c r="M1178" s="99"/>
      <c r="N1178" s="99"/>
      <c r="O1178" s="99"/>
      <c r="P1178" s="99"/>
      <c r="Q1178" s="99"/>
      <c r="R1178" s="99"/>
      <c r="S1178" s="99"/>
      <c r="T1178" s="99"/>
      <c r="U1178" s="99"/>
      <c r="V1178" s="99"/>
      <c r="W1178" s="142"/>
      <c r="X1178" s="142"/>
      <c r="Y1178" s="142"/>
      <c r="Z1178" s="121"/>
      <c r="AA1178" s="121"/>
      <c r="AB1178" s="121"/>
      <c r="AC1178" s="121"/>
      <c r="AD1178" s="121"/>
      <c r="AE1178" s="121"/>
      <c r="AF1178" s="121"/>
      <c r="AG1178" s="121"/>
      <c r="AH1178" s="121"/>
    </row>
    <row r="1179" spans="1:34" s="122" customFormat="1" ht="15">
      <c r="A1179" s="120"/>
      <c r="B1179" s="120"/>
      <c r="C1179" s="120"/>
      <c r="D1179" s="99"/>
      <c r="E1179" s="99"/>
      <c r="F1179" s="99"/>
      <c r="G1179" s="99"/>
      <c r="H1179" s="99"/>
      <c r="I1179" s="99"/>
      <c r="J1179" s="99"/>
      <c r="K1179" s="99"/>
      <c r="L1179" s="99"/>
      <c r="M1179" s="99"/>
      <c r="N1179" s="99"/>
      <c r="O1179" s="99"/>
      <c r="P1179" s="99"/>
      <c r="Q1179" s="99"/>
      <c r="R1179" s="99"/>
      <c r="S1179" s="99"/>
      <c r="T1179" s="99"/>
      <c r="U1179" s="99"/>
      <c r="V1179" s="99"/>
      <c r="W1179" s="142"/>
      <c r="X1179" s="142"/>
      <c r="Y1179" s="142"/>
      <c r="Z1179" s="121"/>
      <c r="AA1179" s="121"/>
      <c r="AB1179" s="121"/>
      <c r="AC1179" s="121"/>
      <c r="AD1179" s="121"/>
      <c r="AE1179" s="121"/>
      <c r="AF1179" s="121"/>
      <c r="AG1179" s="121"/>
      <c r="AH1179" s="121"/>
    </row>
    <row r="1180" spans="1:34" s="122" customFormat="1" ht="15">
      <c r="A1180" s="120"/>
      <c r="B1180" s="120"/>
      <c r="C1180" s="120"/>
      <c r="D1180" s="99"/>
      <c r="E1180" s="99"/>
      <c r="F1180" s="99"/>
      <c r="G1180" s="99"/>
      <c r="H1180" s="99"/>
      <c r="I1180" s="99"/>
      <c r="J1180" s="99"/>
      <c r="K1180" s="99"/>
      <c r="L1180" s="99"/>
      <c r="M1180" s="99"/>
      <c r="N1180" s="99"/>
      <c r="O1180" s="99"/>
      <c r="P1180" s="99"/>
      <c r="Q1180" s="99"/>
      <c r="R1180" s="99"/>
      <c r="S1180" s="99"/>
      <c r="T1180" s="99"/>
      <c r="U1180" s="99"/>
      <c r="V1180" s="99"/>
      <c r="W1180" s="142"/>
      <c r="X1180" s="142"/>
      <c r="Y1180" s="142"/>
      <c r="Z1180" s="121"/>
      <c r="AA1180" s="121"/>
      <c r="AB1180" s="121"/>
      <c r="AC1180" s="121"/>
      <c r="AD1180" s="121"/>
      <c r="AE1180" s="121"/>
      <c r="AF1180" s="121"/>
      <c r="AG1180" s="121"/>
      <c r="AH1180" s="121"/>
    </row>
    <row r="1181" spans="1:34" s="122" customFormat="1" ht="15">
      <c r="A1181" s="120"/>
      <c r="B1181" s="120"/>
      <c r="C1181" s="120"/>
      <c r="D1181" s="99"/>
      <c r="E1181" s="99"/>
      <c r="F1181" s="99"/>
      <c r="G1181" s="99"/>
      <c r="H1181" s="99"/>
      <c r="I1181" s="99"/>
      <c r="J1181" s="99"/>
      <c r="K1181" s="99"/>
      <c r="L1181" s="99"/>
      <c r="M1181" s="99"/>
      <c r="N1181" s="99"/>
      <c r="O1181" s="99"/>
      <c r="P1181" s="99"/>
      <c r="Q1181" s="99"/>
      <c r="R1181" s="99"/>
      <c r="S1181" s="99"/>
      <c r="T1181" s="99"/>
      <c r="U1181" s="99"/>
      <c r="V1181" s="99"/>
      <c r="W1181" s="142"/>
      <c r="X1181" s="142"/>
      <c r="Y1181" s="142"/>
      <c r="Z1181" s="121"/>
      <c r="AA1181" s="121"/>
      <c r="AB1181" s="121"/>
      <c r="AC1181" s="121"/>
      <c r="AD1181" s="121"/>
      <c r="AE1181" s="121"/>
      <c r="AF1181" s="121"/>
      <c r="AG1181" s="121"/>
      <c r="AH1181" s="121"/>
    </row>
    <row r="1182" spans="1:34" s="122" customFormat="1" ht="15">
      <c r="A1182" s="120"/>
      <c r="B1182" s="120"/>
      <c r="C1182" s="120"/>
      <c r="D1182" s="99"/>
      <c r="E1182" s="99"/>
      <c r="F1182" s="99"/>
      <c r="G1182" s="99"/>
      <c r="H1182" s="99"/>
      <c r="I1182" s="99"/>
      <c r="J1182" s="99"/>
      <c r="K1182" s="99"/>
      <c r="L1182" s="99"/>
      <c r="M1182" s="99"/>
      <c r="N1182" s="99"/>
      <c r="O1182" s="99"/>
      <c r="P1182" s="99"/>
      <c r="Q1182" s="99"/>
      <c r="R1182" s="99"/>
      <c r="S1182" s="99"/>
      <c r="T1182" s="99"/>
      <c r="U1182" s="99"/>
      <c r="V1182" s="99"/>
      <c r="W1182" s="142"/>
      <c r="X1182" s="142"/>
      <c r="Y1182" s="142"/>
      <c r="Z1182" s="121"/>
      <c r="AA1182" s="121"/>
      <c r="AB1182" s="121"/>
      <c r="AC1182" s="121"/>
      <c r="AD1182" s="121"/>
      <c r="AE1182" s="121"/>
      <c r="AF1182" s="121"/>
      <c r="AG1182" s="121"/>
      <c r="AH1182" s="121"/>
    </row>
    <row r="1183" spans="1:34" s="122" customFormat="1" ht="15">
      <c r="A1183" s="120"/>
      <c r="B1183" s="120"/>
      <c r="C1183" s="120"/>
      <c r="D1183" s="99"/>
      <c r="E1183" s="99"/>
      <c r="F1183" s="99"/>
      <c r="G1183" s="99"/>
      <c r="H1183" s="99"/>
      <c r="I1183" s="99"/>
      <c r="J1183" s="99"/>
      <c r="K1183" s="99"/>
      <c r="L1183" s="99"/>
      <c r="M1183" s="99"/>
      <c r="N1183" s="99"/>
      <c r="O1183" s="99"/>
      <c r="P1183" s="99"/>
      <c r="Q1183" s="99"/>
      <c r="R1183" s="99"/>
      <c r="S1183" s="99"/>
      <c r="T1183" s="99"/>
      <c r="U1183" s="99"/>
      <c r="V1183" s="99"/>
      <c r="W1183" s="142"/>
      <c r="X1183" s="142"/>
      <c r="Y1183" s="142"/>
      <c r="Z1183" s="121"/>
      <c r="AA1183" s="121"/>
      <c r="AB1183" s="121"/>
      <c r="AC1183" s="121"/>
      <c r="AD1183" s="121"/>
      <c r="AE1183" s="121"/>
      <c r="AF1183" s="121"/>
      <c r="AG1183" s="121"/>
      <c r="AH1183" s="121"/>
    </row>
    <row r="1184" spans="1:34" s="122" customFormat="1" ht="15">
      <c r="A1184" s="120"/>
      <c r="B1184" s="120"/>
      <c r="C1184" s="120"/>
      <c r="D1184" s="99"/>
      <c r="E1184" s="99"/>
      <c r="F1184" s="99"/>
      <c r="G1184" s="99"/>
      <c r="H1184" s="99"/>
      <c r="I1184" s="99"/>
      <c r="J1184" s="99"/>
      <c r="K1184" s="99"/>
      <c r="L1184" s="99"/>
      <c r="M1184" s="99"/>
      <c r="N1184" s="99"/>
      <c r="O1184" s="99"/>
      <c r="P1184" s="99"/>
      <c r="Q1184" s="99"/>
      <c r="R1184" s="99"/>
      <c r="S1184" s="99"/>
      <c r="T1184" s="99"/>
      <c r="U1184" s="99"/>
      <c r="V1184" s="99"/>
      <c r="W1184" s="142"/>
      <c r="X1184" s="142"/>
      <c r="Y1184" s="142"/>
      <c r="Z1184" s="121"/>
      <c r="AA1184" s="121"/>
      <c r="AB1184" s="121"/>
      <c r="AC1184" s="121"/>
      <c r="AD1184" s="121"/>
      <c r="AE1184" s="121"/>
      <c r="AF1184" s="121"/>
      <c r="AG1184" s="121"/>
      <c r="AH1184" s="121"/>
    </row>
    <row r="1185" spans="1:34" s="122" customFormat="1" ht="15">
      <c r="A1185" s="120"/>
      <c r="B1185" s="120"/>
      <c r="C1185" s="120"/>
      <c r="D1185" s="99"/>
      <c r="E1185" s="99"/>
      <c r="F1185" s="99"/>
      <c r="G1185" s="99"/>
      <c r="H1185" s="99"/>
      <c r="I1185" s="99"/>
      <c r="J1185" s="99"/>
      <c r="K1185" s="99"/>
      <c r="L1185" s="99"/>
      <c r="M1185" s="99"/>
      <c r="N1185" s="99"/>
      <c r="O1185" s="99"/>
      <c r="P1185" s="99"/>
      <c r="Q1185" s="99"/>
      <c r="R1185" s="99"/>
      <c r="S1185" s="99"/>
      <c r="T1185" s="99"/>
      <c r="U1185" s="99"/>
      <c r="V1185" s="99"/>
      <c r="W1185" s="142"/>
      <c r="X1185" s="142"/>
      <c r="Y1185" s="142"/>
      <c r="Z1185" s="121"/>
      <c r="AA1185" s="121"/>
      <c r="AB1185" s="121"/>
      <c r="AC1185" s="121"/>
      <c r="AD1185" s="121"/>
      <c r="AE1185" s="121"/>
      <c r="AF1185" s="121"/>
      <c r="AG1185" s="121"/>
      <c r="AH1185" s="121"/>
    </row>
    <row r="1186" spans="1:34" s="122" customFormat="1" ht="15">
      <c r="A1186" s="120"/>
      <c r="B1186" s="120"/>
      <c r="C1186" s="120"/>
      <c r="D1186" s="99"/>
      <c r="E1186" s="99"/>
      <c r="F1186" s="99"/>
      <c r="G1186" s="99"/>
      <c r="H1186" s="99"/>
      <c r="I1186" s="99"/>
      <c r="J1186" s="99"/>
      <c r="K1186" s="99"/>
      <c r="L1186" s="99"/>
      <c r="M1186" s="99"/>
      <c r="N1186" s="99"/>
      <c r="O1186" s="99"/>
      <c r="P1186" s="99"/>
      <c r="Q1186" s="99"/>
      <c r="R1186" s="99"/>
      <c r="S1186" s="99"/>
      <c r="T1186" s="99"/>
      <c r="U1186" s="99"/>
      <c r="V1186" s="99"/>
      <c r="W1186" s="142"/>
      <c r="X1186" s="142"/>
      <c r="Y1186" s="142"/>
      <c r="Z1186" s="121"/>
      <c r="AA1186" s="121"/>
      <c r="AB1186" s="121"/>
      <c r="AC1186" s="121"/>
      <c r="AD1186" s="121"/>
      <c r="AE1186" s="121"/>
      <c r="AF1186" s="121"/>
      <c r="AG1186" s="121"/>
      <c r="AH1186" s="121"/>
    </row>
    <row r="1187" spans="1:34" s="122" customFormat="1" ht="15">
      <c r="A1187" s="120"/>
      <c r="B1187" s="120"/>
      <c r="C1187" s="120"/>
      <c r="D1187" s="99"/>
      <c r="E1187" s="99"/>
      <c r="F1187" s="99"/>
      <c r="G1187" s="99"/>
      <c r="H1187" s="99"/>
      <c r="I1187" s="99"/>
      <c r="J1187" s="99"/>
      <c r="K1187" s="99"/>
      <c r="L1187" s="99"/>
      <c r="M1187" s="99"/>
      <c r="N1187" s="99"/>
      <c r="O1187" s="99"/>
      <c r="P1187" s="99"/>
      <c r="Q1187" s="99"/>
      <c r="R1187" s="99"/>
      <c r="S1187" s="99"/>
      <c r="T1187" s="99"/>
      <c r="U1187" s="99"/>
      <c r="V1187" s="99"/>
      <c r="W1187" s="142"/>
      <c r="X1187" s="142"/>
      <c r="Y1187" s="142"/>
      <c r="Z1187" s="121"/>
      <c r="AA1187" s="121"/>
      <c r="AB1187" s="121"/>
      <c r="AC1187" s="121"/>
      <c r="AD1187" s="121"/>
      <c r="AE1187" s="121"/>
      <c r="AF1187" s="121"/>
      <c r="AG1187" s="121"/>
      <c r="AH1187" s="121"/>
    </row>
    <row r="1188" spans="1:34" s="122" customFormat="1" ht="15">
      <c r="A1188" s="120"/>
      <c r="B1188" s="120"/>
      <c r="C1188" s="120"/>
      <c r="D1188" s="99"/>
      <c r="E1188" s="99"/>
      <c r="F1188" s="99"/>
      <c r="G1188" s="99"/>
      <c r="H1188" s="99"/>
      <c r="I1188" s="99"/>
      <c r="J1188" s="99"/>
      <c r="K1188" s="99"/>
      <c r="L1188" s="99"/>
      <c r="M1188" s="99"/>
      <c r="N1188" s="99"/>
      <c r="O1188" s="99"/>
      <c r="P1188" s="99"/>
      <c r="Q1188" s="99"/>
      <c r="R1188" s="99"/>
      <c r="S1188" s="99"/>
      <c r="T1188" s="99"/>
      <c r="U1188" s="99"/>
      <c r="V1188" s="99"/>
      <c r="W1188" s="142"/>
      <c r="X1188" s="142"/>
      <c r="Y1188" s="142"/>
      <c r="Z1188" s="121"/>
      <c r="AA1188" s="121"/>
      <c r="AB1188" s="121"/>
      <c r="AC1188" s="121"/>
      <c r="AD1188" s="121"/>
      <c r="AE1188" s="121"/>
      <c r="AF1188" s="121"/>
      <c r="AG1188" s="121"/>
      <c r="AH1188" s="121"/>
    </row>
    <row r="1189" spans="1:34" s="122" customFormat="1" ht="15">
      <c r="A1189" s="120"/>
      <c r="B1189" s="120"/>
      <c r="C1189" s="120"/>
      <c r="D1189" s="99"/>
      <c r="E1189" s="99"/>
      <c r="F1189" s="99"/>
      <c r="G1189" s="99"/>
      <c r="H1189" s="99"/>
      <c r="I1189" s="99"/>
      <c r="J1189" s="99"/>
      <c r="K1189" s="99"/>
      <c r="L1189" s="99"/>
      <c r="M1189" s="99"/>
      <c r="N1189" s="99"/>
      <c r="O1189" s="99"/>
      <c r="P1189" s="99"/>
      <c r="Q1189" s="99"/>
      <c r="R1189" s="99"/>
      <c r="S1189" s="99"/>
      <c r="T1189" s="99"/>
      <c r="U1189" s="99"/>
      <c r="V1189" s="99"/>
      <c r="W1189" s="142"/>
      <c r="X1189" s="142"/>
      <c r="Y1189" s="142"/>
      <c r="Z1189" s="121"/>
      <c r="AA1189" s="121"/>
      <c r="AB1189" s="121"/>
      <c r="AC1189" s="121"/>
      <c r="AD1189" s="121"/>
      <c r="AE1189" s="121"/>
      <c r="AF1189" s="121"/>
      <c r="AG1189" s="121"/>
      <c r="AH1189" s="121"/>
    </row>
    <row r="1190" spans="1:34" s="122" customFormat="1" ht="15">
      <c r="A1190" s="120"/>
      <c r="B1190" s="120"/>
      <c r="C1190" s="120"/>
      <c r="D1190" s="99"/>
      <c r="E1190" s="99"/>
      <c r="F1190" s="99"/>
      <c r="G1190" s="99"/>
      <c r="H1190" s="99"/>
      <c r="I1190" s="99"/>
      <c r="J1190" s="99"/>
      <c r="K1190" s="99"/>
      <c r="L1190" s="99"/>
      <c r="M1190" s="99"/>
      <c r="N1190" s="99"/>
      <c r="O1190" s="99"/>
      <c r="P1190" s="99"/>
      <c r="Q1190" s="99"/>
      <c r="R1190" s="99"/>
      <c r="S1190" s="99"/>
      <c r="T1190" s="99"/>
      <c r="U1190" s="99"/>
      <c r="V1190" s="99"/>
      <c r="W1190" s="142"/>
      <c r="X1190" s="142"/>
      <c r="Y1190" s="142"/>
      <c r="Z1190" s="121"/>
      <c r="AA1190" s="121"/>
      <c r="AB1190" s="121"/>
      <c r="AC1190" s="121"/>
      <c r="AD1190" s="121"/>
      <c r="AE1190" s="121"/>
      <c r="AF1190" s="121"/>
      <c r="AG1190" s="121"/>
      <c r="AH1190" s="121"/>
    </row>
    <row r="1191" spans="1:34" s="122" customFormat="1" ht="15">
      <c r="A1191" s="120"/>
      <c r="B1191" s="120"/>
      <c r="C1191" s="120"/>
      <c r="D1191" s="99"/>
      <c r="E1191" s="99"/>
      <c r="F1191" s="99"/>
      <c r="G1191" s="99"/>
      <c r="H1191" s="99"/>
      <c r="I1191" s="99"/>
      <c r="J1191" s="99"/>
      <c r="K1191" s="99"/>
      <c r="L1191" s="99"/>
      <c r="M1191" s="99"/>
      <c r="N1191" s="99"/>
      <c r="O1191" s="99"/>
      <c r="P1191" s="99"/>
      <c r="Q1191" s="99"/>
      <c r="R1191" s="99"/>
      <c r="S1191" s="99"/>
      <c r="T1191" s="99"/>
      <c r="U1191" s="99"/>
      <c r="V1191" s="99"/>
      <c r="W1191" s="142"/>
      <c r="X1191" s="142"/>
      <c r="Y1191" s="142"/>
      <c r="Z1191" s="121"/>
      <c r="AA1191" s="121"/>
      <c r="AB1191" s="121"/>
      <c r="AC1191" s="121"/>
      <c r="AD1191" s="121"/>
      <c r="AE1191" s="121"/>
      <c r="AF1191" s="121"/>
      <c r="AG1191" s="121"/>
      <c r="AH1191" s="121"/>
    </row>
    <row r="1192" spans="1:34" s="122" customFormat="1" ht="15">
      <c r="A1192" s="120"/>
      <c r="B1192" s="120"/>
      <c r="C1192" s="120"/>
      <c r="D1192" s="99"/>
      <c r="E1192" s="99"/>
      <c r="F1192" s="99"/>
      <c r="G1192" s="99"/>
      <c r="H1192" s="99"/>
      <c r="I1192" s="99"/>
      <c r="J1192" s="99"/>
      <c r="K1192" s="99"/>
      <c r="L1192" s="99"/>
      <c r="M1192" s="99"/>
      <c r="N1192" s="99"/>
      <c r="O1192" s="99"/>
      <c r="P1192" s="99"/>
      <c r="Q1192" s="99"/>
      <c r="R1192" s="99"/>
      <c r="S1192" s="99"/>
      <c r="T1192" s="99"/>
      <c r="U1192" s="99"/>
      <c r="V1192" s="99"/>
      <c r="W1192" s="142"/>
      <c r="X1192" s="142"/>
      <c r="Y1192" s="142"/>
      <c r="Z1192" s="121"/>
      <c r="AA1192" s="121"/>
      <c r="AB1192" s="121"/>
      <c r="AC1192" s="121"/>
      <c r="AD1192" s="121"/>
      <c r="AE1192" s="121"/>
      <c r="AF1192" s="121"/>
      <c r="AG1192" s="121"/>
      <c r="AH1192" s="121"/>
    </row>
    <row r="1193" spans="1:34" s="122" customFormat="1" ht="15">
      <c r="A1193" s="120"/>
      <c r="B1193" s="120"/>
      <c r="C1193" s="120"/>
      <c r="D1193" s="99"/>
      <c r="E1193" s="99"/>
      <c r="F1193" s="99"/>
      <c r="G1193" s="99"/>
      <c r="H1193" s="99"/>
      <c r="I1193" s="99"/>
      <c r="J1193" s="99"/>
      <c r="K1193" s="99"/>
      <c r="L1193" s="99"/>
      <c r="M1193" s="99"/>
      <c r="N1193" s="99"/>
      <c r="O1193" s="99"/>
      <c r="P1193" s="99"/>
      <c r="Q1193" s="99"/>
      <c r="R1193" s="99"/>
      <c r="S1193" s="99"/>
      <c r="T1193" s="99"/>
      <c r="U1193" s="99"/>
      <c r="V1193" s="99"/>
      <c r="W1193" s="142"/>
      <c r="X1193" s="142"/>
      <c r="Y1193" s="142"/>
      <c r="Z1193" s="121"/>
      <c r="AA1193" s="121"/>
      <c r="AB1193" s="121"/>
      <c r="AC1193" s="121"/>
      <c r="AD1193" s="121"/>
      <c r="AE1193" s="121"/>
      <c r="AF1193" s="121"/>
      <c r="AG1193" s="121"/>
      <c r="AH1193" s="121"/>
    </row>
    <row r="1194" spans="1:34" s="122" customFormat="1" ht="15">
      <c r="A1194" s="120"/>
      <c r="B1194" s="120"/>
      <c r="C1194" s="120"/>
      <c r="D1194" s="99"/>
      <c r="E1194" s="99"/>
      <c r="F1194" s="99"/>
      <c r="G1194" s="99"/>
      <c r="H1194" s="99"/>
      <c r="I1194" s="99"/>
      <c r="J1194" s="99"/>
      <c r="K1194" s="99"/>
      <c r="L1194" s="99"/>
      <c r="M1194" s="99"/>
      <c r="N1194" s="99"/>
      <c r="O1194" s="99"/>
      <c r="P1194" s="99"/>
      <c r="Q1194" s="99"/>
      <c r="R1194" s="99"/>
      <c r="S1194" s="99"/>
      <c r="T1194" s="99"/>
      <c r="U1194" s="99"/>
      <c r="V1194" s="99"/>
      <c r="W1194" s="142"/>
      <c r="X1194" s="142"/>
      <c r="Y1194" s="142"/>
      <c r="Z1194" s="121"/>
      <c r="AA1194" s="121"/>
      <c r="AB1194" s="121"/>
      <c r="AC1194" s="121"/>
      <c r="AD1194" s="121"/>
      <c r="AE1194" s="121"/>
      <c r="AF1194" s="121"/>
      <c r="AG1194" s="121"/>
      <c r="AH1194" s="121"/>
    </row>
    <row r="1195" spans="1:34" s="122" customFormat="1" ht="15">
      <c r="A1195" s="120"/>
      <c r="B1195" s="120"/>
      <c r="C1195" s="120"/>
      <c r="D1195" s="99"/>
      <c r="E1195" s="99"/>
      <c r="F1195" s="99"/>
      <c r="G1195" s="99"/>
      <c r="H1195" s="99"/>
      <c r="I1195" s="99"/>
      <c r="J1195" s="99"/>
      <c r="K1195" s="99"/>
      <c r="L1195" s="99"/>
      <c r="M1195" s="99"/>
      <c r="N1195" s="99"/>
      <c r="O1195" s="99"/>
      <c r="P1195" s="99"/>
      <c r="Q1195" s="99"/>
      <c r="R1195" s="99"/>
      <c r="S1195" s="99"/>
      <c r="T1195" s="99"/>
      <c r="U1195" s="99"/>
      <c r="V1195" s="99"/>
      <c r="W1195" s="142"/>
      <c r="X1195" s="142"/>
      <c r="Y1195" s="142"/>
      <c r="Z1195" s="121"/>
      <c r="AA1195" s="121"/>
      <c r="AB1195" s="121"/>
      <c r="AC1195" s="121"/>
      <c r="AD1195" s="121"/>
      <c r="AE1195" s="121"/>
      <c r="AF1195" s="121"/>
      <c r="AG1195" s="121"/>
      <c r="AH1195" s="121"/>
    </row>
    <row r="1196" spans="1:34" s="122" customFormat="1" ht="15">
      <c r="A1196" s="120"/>
      <c r="B1196" s="120"/>
      <c r="C1196" s="120"/>
      <c r="D1196" s="99"/>
      <c r="E1196" s="99"/>
      <c r="F1196" s="99"/>
      <c r="G1196" s="99"/>
      <c r="H1196" s="99"/>
      <c r="I1196" s="99"/>
      <c r="J1196" s="99"/>
      <c r="K1196" s="99"/>
      <c r="L1196" s="99"/>
      <c r="M1196" s="99"/>
      <c r="N1196" s="99"/>
      <c r="O1196" s="99"/>
      <c r="P1196" s="99"/>
      <c r="Q1196" s="99"/>
      <c r="R1196" s="99"/>
      <c r="S1196" s="99"/>
      <c r="T1196" s="99"/>
      <c r="U1196" s="99"/>
      <c r="V1196" s="99"/>
      <c r="W1196" s="142"/>
      <c r="X1196" s="142"/>
      <c r="Y1196" s="142"/>
      <c r="Z1196" s="121"/>
      <c r="AA1196" s="121"/>
      <c r="AB1196" s="121"/>
      <c r="AC1196" s="121"/>
      <c r="AD1196" s="121"/>
      <c r="AE1196" s="121"/>
      <c r="AF1196" s="121"/>
      <c r="AG1196" s="121"/>
      <c r="AH1196" s="121"/>
    </row>
    <row r="1197" spans="1:34" s="122" customFormat="1" ht="15">
      <c r="A1197" s="120"/>
      <c r="B1197" s="120"/>
      <c r="C1197" s="120"/>
      <c r="D1197" s="99"/>
      <c r="E1197" s="99"/>
      <c r="F1197" s="99"/>
      <c r="G1197" s="99"/>
      <c r="H1197" s="99"/>
      <c r="I1197" s="99"/>
      <c r="J1197" s="99"/>
      <c r="K1197" s="99"/>
      <c r="L1197" s="99"/>
      <c r="M1197" s="99"/>
      <c r="N1197" s="99"/>
      <c r="O1197" s="99"/>
      <c r="P1197" s="99"/>
      <c r="Q1197" s="99"/>
      <c r="R1197" s="99"/>
      <c r="S1197" s="99"/>
      <c r="T1197" s="99"/>
      <c r="U1197" s="99"/>
      <c r="V1197" s="99"/>
      <c r="W1197" s="142"/>
      <c r="X1197" s="142"/>
      <c r="Y1197" s="142"/>
      <c r="Z1197" s="121"/>
      <c r="AA1197" s="121"/>
      <c r="AB1197" s="121"/>
      <c r="AC1197" s="121"/>
      <c r="AD1197" s="121"/>
      <c r="AE1197" s="121"/>
      <c r="AF1197" s="121"/>
      <c r="AG1197" s="121"/>
      <c r="AH1197" s="121"/>
    </row>
    <row r="1198" spans="1:34" s="122" customFormat="1" ht="15">
      <c r="A1198" s="120"/>
      <c r="B1198" s="120"/>
      <c r="C1198" s="120"/>
      <c r="D1198" s="99"/>
      <c r="E1198" s="99"/>
      <c r="F1198" s="99"/>
      <c r="G1198" s="99"/>
      <c r="H1198" s="99"/>
      <c r="I1198" s="99"/>
      <c r="J1198" s="99"/>
      <c r="K1198" s="99"/>
      <c r="L1198" s="99"/>
      <c r="M1198" s="99"/>
      <c r="N1198" s="99"/>
      <c r="O1198" s="99"/>
      <c r="P1198" s="99"/>
      <c r="Q1198" s="99"/>
      <c r="R1198" s="99"/>
      <c r="S1198" s="99"/>
      <c r="T1198" s="99"/>
      <c r="U1198" s="99"/>
      <c r="V1198" s="99"/>
      <c r="W1198" s="142"/>
      <c r="X1198" s="142"/>
      <c r="Y1198" s="142"/>
      <c r="Z1198" s="121"/>
      <c r="AA1198" s="121"/>
      <c r="AB1198" s="121"/>
      <c r="AC1198" s="121"/>
      <c r="AD1198" s="121"/>
      <c r="AE1198" s="121"/>
      <c r="AF1198" s="121"/>
      <c r="AG1198" s="121"/>
      <c r="AH1198" s="121"/>
    </row>
    <row r="1199" spans="1:34" s="122" customFormat="1" ht="15">
      <c r="A1199" s="120"/>
      <c r="B1199" s="120"/>
      <c r="C1199" s="120"/>
      <c r="D1199" s="99"/>
      <c r="E1199" s="99"/>
      <c r="F1199" s="99"/>
      <c r="G1199" s="99"/>
      <c r="H1199" s="99"/>
      <c r="I1199" s="99"/>
      <c r="J1199" s="99"/>
      <c r="K1199" s="99"/>
      <c r="L1199" s="99"/>
      <c r="M1199" s="99"/>
      <c r="N1199" s="99"/>
      <c r="O1199" s="99"/>
      <c r="P1199" s="99"/>
      <c r="Q1199" s="99"/>
      <c r="R1199" s="99"/>
      <c r="S1199" s="99"/>
      <c r="T1199" s="99"/>
      <c r="U1199" s="99"/>
      <c r="V1199" s="99"/>
      <c r="W1199" s="142"/>
      <c r="X1199" s="142"/>
      <c r="Y1199" s="142"/>
      <c r="Z1199" s="121"/>
      <c r="AA1199" s="121"/>
      <c r="AB1199" s="121"/>
      <c r="AC1199" s="121"/>
      <c r="AD1199" s="121"/>
      <c r="AE1199" s="121"/>
      <c r="AF1199" s="121"/>
      <c r="AG1199" s="121"/>
      <c r="AH1199" s="121"/>
    </row>
    <row r="1200" spans="1:34" s="122" customFormat="1" ht="15">
      <c r="A1200" s="120"/>
      <c r="B1200" s="120"/>
      <c r="C1200" s="120"/>
      <c r="D1200" s="99"/>
      <c r="E1200" s="99"/>
      <c r="F1200" s="99"/>
      <c r="G1200" s="99"/>
      <c r="H1200" s="99"/>
      <c r="I1200" s="99"/>
      <c r="J1200" s="99"/>
      <c r="K1200" s="99"/>
      <c r="L1200" s="99"/>
      <c r="M1200" s="99"/>
      <c r="N1200" s="99"/>
      <c r="O1200" s="99"/>
      <c r="P1200" s="99"/>
      <c r="Q1200" s="99"/>
      <c r="R1200" s="99"/>
      <c r="S1200" s="99"/>
      <c r="T1200" s="99"/>
      <c r="U1200" s="99"/>
      <c r="V1200" s="99"/>
      <c r="W1200" s="142"/>
      <c r="X1200" s="142"/>
      <c r="Y1200" s="142"/>
      <c r="Z1200" s="121"/>
      <c r="AA1200" s="121"/>
      <c r="AB1200" s="121"/>
      <c r="AC1200" s="121"/>
      <c r="AD1200" s="121"/>
      <c r="AE1200" s="121"/>
      <c r="AF1200" s="121"/>
      <c r="AG1200" s="121"/>
      <c r="AH1200" s="121"/>
    </row>
    <row r="1201" spans="1:34" s="122" customFormat="1" ht="15">
      <c r="A1201" s="120"/>
      <c r="B1201" s="120"/>
      <c r="C1201" s="120"/>
      <c r="D1201" s="99"/>
      <c r="E1201" s="99"/>
      <c r="F1201" s="99"/>
      <c r="G1201" s="99"/>
      <c r="H1201" s="99"/>
      <c r="I1201" s="99"/>
      <c r="J1201" s="99"/>
      <c r="K1201" s="99"/>
      <c r="L1201" s="99"/>
      <c r="M1201" s="99"/>
      <c r="N1201" s="99"/>
      <c r="O1201" s="99"/>
      <c r="P1201" s="99"/>
      <c r="Q1201" s="99"/>
      <c r="R1201" s="99"/>
      <c r="S1201" s="99"/>
      <c r="T1201" s="99"/>
      <c r="U1201" s="99"/>
      <c r="V1201" s="99"/>
      <c r="W1201" s="142"/>
      <c r="X1201" s="142"/>
      <c r="Y1201" s="142"/>
      <c r="Z1201" s="121"/>
      <c r="AA1201" s="121"/>
      <c r="AB1201" s="121"/>
      <c r="AC1201" s="121"/>
      <c r="AD1201" s="121"/>
      <c r="AE1201" s="121"/>
      <c r="AF1201" s="121"/>
      <c r="AG1201" s="121"/>
      <c r="AH1201" s="121"/>
    </row>
    <row r="1202" spans="1:34" s="122" customFormat="1" ht="15">
      <c r="A1202" s="120"/>
      <c r="B1202" s="120"/>
      <c r="C1202" s="120"/>
      <c r="D1202" s="99"/>
      <c r="E1202" s="99"/>
      <c r="F1202" s="99"/>
      <c r="G1202" s="99"/>
      <c r="H1202" s="99"/>
      <c r="I1202" s="99"/>
      <c r="J1202" s="99"/>
      <c r="K1202" s="99"/>
      <c r="L1202" s="99"/>
      <c r="M1202" s="99"/>
      <c r="N1202" s="99"/>
      <c r="O1202" s="99"/>
      <c r="P1202" s="99"/>
      <c r="Q1202" s="99"/>
      <c r="R1202" s="99"/>
      <c r="S1202" s="99"/>
      <c r="T1202" s="99"/>
      <c r="U1202" s="99"/>
      <c r="V1202" s="99"/>
      <c r="W1202" s="142"/>
      <c r="X1202" s="142"/>
      <c r="Y1202" s="142"/>
      <c r="Z1202" s="121"/>
      <c r="AA1202" s="121"/>
      <c r="AB1202" s="121"/>
      <c r="AC1202" s="121"/>
      <c r="AD1202" s="121"/>
      <c r="AE1202" s="121"/>
      <c r="AF1202" s="121"/>
      <c r="AG1202" s="121"/>
      <c r="AH1202" s="121"/>
    </row>
    <row r="1203" spans="1:34" s="122" customFormat="1" ht="15">
      <c r="A1203" s="120"/>
      <c r="B1203" s="120"/>
      <c r="C1203" s="120"/>
      <c r="D1203" s="99"/>
      <c r="E1203" s="99"/>
      <c r="F1203" s="99"/>
      <c r="G1203" s="99"/>
      <c r="H1203" s="99"/>
      <c r="I1203" s="99"/>
      <c r="J1203" s="99"/>
      <c r="K1203" s="99"/>
      <c r="L1203" s="99"/>
      <c r="M1203" s="99"/>
      <c r="N1203" s="99"/>
      <c r="O1203" s="99"/>
      <c r="P1203" s="99"/>
      <c r="Q1203" s="99"/>
      <c r="R1203" s="99"/>
      <c r="S1203" s="99"/>
      <c r="T1203" s="99"/>
      <c r="U1203" s="99"/>
      <c r="V1203" s="99"/>
      <c r="W1203" s="142"/>
      <c r="X1203" s="142"/>
      <c r="Y1203" s="142"/>
      <c r="Z1203" s="121"/>
      <c r="AA1203" s="121"/>
      <c r="AB1203" s="121"/>
      <c r="AC1203" s="121"/>
      <c r="AD1203" s="121"/>
      <c r="AE1203" s="121"/>
      <c r="AF1203" s="121"/>
      <c r="AG1203" s="121"/>
      <c r="AH1203" s="121"/>
    </row>
    <row r="1204" spans="1:34" s="122" customFormat="1" ht="15">
      <c r="A1204" s="120"/>
      <c r="B1204" s="120"/>
      <c r="C1204" s="120"/>
      <c r="D1204" s="99"/>
      <c r="E1204" s="99"/>
      <c r="F1204" s="99"/>
      <c r="G1204" s="99"/>
      <c r="H1204" s="99"/>
      <c r="I1204" s="99"/>
      <c r="J1204" s="99"/>
      <c r="K1204" s="99"/>
      <c r="L1204" s="99"/>
      <c r="M1204" s="99"/>
      <c r="N1204" s="99"/>
      <c r="O1204" s="99"/>
      <c r="P1204" s="99"/>
      <c r="Q1204" s="99"/>
      <c r="R1204" s="99"/>
      <c r="S1204" s="99"/>
      <c r="T1204" s="99"/>
      <c r="U1204" s="99"/>
      <c r="V1204" s="99"/>
      <c r="W1204" s="142"/>
      <c r="X1204" s="142"/>
      <c r="Y1204" s="142"/>
      <c r="Z1204" s="121"/>
      <c r="AA1204" s="121"/>
      <c r="AB1204" s="121"/>
      <c r="AC1204" s="121"/>
      <c r="AD1204" s="121"/>
      <c r="AE1204" s="121"/>
      <c r="AF1204" s="121"/>
      <c r="AG1204" s="121"/>
      <c r="AH1204" s="121"/>
    </row>
    <row r="1205" spans="1:34" s="122" customFormat="1" ht="15">
      <c r="A1205" s="120"/>
      <c r="B1205" s="120"/>
      <c r="C1205" s="120"/>
      <c r="D1205" s="99"/>
      <c r="E1205" s="99"/>
      <c r="F1205" s="99"/>
      <c r="G1205" s="99"/>
      <c r="H1205" s="99"/>
      <c r="I1205" s="99"/>
      <c r="J1205" s="99"/>
      <c r="K1205" s="99"/>
      <c r="L1205" s="99"/>
      <c r="M1205" s="99"/>
      <c r="N1205" s="99"/>
      <c r="O1205" s="99"/>
      <c r="P1205" s="99"/>
      <c r="Q1205" s="99"/>
      <c r="R1205" s="99"/>
      <c r="S1205" s="99"/>
      <c r="T1205" s="99"/>
      <c r="U1205" s="99"/>
      <c r="V1205" s="99"/>
      <c r="W1205" s="142"/>
      <c r="X1205" s="142"/>
      <c r="Y1205" s="142"/>
      <c r="Z1205" s="121"/>
      <c r="AA1205" s="121"/>
      <c r="AB1205" s="121"/>
      <c r="AC1205" s="121"/>
      <c r="AD1205" s="121"/>
      <c r="AE1205" s="121"/>
      <c r="AF1205" s="121"/>
      <c r="AG1205" s="121"/>
      <c r="AH1205" s="121"/>
    </row>
    <row r="1206" spans="1:34" s="122" customFormat="1" ht="15">
      <c r="A1206" s="120"/>
      <c r="B1206" s="120"/>
      <c r="C1206" s="120"/>
      <c r="D1206" s="99"/>
      <c r="E1206" s="99"/>
      <c r="F1206" s="99"/>
      <c r="G1206" s="99"/>
      <c r="H1206" s="99"/>
      <c r="I1206" s="99"/>
      <c r="J1206" s="99"/>
      <c r="K1206" s="99"/>
      <c r="L1206" s="99"/>
      <c r="M1206" s="99"/>
      <c r="N1206" s="99"/>
      <c r="O1206" s="99"/>
      <c r="P1206" s="99"/>
      <c r="Q1206" s="99"/>
      <c r="R1206" s="99"/>
      <c r="S1206" s="99"/>
      <c r="T1206" s="99"/>
      <c r="U1206" s="99"/>
      <c r="V1206" s="99"/>
      <c r="W1206" s="142"/>
      <c r="X1206" s="142"/>
      <c r="Y1206" s="142"/>
      <c r="Z1206" s="121"/>
      <c r="AA1206" s="121"/>
      <c r="AB1206" s="121"/>
      <c r="AC1206" s="121"/>
      <c r="AD1206" s="121"/>
      <c r="AE1206" s="121"/>
      <c r="AF1206" s="121"/>
      <c r="AG1206" s="121"/>
      <c r="AH1206" s="121"/>
    </row>
    <row r="1207" spans="1:34" s="122" customFormat="1" ht="15">
      <c r="A1207" s="120"/>
      <c r="B1207" s="120"/>
      <c r="C1207" s="120"/>
      <c r="D1207" s="99"/>
      <c r="E1207" s="99"/>
      <c r="F1207" s="99"/>
      <c r="G1207" s="99"/>
      <c r="H1207" s="99"/>
      <c r="I1207" s="99"/>
      <c r="J1207" s="99"/>
      <c r="K1207" s="99"/>
      <c r="L1207" s="99"/>
      <c r="M1207" s="99"/>
      <c r="N1207" s="99"/>
      <c r="O1207" s="99"/>
      <c r="P1207" s="99"/>
      <c r="Q1207" s="99"/>
      <c r="R1207" s="99"/>
      <c r="S1207" s="99"/>
      <c r="T1207" s="99"/>
      <c r="U1207" s="99"/>
      <c r="V1207" s="99"/>
      <c r="W1207" s="142"/>
      <c r="X1207" s="142"/>
      <c r="Y1207" s="142"/>
      <c r="Z1207" s="121"/>
      <c r="AA1207" s="121"/>
      <c r="AB1207" s="121"/>
      <c r="AC1207" s="121"/>
      <c r="AD1207" s="121"/>
      <c r="AE1207" s="121"/>
      <c r="AF1207" s="121"/>
      <c r="AG1207" s="121"/>
      <c r="AH1207" s="121"/>
    </row>
    <row r="1208" spans="1:34" s="122" customFormat="1" ht="15">
      <c r="A1208" s="120"/>
      <c r="B1208" s="120"/>
      <c r="C1208" s="120"/>
      <c r="D1208" s="99"/>
      <c r="E1208" s="99"/>
      <c r="F1208" s="99"/>
      <c r="G1208" s="99"/>
      <c r="H1208" s="99"/>
      <c r="I1208" s="99"/>
      <c r="J1208" s="99"/>
      <c r="K1208" s="99"/>
      <c r="L1208" s="99"/>
      <c r="M1208" s="99"/>
      <c r="N1208" s="99"/>
      <c r="O1208" s="99"/>
      <c r="P1208" s="99"/>
      <c r="Q1208" s="99"/>
      <c r="R1208" s="99"/>
      <c r="S1208" s="99"/>
      <c r="T1208" s="99"/>
      <c r="U1208" s="99"/>
      <c r="V1208" s="99"/>
      <c r="W1208" s="142"/>
      <c r="X1208" s="142"/>
      <c r="Y1208" s="142"/>
      <c r="Z1208" s="121"/>
      <c r="AA1208" s="121"/>
      <c r="AB1208" s="121"/>
      <c r="AC1208" s="121"/>
      <c r="AD1208" s="121"/>
      <c r="AE1208" s="121"/>
      <c r="AF1208" s="121"/>
      <c r="AG1208" s="121"/>
      <c r="AH1208" s="121"/>
    </row>
    <row r="1209" spans="1:34" s="122" customFormat="1" ht="15">
      <c r="A1209" s="120"/>
      <c r="B1209" s="120"/>
      <c r="C1209" s="120"/>
      <c r="D1209" s="99"/>
      <c r="E1209" s="99"/>
      <c r="F1209" s="99"/>
      <c r="G1209" s="99"/>
      <c r="H1209" s="99"/>
      <c r="I1209" s="99"/>
      <c r="J1209" s="99"/>
      <c r="K1209" s="99"/>
      <c r="L1209" s="99"/>
      <c r="M1209" s="99"/>
      <c r="N1209" s="99"/>
      <c r="O1209" s="99"/>
      <c r="P1209" s="99"/>
      <c r="Q1209" s="99"/>
      <c r="R1209" s="99"/>
      <c r="S1209" s="99"/>
      <c r="T1209" s="99"/>
      <c r="U1209" s="99"/>
      <c r="V1209" s="99"/>
      <c r="W1209" s="142"/>
      <c r="X1209" s="142"/>
      <c r="Y1209" s="142"/>
      <c r="Z1209" s="121"/>
      <c r="AA1209" s="121"/>
      <c r="AB1209" s="121"/>
      <c r="AC1209" s="121"/>
      <c r="AD1209" s="121"/>
      <c r="AE1209" s="121"/>
      <c r="AF1209" s="121"/>
      <c r="AG1209" s="121"/>
      <c r="AH1209" s="121"/>
    </row>
    <row r="1210" spans="1:34" s="122" customFormat="1" ht="15">
      <c r="A1210" s="120"/>
      <c r="B1210" s="120"/>
      <c r="C1210" s="120"/>
      <c r="D1210" s="99"/>
      <c r="E1210" s="99"/>
      <c r="F1210" s="99"/>
      <c r="G1210" s="99"/>
      <c r="H1210" s="99"/>
      <c r="I1210" s="99"/>
      <c r="J1210" s="99"/>
      <c r="K1210" s="99"/>
      <c r="L1210" s="99"/>
      <c r="M1210" s="99"/>
      <c r="N1210" s="99"/>
      <c r="O1210" s="99"/>
      <c r="P1210" s="99"/>
      <c r="Q1210" s="99"/>
      <c r="R1210" s="99"/>
      <c r="S1210" s="99"/>
      <c r="T1210" s="99"/>
      <c r="U1210" s="99"/>
      <c r="V1210" s="99"/>
      <c r="W1210" s="142"/>
      <c r="X1210" s="142"/>
      <c r="Y1210" s="142"/>
      <c r="Z1210" s="121"/>
      <c r="AA1210" s="121"/>
      <c r="AB1210" s="121"/>
      <c r="AC1210" s="121"/>
      <c r="AD1210" s="121"/>
      <c r="AE1210" s="121"/>
      <c r="AF1210" s="121"/>
      <c r="AG1210" s="121"/>
      <c r="AH1210" s="121"/>
    </row>
    <row r="1211" spans="1:34" s="122" customFormat="1" ht="15">
      <c r="A1211" s="120"/>
      <c r="B1211" s="120"/>
      <c r="C1211" s="120"/>
      <c r="D1211" s="99"/>
      <c r="E1211" s="99"/>
      <c r="F1211" s="99"/>
      <c r="G1211" s="99"/>
      <c r="H1211" s="99"/>
      <c r="I1211" s="99"/>
      <c r="J1211" s="99"/>
      <c r="K1211" s="99"/>
      <c r="L1211" s="99"/>
      <c r="M1211" s="99"/>
      <c r="N1211" s="99"/>
      <c r="O1211" s="99"/>
      <c r="P1211" s="99"/>
      <c r="Q1211" s="99"/>
      <c r="R1211" s="99"/>
      <c r="S1211" s="99"/>
      <c r="T1211" s="99"/>
      <c r="U1211" s="99"/>
      <c r="V1211" s="99"/>
      <c r="W1211" s="142"/>
      <c r="X1211" s="142"/>
      <c r="Y1211" s="142"/>
      <c r="Z1211" s="121"/>
      <c r="AA1211" s="121"/>
      <c r="AB1211" s="121"/>
      <c r="AC1211" s="121"/>
      <c r="AD1211" s="121"/>
      <c r="AE1211" s="121"/>
      <c r="AF1211" s="121"/>
      <c r="AG1211" s="121"/>
      <c r="AH1211" s="121"/>
    </row>
    <row r="1212" spans="1:34" s="122" customFormat="1" ht="15">
      <c r="A1212" s="120"/>
      <c r="B1212" s="120"/>
      <c r="C1212" s="120"/>
      <c r="D1212" s="99"/>
      <c r="E1212" s="99"/>
      <c r="F1212" s="99"/>
      <c r="G1212" s="99"/>
      <c r="H1212" s="99"/>
      <c r="I1212" s="99"/>
      <c r="J1212" s="99"/>
      <c r="K1212" s="99"/>
      <c r="L1212" s="99"/>
      <c r="M1212" s="99"/>
      <c r="N1212" s="99"/>
      <c r="O1212" s="99"/>
      <c r="P1212" s="99"/>
      <c r="Q1212" s="99"/>
      <c r="R1212" s="99"/>
      <c r="S1212" s="99"/>
      <c r="T1212" s="99"/>
      <c r="U1212" s="99"/>
      <c r="V1212" s="99"/>
      <c r="W1212" s="142"/>
      <c r="X1212" s="142"/>
      <c r="Y1212" s="142"/>
      <c r="Z1212" s="121"/>
      <c r="AA1212" s="121"/>
      <c r="AB1212" s="121"/>
      <c r="AC1212" s="121"/>
      <c r="AD1212" s="121"/>
      <c r="AE1212" s="121"/>
      <c r="AF1212" s="121"/>
      <c r="AG1212" s="121"/>
      <c r="AH1212" s="121"/>
    </row>
    <row r="1213" spans="1:34" s="122" customFormat="1" ht="15">
      <c r="A1213" s="120"/>
      <c r="B1213" s="120"/>
      <c r="C1213" s="120"/>
      <c r="D1213" s="99"/>
      <c r="E1213" s="99"/>
      <c r="F1213" s="99"/>
      <c r="G1213" s="99"/>
      <c r="H1213" s="99"/>
      <c r="I1213" s="99"/>
      <c r="J1213" s="99"/>
      <c r="K1213" s="99"/>
      <c r="L1213" s="99"/>
      <c r="M1213" s="99"/>
      <c r="N1213" s="99"/>
      <c r="O1213" s="99"/>
      <c r="P1213" s="99"/>
      <c r="Q1213" s="99"/>
      <c r="R1213" s="99"/>
      <c r="S1213" s="99"/>
      <c r="T1213" s="99"/>
      <c r="U1213" s="99"/>
      <c r="V1213" s="99"/>
      <c r="W1213" s="142"/>
      <c r="X1213" s="142"/>
      <c r="Y1213" s="142"/>
      <c r="Z1213" s="121"/>
      <c r="AA1213" s="121"/>
      <c r="AB1213" s="121"/>
      <c r="AC1213" s="121"/>
      <c r="AD1213" s="121"/>
      <c r="AE1213" s="121"/>
      <c r="AF1213" s="121"/>
      <c r="AG1213" s="121"/>
      <c r="AH1213" s="121"/>
    </row>
    <row r="1214" spans="1:34" s="122" customFormat="1" ht="15">
      <c r="A1214" s="120"/>
      <c r="B1214" s="120"/>
      <c r="C1214" s="120"/>
      <c r="D1214" s="99"/>
      <c r="E1214" s="99"/>
      <c r="F1214" s="99"/>
      <c r="G1214" s="99"/>
      <c r="H1214" s="99"/>
      <c r="I1214" s="99"/>
      <c r="J1214" s="99"/>
      <c r="K1214" s="99"/>
      <c r="L1214" s="99"/>
      <c r="M1214" s="99"/>
      <c r="N1214" s="99"/>
      <c r="O1214" s="99"/>
      <c r="P1214" s="99"/>
      <c r="Q1214" s="99"/>
      <c r="R1214" s="99"/>
      <c r="S1214" s="99"/>
      <c r="T1214" s="99"/>
      <c r="U1214" s="99"/>
      <c r="V1214" s="99"/>
      <c r="W1214" s="142"/>
      <c r="X1214" s="142"/>
      <c r="Y1214" s="142"/>
      <c r="Z1214" s="121"/>
      <c r="AA1214" s="121"/>
      <c r="AB1214" s="121"/>
      <c r="AC1214" s="121"/>
      <c r="AD1214" s="121"/>
      <c r="AE1214" s="121"/>
      <c r="AF1214" s="121"/>
      <c r="AG1214" s="121"/>
      <c r="AH1214" s="121"/>
    </row>
    <row r="1215" spans="1:34" s="122" customFormat="1" ht="15">
      <c r="A1215" s="120"/>
      <c r="B1215" s="120"/>
      <c r="C1215" s="120"/>
      <c r="D1215" s="99"/>
      <c r="E1215" s="99"/>
      <c r="F1215" s="99"/>
      <c r="G1215" s="99"/>
      <c r="H1215" s="99"/>
      <c r="I1215" s="99"/>
      <c r="J1215" s="99"/>
      <c r="K1215" s="99"/>
      <c r="L1215" s="99"/>
      <c r="M1215" s="99"/>
      <c r="N1215" s="99"/>
      <c r="O1215" s="99"/>
      <c r="P1215" s="99"/>
      <c r="Q1215" s="99"/>
      <c r="R1215" s="99"/>
      <c r="S1215" s="99"/>
      <c r="T1215" s="99"/>
      <c r="U1215" s="99"/>
      <c r="V1215" s="99"/>
      <c r="W1215" s="142"/>
      <c r="X1215" s="142"/>
      <c r="Y1215" s="142"/>
      <c r="Z1215" s="121"/>
      <c r="AA1215" s="121"/>
      <c r="AB1215" s="121"/>
      <c r="AC1215" s="121"/>
      <c r="AD1215" s="121"/>
      <c r="AE1215" s="121"/>
      <c r="AF1215" s="121"/>
      <c r="AG1215" s="121"/>
      <c r="AH1215" s="121"/>
    </row>
    <row r="1216" spans="1:34" s="122" customFormat="1" ht="15">
      <c r="A1216" s="120"/>
      <c r="B1216" s="120"/>
      <c r="C1216" s="120"/>
      <c r="D1216" s="99"/>
      <c r="E1216" s="99"/>
      <c r="F1216" s="99"/>
      <c r="G1216" s="99"/>
      <c r="H1216" s="99"/>
      <c r="I1216" s="99"/>
      <c r="J1216" s="99"/>
      <c r="K1216" s="99"/>
      <c r="L1216" s="99"/>
      <c r="M1216" s="99"/>
      <c r="N1216" s="99"/>
      <c r="O1216" s="99"/>
      <c r="P1216" s="99"/>
      <c r="Q1216" s="99"/>
      <c r="R1216" s="99"/>
      <c r="S1216" s="99"/>
      <c r="T1216" s="99"/>
      <c r="U1216" s="99"/>
      <c r="V1216" s="99"/>
      <c r="W1216" s="142"/>
      <c r="X1216" s="142"/>
      <c r="Y1216" s="142"/>
      <c r="Z1216" s="121"/>
      <c r="AA1216" s="121"/>
      <c r="AB1216" s="121"/>
      <c r="AC1216" s="121"/>
      <c r="AD1216" s="121"/>
      <c r="AE1216" s="121"/>
      <c r="AF1216" s="121"/>
      <c r="AG1216" s="121"/>
      <c r="AH1216" s="121"/>
    </row>
    <row r="1217" spans="1:34" s="122" customFormat="1" ht="15">
      <c r="A1217" s="120"/>
      <c r="B1217" s="120"/>
      <c r="C1217" s="120"/>
      <c r="D1217" s="99"/>
      <c r="E1217" s="99"/>
      <c r="F1217" s="99"/>
      <c r="G1217" s="99"/>
      <c r="H1217" s="99"/>
      <c r="I1217" s="99"/>
      <c r="J1217" s="99"/>
      <c r="K1217" s="99"/>
      <c r="L1217" s="99"/>
      <c r="M1217" s="99"/>
      <c r="N1217" s="99"/>
      <c r="O1217" s="99"/>
      <c r="P1217" s="99"/>
      <c r="Q1217" s="99"/>
      <c r="R1217" s="99"/>
      <c r="S1217" s="99"/>
      <c r="T1217" s="99"/>
      <c r="U1217" s="99"/>
      <c r="V1217" s="99"/>
      <c r="W1217" s="142"/>
      <c r="X1217" s="142"/>
      <c r="Y1217" s="142"/>
      <c r="Z1217" s="121"/>
      <c r="AA1217" s="121"/>
      <c r="AB1217" s="121"/>
      <c r="AC1217" s="121"/>
      <c r="AD1217" s="121"/>
      <c r="AE1217" s="121"/>
      <c r="AF1217" s="121"/>
      <c r="AG1217" s="121"/>
      <c r="AH1217" s="121"/>
    </row>
    <row r="1218" spans="1:34" s="122" customFormat="1" ht="15">
      <c r="A1218" s="120"/>
      <c r="B1218" s="120"/>
      <c r="C1218" s="120"/>
      <c r="D1218" s="99"/>
      <c r="E1218" s="99"/>
      <c r="F1218" s="99"/>
      <c r="G1218" s="99"/>
      <c r="H1218" s="99"/>
      <c r="I1218" s="99"/>
      <c r="J1218" s="99"/>
      <c r="K1218" s="99"/>
      <c r="L1218" s="99"/>
      <c r="M1218" s="99"/>
      <c r="N1218" s="99"/>
      <c r="O1218" s="99"/>
      <c r="P1218" s="99"/>
      <c r="Q1218" s="99"/>
      <c r="R1218" s="99"/>
      <c r="S1218" s="99"/>
      <c r="T1218" s="99"/>
      <c r="U1218" s="99"/>
      <c r="V1218" s="99"/>
      <c r="W1218" s="142"/>
      <c r="X1218" s="142"/>
      <c r="Y1218" s="142"/>
      <c r="Z1218" s="121"/>
      <c r="AA1218" s="121"/>
      <c r="AB1218" s="121"/>
      <c r="AC1218" s="121"/>
      <c r="AD1218" s="121"/>
      <c r="AE1218" s="121"/>
      <c r="AF1218" s="121"/>
      <c r="AG1218" s="121"/>
      <c r="AH1218" s="121"/>
    </row>
    <row r="1219" spans="1:34" s="122" customFormat="1" ht="15">
      <c r="A1219" s="120"/>
      <c r="B1219" s="120"/>
      <c r="C1219" s="120"/>
      <c r="D1219" s="99"/>
      <c r="E1219" s="99"/>
      <c r="F1219" s="99"/>
      <c r="G1219" s="99"/>
      <c r="H1219" s="99"/>
      <c r="I1219" s="99"/>
      <c r="J1219" s="99"/>
      <c r="K1219" s="99"/>
      <c r="L1219" s="99"/>
      <c r="M1219" s="99"/>
      <c r="N1219" s="99"/>
      <c r="O1219" s="99"/>
      <c r="P1219" s="99"/>
      <c r="Q1219" s="99"/>
      <c r="R1219" s="99"/>
      <c r="S1219" s="99"/>
      <c r="T1219" s="99"/>
      <c r="U1219" s="99"/>
      <c r="V1219" s="99"/>
      <c r="W1219" s="142"/>
      <c r="X1219" s="142"/>
      <c r="Y1219" s="142"/>
      <c r="Z1219" s="121"/>
      <c r="AA1219" s="121"/>
      <c r="AB1219" s="121"/>
      <c r="AC1219" s="121"/>
      <c r="AD1219" s="121"/>
      <c r="AE1219" s="121"/>
      <c r="AF1219" s="121"/>
      <c r="AG1219" s="121"/>
      <c r="AH1219" s="121"/>
    </row>
    <row r="1220" spans="1:34" s="122" customFormat="1" ht="15">
      <c r="A1220" s="120"/>
      <c r="B1220" s="120"/>
      <c r="C1220" s="120"/>
      <c r="D1220" s="99"/>
      <c r="E1220" s="99"/>
      <c r="F1220" s="99"/>
      <c r="G1220" s="99"/>
      <c r="H1220" s="99"/>
      <c r="I1220" s="99"/>
      <c r="J1220" s="99"/>
      <c r="K1220" s="99"/>
      <c r="L1220" s="99"/>
      <c r="M1220" s="99"/>
      <c r="N1220" s="99"/>
      <c r="O1220" s="99"/>
      <c r="P1220" s="99"/>
      <c r="Q1220" s="99"/>
      <c r="R1220" s="99"/>
      <c r="S1220" s="99"/>
      <c r="T1220" s="99"/>
      <c r="U1220" s="99"/>
      <c r="V1220" s="99"/>
      <c r="W1220" s="142"/>
      <c r="X1220" s="142"/>
      <c r="Y1220" s="142"/>
      <c r="Z1220" s="121"/>
      <c r="AA1220" s="121"/>
      <c r="AB1220" s="121"/>
      <c r="AC1220" s="121"/>
      <c r="AD1220" s="121"/>
      <c r="AE1220" s="121"/>
      <c r="AF1220" s="121"/>
      <c r="AG1220" s="121"/>
      <c r="AH1220" s="121"/>
    </row>
    <row r="1221" spans="1:34" s="122" customFormat="1" ht="15">
      <c r="A1221" s="120"/>
      <c r="B1221" s="120"/>
      <c r="C1221" s="120"/>
      <c r="D1221" s="99"/>
      <c r="E1221" s="99"/>
      <c r="F1221" s="99"/>
      <c r="G1221" s="99"/>
      <c r="H1221" s="99"/>
      <c r="I1221" s="99"/>
      <c r="J1221" s="99"/>
      <c r="K1221" s="99"/>
      <c r="L1221" s="99"/>
      <c r="M1221" s="99"/>
      <c r="N1221" s="99"/>
      <c r="O1221" s="99"/>
      <c r="P1221" s="99"/>
      <c r="Q1221" s="99"/>
      <c r="R1221" s="99"/>
      <c r="S1221" s="99"/>
      <c r="T1221" s="99"/>
      <c r="U1221" s="99"/>
      <c r="V1221" s="99"/>
      <c r="W1221" s="142"/>
      <c r="X1221" s="142"/>
      <c r="Y1221" s="142"/>
      <c r="Z1221" s="121"/>
      <c r="AA1221" s="121"/>
      <c r="AB1221" s="121"/>
      <c r="AC1221" s="121"/>
      <c r="AD1221" s="121"/>
      <c r="AE1221" s="121"/>
      <c r="AF1221" s="121"/>
      <c r="AG1221" s="121"/>
      <c r="AH1221" s="121"/>
    </row>
    <row r="1222" spans="1:34" s="122" customFormat="1" ht="15">
      <c r="A1222" s="120"/>
      <c r="B1222" s="120"/>
      <c r="C1222" s="120"/>
      <c r="D1222" s="99"/>
      <c r="E1222" s="99"/>
      <c r="F1222" s="99"/>
      <c r="G1222" s="99"/>
      <c r="H1222" s="99"/>
      <c r="I1222" s="99"/>
      <c r="J1222" s="99"/>
      <c r="K1222" s="99"/>
      <c r="L1222" s="99"/>
      <c r="M1222" s="99"/>
      <c r="N1222" s="99"/>
      <c r="O1222" s="99"/>
      <c r="P1222" s="99"/>
      <c r="Q1222" s="99"/>
      <c r="R1222" s="99"/>
      <c r="S1222" s="99"/>
      <c r="T1222" s="99"/>
      <c r="U1222" s="99"/>
      <c r="V1222" s="99"/>
      <c r="W1222" s="142"/>
      <c r="X1222" s="142"/>
      <c r="Y1222" s="142"/>
      <c r="Z1222" s="121"/>
      <c r="AA1222" s="121"/>
      <c r="AB1222" s="121"/>
      <c r="AC1222" s="121"/>
      <c r="AD1222" s="121"/>
      <c r="AE1222" s="121"/>
      <c r="AF1222" s="121"/>
      <c r="AG1222" s="121"/>
      <c r="AH1222" s="121"/>
    </row>
    <row r="1223" spans="1:34" s="122" customFormat="1" ht="15">
      <c r="A1223" s="120"/>
      <c r="B1223" s="120"/>
      <c r="C1223" s="120"/>
      <c r="D1223" s="99"/>
      <c r="E1223" s="99"/>
      <c r="F1223" s="99"/>
      <c r="G1223" s="99"/>
      <c r="H1223" s="99"/>
      <c r="I1223" s="99"/>
      <c r="J1223" s="99"/>
      <c r="K1223" s="99"/>
      <c r="L1223" s="99"/>
      <c r="M1223" s="99"/>
      <c r="N1223" s="99"/>
      <c r="O1223" s="99"/>
      <c r="P1223" s="99"/>
      <c r="Q1223" s="99"/>
      <c r="R1223" s="99"/>
      <c r="S1223" s="99"/>
      <c r="T1223" s="99"/>
      <c r="U1223" s="99"/>
      <c r="V1223" s="99"/>
      <c r="W1223" s="142"/>
      <c r="X1223" s="142"/>
      <c r="Y1223" s="142"/>
      <c r="Z1223" s="121"/>
      <c r="AA1223" s="121"/>
      <c r="AB1223" s="121"/>
      <c r="AC1223" s="121"/>
      <c r="AD1223" s="121"/>
      <c r="AE1223" s="121"/>
      <c r="AF1223" s="121"/>
      <c r="AG1223" s="121"/>
      <c r="AH1223" s="121"/>
    </row>
    <row r="1224" spans="1:34" s="122" customFormat="1" ht="15">
      <c r="A1224" s="120"/>
      <c r="B1224" s="120"/>
      <c r="C1224" s="120"/>
      <c r="D1224" s="99"/>
      <c r="E1224" s="99"/>
      <c r="F1224" s="99"/>
      <c r="G1224" s="99"/>
      <c r="H1224" s="99"/>
      <c r="I1224" s="99"/>
      <c r="J1224" s="99"/>
      <c r="K1224" s="99"/>
      <c r="L1224" s="99"/>
      <c r="M1224" s="99"/>
      <c r="N1224" s="99"/>
      <c r="O1224" s="99"/>
      <c r="P1224" s="99"/>
      <c r="Q1224" s="99"/>
      <c r="R1224" s="99"/>
      <c r="S1224" s="99"/>
      <c r="T1224" s="99"/>
      <c r="U1224" s="99"/>
      <c r="V1224" s="99"/>
      <c r="W1224" s="142"/>
      <c r="X1224" s="142"/>
      <c r="Y1224" s="142"/>
      <c r="Z1224" s="121"/>
      <c r="AA1224" s="121"/>
      <c r="AB1224" s="121"/>
      <c r="AC1224" s="121"/>
      <c r="AD1224" s="121"/>
      <c r="AE1224" s="121"/>
      <c r="AF1224" s="121"/>
      <c r="AG1224" s="121"/>
      <c r="AH1224" s="121"/>
    </row>
    <row r="1225" spans="1:34" s="122" customFormat="1" ht="15">
      <c r="A1225" s="120"/>
      <c r="B1225" s="120"/>
      <c r="C1225" s="120"/>
      <c r="D1225" s="99"/>
      <c r="E1225" s="99"/>
      <c r="F1225" s="99"/>
      <c r="G1225" s="99"/>
      <c r="H1225" s="99"/>
      <c r="I1225" s="99"/>
      <c r="J1225" s="99"/>
      <c r="K1225" s="99"/>
      <c r="L1225" s="99"/>
      <c r="M1225" s="99"/>
      <c r="N1225" s="99"/>
      <c r="O1225" s="99"/>
      <c r="P1225" s="99"/>
      <c r="Q1225" s="99"/>
      <c r="R1225" s="99"/>
      <c r="S1225" s="99"/>
      <c r="T1225" s="99"/>
      <c r="U1225" s="99"/>
      <c r="V1225" s="99"/>
      <c r="W1225" s="142"/>
      <c r="X1225" s="142"/>
      <c r="Y1225" s="142"/>
      <c r="Z1225" s="121"/>
      <c r="AA1225" s="121"/>
      <c r="AB1225" s="121"/>
      <c r="AC1225" s="121"/>
      <c r="AD1225" s="121"/>
      <c r="AE1225" s="121"/>
      <c r="AF1225" s="121"/>
      <c r="AG1225" s="121"/>
      <c r="AH1225" s="121"/>
    </row>
    <row r="1226" spans="1:34" s="122" customFormat="1" ht="15">
      <c r="A1226" s="120"/>
      <c r="B1226" s="120"/>
      <c r="C1226" s="120"/>
      <c r="D1226" s="99"/>
      <c r="E1226" s="99"/>
      <c r="F1226" s="99"/>
      <c r="G1226" s="99"/>
      <c r="H1226" s="99"/>
      <c r="I1226" s="99"/>
      <c r="J1226" s="99"/>
      <c r="K1226" s="99"/>
      <c r="L1226" s="99"/>
      <c r="M1226" s="99"/>
      <c r="N1226" s="99"/>
      <c r="O1226" s="99"/>
      <c r="P1226" s="99"/>
      <c r="Q1226" s="99"/>
      <c r="R1226" s="99"/>
      <c r="S1226" s="99"/>
      <c r="T1226" s="99"/>
      <c r="U1226" s="99"/>
      <c r="V1226" s="99"/>
      <c r="W1226" s="142"/>
      <c r="X1226" s="142"/>
      <c r="Y1226" s="142"/>
      <c r="Z1226" s="121"/>
      <c r="AA1226" s="121"/>
      <c r="AB1226" s="121"/>
      <c r="AC1226" s="121"/>
      <c r="AD1226" s="121"/>
      <c r="AE1226" s="121"/>
      <c r="AF1226" s="121"/>
      <c r="AG1226" s="121"/>
      <c r="AH1226" s="121"/>
    </row>
    <row r="1227" spans="1:34" s="122" customFormat="1" ht="15">
      <c r="A1227" s="120"/>
      <c r="B1227" s="120"/>
      <c r="C1227" s="120"/>
      <c r="D1227" s="99"/>
      <c r="E1227" s="99"/>
      <c r="F1227" s="99"/>
      <c r="G1227" s="99"/>
      <c r="H1227" s="99"/>
      <c r="I1227" s="99"/>
      <c r="J1227" s="99"/>
      <c r="K1227" s="99"/>
      <c r="L1227" s="99"/>
      <c r="M1227" s="99"/>
      <c r="N1227" s="99"/>
      <c r="O1227" s="99"/>
      <c r="P1227" s="99"/>
      <c r="Q1227" s="99"/>
      <c r="R1227" s="99"/>
      <c r="S1227" s="99"/>
      <c r="T1227" s="99"/>
      <c r="U1227" s="99"/>
      <c r="V1227" s="99"/>
      <c r="W1227" s="142"/>
      <c r="X1227" s="142"/>
      <c r="Y1227" s="142"/>
      <c r="Z1227" s="121"/>
      <c r="AA1227" s="121"/>
      <c r="AB1227" s="121"/>
      <c r="AC1227" s="121"/>
      <c r="AD1227" s="121"/>
      <c r="AE1227" s="121"/>
      <c r="AF1227" s="121"/>
      <c r="AG1227" s="121"/>
      <c r="AH1227" s="121"/>
    </row>
    <row r="1228" spans="1:34" s="122" customFormat="1" ht="15">
      <c r="A1228" s="120"/>
      <c r="B1228" s="120"/>
      <c r="C1228" s="120"/>
      <c r="D1228" s="99"/>
      <c r="E1228" s="99"/>
      <c r="F1228" s="99"/>
      <c r="G1228" s="99"/>
      <c r="H1228" s="99"/>
      <c r="I1228" s="99"/>
      <c r="J1228" s="99"/>
      <c r="K1228" s="99"/>
      <c r="L1228" s="99"/>
      <c r="M1228" s="99"/>
      <c r="N1228" s="99"/>
      <c r="O1228" s="99"/>
      <c r="P1228" s="99"/>
      <c r="Q1228" s="99"/>
      <c r="R1228" s="99"/>
      <c r="S1228" s="99"/>
      <c r="T1228" s="99"/>
      <c r="U1228" s="99"/>
      <c r="V1228" s="99"/>
      <c r="W1228" s="142"/>
      <c r="X1228" s="142"/>
      <c r="Y1228" s="142"/>
      <c r="Z1228" s="121"/>
      <c r="AA1228" s="121"/>
      <c r="AB1228" s="121"/>
      <c r="AC1228" s="121"/>
      <c r="AD1228" s="121"/>
      <c r="AE1228" s="121"/>
      <c r="AF1228" s="121"/>
      <c r="AG1228" s="121"/>
      <c r="AH1228" s="121"/>
    </row>
    <row r="1229" spans="1:34" s="122" customFormat="1" ht="15">
      <c r="A1229" s="120"/>
      <c r="B1229" s="120"/>
      <c r="C1229" s="120"/>
      <c r="D1229" s="99"/>
      <c r="E1229" s="99"/>
      <c r="F1229" s="99"/>
      <c r="G1229" s="99"/>
      <c r="H1229" s="99"/>
      <c r="I1229" s="99"/>
      <c r="J1229" s="99"/>
      <c r="K1229" s="99"/>
      <c r="L1229" s="99"/>
      <c r="M1229" s="99"/>
      <c r="N1229" s="99"/>
      <c r="O1229" s="99"/>
      <c r="P1229" s="99"/>
      <c r="Q1229" s="99"/>
      <c r="R1229" s="99"/>
      <c r="S1229" s="99"/>
      <c r="T1229" s="99"/>
      <c r="U1229" s="99"/>
      <c r="V1229" s="99"/>
      <c r="W1229" s="142"/>
      <c r="X1229" s="142"/>
      <c r="Y1229" s="142"/>
      <c r="Z1229" s="121"/>
      <c r="AA1229" s="121"/>
      <c r="AB1229" s="121"/>
      <c r="AC1229" s="121"/>
      <c r="AD1229" s="121"/>
      <c r="AE1229" s="121"/>
      <c r="AF1229" s="121"/>
      <c r="AG1229" s="121"/>
      <c r="AH1229" s="121"/>
    </row>
    <row r="1230" spans="1:34" s="122" customFormat="1" ht="15">
      <c r="A1230" s="120"/>
      <c r="B1230" s="120"/>
      <c r="C1230" s="120"/>
      <c r="D1230" s="99"/>
      <c r="E1230" s="99"/>
      <c r="F1230" s="99"/>
      <c r="G1230" s="99"/>
      <c r="H1230" s="99"/>
      <c r="I1230" s="99"/>
      <c r="J1230" s="99"/>
      <c r="K1230" s="99"/>
      <c r="L1230" s="99"/>
      <c r="M1230" s="99"/>
      <c r="N1230" s="99"/>
      <c r="O1230" s="99"/>
      <c r="P1230" s="99"/>
      <c r="Q1230" s="99"/>
      <c r="R1230" s="99"/>
      <c r="S1230" s="99"/>
      <c r="T1230" s="99"/>
      <c r="U1230" s="99"/>
      <c r="V1230" s="99"/>
      <c r="W1230" s="142"/>
      <c r="X1230" s="142"/>
      <c r="Y1230" s="142"/>
      <c r="Z1230" s="121"/>
      <c r="AA1230" s="121"/>
      <c r="AB1230" s="121"/>
      <c r="AC1230" s="121"/>
      <c r="AD1230" s="121"/>
      <c r="AE1230" s="121"/>
      <c r="AF1230" s="121"/>
      <c r="AG1230" s="121"/>
      <c r="AH1230" s="121"/>
    </row>
    <row r="1231" spans="1:34" s="122" customFormat="1" ht="15">
      <c r="A1231" s="120"/>
      <c r="B1231" s="120"/>
      <c r="C1231" s="120"/>
      <c r="D1231" s="99"/>
      <c r="E1231" s="99"/>
      <c r="F1231" s="99"/>
      <c r="G1231" s="99"/>
      <c r="H1231" s="99"/>
      <c r="I1231" s="99"/>
      <c r="J1231" s="99"/>
      <c r="K1231" s="99"/>
      <c r="L1231" s="99"/>
      <c r="M1231" s="99"/>
      <c r="N1231" s="99"/>
      <c r="O1231" s="99"/>
      <c r="P1231" s="99"/>
      <c r="Q1231" s="99"/>
      <c r="R1231" s="99"/>
      <c r="S1231" s="99"/>
      <c r="T1231" s="99"/>
      <c r="U1231" s="99"/>
      <c r="V1231" s="99"/>
      <c r="W1231" s="142"/>
      <c r="X1231" s="142"/>
      <c r="Y1231" s="142"/>
      <c r="Z1231" s="121"/>
      <c r="AA1231" s="121"/>
      <c r="AB1231" s="121"/>
      <c r="AC1231" s="121"/>
      <c r="AD1231" s="121"/>
      <c r="AE1231" s="121"/>
      <c r="AF1231" s="121"/>
      <c r="AG1231" s="121"/>
      <c r="AH1231" s="121"/>
    </row>
    <row r="1232" spans="1:34" s="122" customFormat="1" ht="15">
      <c r="A1232" s="120"/>
      <c r="B1232" s="120"/>
      <c r="C1232" s="120"/>
      <c r="D1232" s="99"/>
      <c r="E1232" s="99"/>
      <c r="F1232" s="99"/>
      <c r="G1232" s="99"/>
      <c r="H1232" s="99"/>
      <c r="I1232" s="99"/>
      <c r="J1232" s="99"/>
      <c r="K1232" s="99"/>
      <c r="L1232" s="99"/>
      <c r="M1232" s="99"/>
      <c r="N1232" s="99"/>
      <c r="O1232" s="99"/>
      <c r="P1232" s="99"/>
      <c r="Q1232" s="99"/>
      <c r="R1232" s="99"/>
      <c r="S1232" s="99"/>
      <c r="T1232" s="99"/>
      <c r="U1232" s="99"/>
      <c r="V1232" s="99"/>
      <c r="W1232" s="142"/>
      <c r="X1232" s="142"/>
      <c r="Y1232" s="142"/>
      <c r="Z1232" s="121"/>
      <c r="AA1232" s="121"/>
      <c r="AB1232" s="121"/>
      <c r="AC1232" s="121"/>
      <c r="AD1232" s="121"/>
      <c r="AE1232" s="121"/>
      <c r="AF1232" s="121"/>
      <c r="AG1232" s="121"/>
      <c r="AH1232" s="121"/>
    </row>
    <row r="1233" spans="1:34" s="122" customFormat="1" ht="15">
      <c r="A1233" s="120"/>
      <c r="B1233" s="120"/>
      <c r="C1233" s="120"/>
      <c r="D1233" s="99"/>
      <c r="E1233" s="99"/>
      <c r="F1233" s="99"/>
      <c r="G1233" s="99"/>
      <c r="H1233" s="99"/>
      <c r="I1233" s="99"/>
      <c r="J1233" s="99"/>
      <c r="K1233" s="99"/>
      <c r="L1233" s="99"/>
      <c r="M1233" s="99"/>
      <c r="N1233" s="99"/>
      <c r="O1233" s="99"/>
      <c r="P1233" s="99"/>
      <c r="Q1233" s="99"/>
      <c r="R1233" s="99"/>
      <c r="S1233" s="99"/>
      <c r="T1233" s="99"/>
      <c r="U1233" s="99"/>
      <c r="V1233" s="99"/>
      <c r="W1233" s="142"/>
      <c r="X1233" s="142"/>
      <c r="Y1233" s="142"/>
      <c r="Z1233" s="121"/>
      <c r="AA1233" s="121"/>
      <c r="AB1233" s="121"/>
      <c r="AC1233" s="121"/>
      <c r="AD1233" s="121"/>
      <c r="AE1233" s="121"/>
      <c r="AF1233" s="121"/>
      <c r="AG1233" s="121"/>
      <c r="AH1233" s="121"/>
    </row>
    <row r="1234" spans="1:34" s="122" customFormat="1" ht="15">
      <c r="A1234" s="120"/>
      <c r="B1234" s="120"/>
      <c r="C1234" s="120"/>
      <c r="D1234" s="99"/>
      <c r="E1234" s="99"/>
      <c r="F1234" s="99"/>
      <c r="G1234" s="99"/>
      <c r="H1234" s="99"/>
      <c r="I1234" s="99"/>
      <c r="J1234" s="99"/>
      <c r="K1234" s="99"/>
      <c r="L1234" s="99"/>
      <c r="M1234" s="99"/>
      <c r="N1234" s="99"/>
      <c r="O1234" s="99"/>
      <c r="P1234" s="99"/>
      <c r="Q1234" s="99"/>
      <c r="R1234" s="99"/>
      <c r="S1234" s="99"/>
      <c r="T1234" s="99"/>
      <c r="U1234" s="99"/>
      <c r="V1234" s="99"/>
      <c r="W1234" s="142"/>
      <c r="X1234" s="142"/>
      <c r="Y1234" s="142"/>
      <c r="Z1234" s="121"/>
      <c r="AA1234" s="121"/>
      <c r="AB1234" s="121"/>
      <c r="AC1234" s="121"/>
      <c r="AD1234" s="121"/>
      <c r="AE1234" s="121"/>
      <c r="AF1234" s="121"/>
      <c r="AG1234" s="121"/>
      <c r="AH1234" s="121"/>
    </row>
    <row r="1235" spans="1:34" s="122" customFormat="1" ht="15">
      <c r="A1235" s="120"/>
      <c r="B1235" s="120"/>
      <c r="C1235" s="120"/>
      <c r="D1235" s="99"/>
      <c r="E1235" s="99"/>
      <c r="F1235" s="99"/>
      <c r="G1235" s="99"/>
      <c r="H1235" s="99"/>
      <c r="I1235" s="99"/>
      <c r="J1235" s="99"/>
      <c r="K1235" s="99"/>
      <c r="L1235" s="99"/>
      <c r="M1235" s="99"/>
      <c r="N1235" s="99"/>
      <c r="O1235" s="99"/>
      <c r="P1235" s="99"/>
      <c r="Q1235" s="99"/>
      <c r="R1235" s="99"/>
      <c r="S1235" s="99"/>
      <c r="T1235" s="99"/>
      <c r="U1235" s="99"/>
      <c r="V1235" s="99"/>
      <c r="W1235" s="142"/>
      <c r="X1235" s="142"/>
      <c r="Y1235" s="142"/>
      <c r="Z1235" s="121"/>
      <c r="AA1235" s="121"/>
      <c r="AB1235" s="121"/>
      <c r="AC1235" s="121"/>
      <c r="AD1235" s="121"/>
      <c r="AE1235" s="121"/>
      <c r="AF1235" s="121"/>
      <c r="AG1235" s="121"/>
      <c r="AH1235" s="121"/>
    </row>
    <row r="1236" spans="1:34" s="122" customFormat="1" ht="15">
      <c r="A1236" s="120"/>
      <c r="B1236" s="120"/>
      <c r="C1236" s="120"/>
      <c r="D1236" s="99"/>
      <c r="E1236" s="99"/>
      <c r="F1236" s="99"/>
      <c r="G1236" s="99"/>
      <c r="H1236" s="99"/>
      <c r="I1236" s="99"/>
      <c r="J1236" s="99"/>
      <c r="K1236" s="99"/>
      <c r="L1236" s="99"/>
      <c r="M1236" s="99"/>
      <c r="N1236" s="99"/>
      <c r="O1236" s="99"/>
      <c r="P1236" s="99"/>
      <c r="Q1236" s="99"/>
      <c r="R1236" s="99"/>
      <c r="S1236" s="99"/>
      <c r="T1236" s="99"/>
      <c r="U1236" s="99"/>
      <c r="V1236" s="99"/>
      <c r="W1236" s="142"/>
      <c r="X1236" s="142"/>
      <c r="Y1236" s="142"/>
      <c r="Z1236" s="121"/>
      <c r="AA1236" s="121"/>
      <c r="AB1236" s="121"/>
      <c r="AC1236" s="121"/>
      <c r="AD1236" s="121"/>
      <c r="AE1236" s="121"/>
      <c r="AF1236" s="121"/>
      <c r="AG1236" s="121"/>
      <c r="AH1236" s="121"/>
    </row>
    <row r="1237" spans="1:34" s="122" customFormat="1" ht="15">
      <c r="A1237" s="120"/>
      <c r="B1237" s="120"/>
      <c r="C1237" s="120"/>
      <c r="D1237" s="99"/>
      <c r="E1237" s="99"/>
      <c r="F1237" s="99"/>
      <c r="G1237" s="99"/>
      <c r="H1237" s="99"/>
      <c r="I1237" s="99"/>
      <c r="J1237" s="99"/>
      <c r="K1237" s="99"/>
      <c r="L1237" s="99"/>
      <c r="M1237" s="99"/>
      <c r="N1237" s="99"/>
      <c r="O1237" s="99"/>
      <c r="P1237" s="99"/>
      <c r="Q1237" s="99"/>
      <c r="R1237" s="99"/>
      <c r="S1237" s="99"/>
      <c r="T1237" s="99"/>
      <c r="U1237" s="99"/>
      <c r="V1237" s="99"/>
      <c r="W1237" s="142"/>
      <c r="X1237" s="142"/>
      <c r="Y1237" s="142"/>
      <c r="Z1237" s="121"/>
      <c r="AA1237" s="121"/>
      <c r="AB1237" s="121"/>
      <c r="AC1237" s="121"/>
      <c r="AD1237" s="121"/>
      <c r="AE1237" s="121"/>
      <c r="AF1237" s="121"/>
      <c r="AG1237" s="121"/>
      <c r="AH1237" s="121"/>
    </row>
    <row r="1238" spans="1:34" s="122" customFormat="1" ht="15">
      <c r="A1238" s="120"/>
      <c r="B1238" s="120"/>
      <c r="C1238" s="120"/>
      <c r="D1238" s="99"/>
      <c r="E1238" s="99"/>
      <c r="F1238" s="99"/>
      <c r="G1238" s="99"/>
      <c r="H1238" s="99"/>
      <c r="I1238" s="99"/>
      <c r="J1238" s="99"/>
      <c r="K1238" s="99"/>
      <c r="L1238" s="99"/>
      <c r="M1238" s="99"/>
      <c r="N1238" s="99"/>
      <c r="O1238" s="99"/>
      <c r="P1238" s="99"/>
      <c r="Q1238" s="99"/>
      <c r="R1238" s="99"/>
      <c r="S1238" s="99"/>
      <c r="T1238" s="99"/>
      <c r="U1238" s="99"/>
      <c r="V1238" s="99"/>
      <c r="W1238" s="142"/>
      <c r="X1238" s="142"/>
      <c r="Y1238" s="142"/>
      <c r="Z1238" s="121"/>
      <c r="AA1238" s="121"/>
      <c r="AB1238" s="121"/>
      <c r="AC1238" s="121"/>
      <c r="AD1238" s="121"/>
      <c r="AE1238" s="121"/>
      <c r="AF1238" s="121"/>
      <c r="AG1238" s="121"/>
      <c r="AH1238" s="121"/>
    </row>
    <row r="1239" spans="1:34" s="122" customFormat="1" ht="15">
      <c r="A1239" s="120"/>
      <c r="B1239" s="120"/>
      <c r="C1239" s="120"/>
      <c r="D1239" s="99"/>
      <c r="E1239" s="99"/>
      <c r="F1239" s="99"/>
      <c r="G1239" s="99"/>
      <c r="H1239" s="99"/>
      <c r="I1239" s="99"/>
      <c r="J1239" s="99"/>
      <c r="K1239" s="99"/>
      <c r="L1239" s="99"/>
      <c r="M1239" s="99"/>
      <c r="N1239" s="99"/>
      <c r="O1239" s="99"/>
      <c r="P1239" s="99"/>
      <c r="Q1239" s="99"/>
      <c r="R1239" s="99"/>
      <c r="S1239" s="99"/>
      <c r="T1239" s="99"/>
      <c r="U1239" s="99"/>
      <c r="V1239" s="99"/>
      <c r="W1239" s="142"/>
      <c r="X1239" s="142"/>
      <c r="Y1239" s="142"/>
      <c r="Z1239" s="121"/>
      <c r="AA1239" s="121"/>
      <c r="AB1239" s="121"/>
      <c r="AC1239" s="121"/>
      <c r="AD1239" s="121"/>
      <c r="AE1239" s="121"/>
      <c r="AF1239" s="121"/>
      <c r="AG1239" s="121"/>
      <c r="AH1239" s="121"/>
    </row>
    <row r="1240" spans="1:34" s="122" customFormat="1" ht="15">
      <c r="A1240" s="120"/>
      <c r="B1240" s="120"/>
      <c r="C1240" s="120"/>
      <c r="D1240" s="99"/>
      <c r="E1240" s="99"/>
      <c r="F1240" s="99"/>
      <c r="G1240" s="99"/>
      <c r="H1240" s="99"/>
      <c r="I1240" s="99"/>
      <c r="J1240" s="99"/>
      <c r="K1240" s="99"/>
      <c r="L1240" s="99"/>
      <c r="M1240" s="99"/>
      <c r="N1240" s="99"/>
      <c r="O1240" s="99"/>
      <c r="P1240" s="99"/>
      <c r="Q1240" s="99"/>
      <c r="R1240" s="99"/>
      <c r="S1240" s="99"/>
      <c r="T1240" s="99"/>
      <c r="U1240" s="99"/>
      <c r="V1240" s="99"/>
      <c r="W1240" s="142"/>
      <c r="X1240" s="142"/>
      <c r="Y1240" s="142"/>
      <c r="Z1240" s="121"/>
      <c r="AA1240" s="121"/>
      <c r="AB1240" s="121"/>
      <c r="AC1240" s="121"/>
      <c r="AD1240" s="121"/>
      <c r="AE1240" s="121"/>
      <c r="AF1240" s="121"/>
      <c r="AG1240" s="121"/>
      <c r="AH1240" s="121"/>
    </row>
    <row r="1241" spans="1:34" s="122" customFormat="1" ht="15">
      <c r="A1241" s="120"/>
      <c r="B1241" s="120"/>
      <c r="C1241" s="120"/>
      <c r="D1241" s="99"/>
      <c r="E1241" s="99"/>
      <c r="F1241" s="99"/>
      <c r="G1241" s="99"/>
      <c r="H1241" s="99"/>
      <c r="I1241" s="99"/>
      <c r="J1241" s="99"/>
      <c r="K1241" s="99"/>
      <c r="L1241" s="99"/>
      <c r="M1241" s="99"/>
      <c r="N1241" s="99"/>
      <c r="O1241" s="99"/>
      <c r="P1241" s="99"/>
      <c r="Q1241" s="99"/>
      <c r="R1241" s="99"/>
      <c r="S1241" s="99"/>
      <c r="T1241" s="99"/>
      <c r="U1241" s="99"/>
      <c r="V1241" s="99"/>
      <c r="W1241" s="142"/>
      <c r="X1241" s="142"/>
      <c r="Y1241" s="142"/>
      <c r="Z1241" s="121"/>
      <c r="AA1241" s="121"/>
      <c r="AB1241" s="121"/>
      <c r="AC1241" s="121"/>
      <c r="AD1241" s="121"/>
      <c r="AE1241" s="121"/>
      <c r="AF1241" s="121"/>
      <c r="AG1241" s="121"/>
      <c r="AH1241" s="121"/>
    </row>
    <row r="1242" spans="1:34" s="122" customFormat="1" ht="15">
      <c r="A1242" s="120"/>
      <c r="B1242" s="120"/>
      <c r="C1242" s="120"/>
      <c r="D1242" s="99"/>
      <c r="E1242" s="99"/>
      <c r="F1242" s="99"/>
      <c r="G1242" s="99"/>
      <c r="H1242" s="99"/>
      <c r="I1242" s="99"/>
      <c r="J1242" s="99"/>
      <c r="K1242" s="99"/>
      <c r="L1242" s="99"/>
      <c r="M1242" s="99"/>
      <c r="N1242" s="99"/>
      <c r="O1242" s="99"/>
      <c r="P1242" s="99"/>
      <c r="Q1242" s="99"/>
      <c r="R1242" s="99"/>
      <c r="S1242" s="99"/>
      <c r="T1242" s="99"/>
      <c r="U1242" s="99"/>
      <c r="V1242" s="99"/>
      <c r="W1242" s="142"/>
      <c r="X1242" s="142"/>
      <c r="Y1242" s="142"/>
      <c r="Z1242" s="121"/>
      <c r="AA1242" s="121"/>
      <c r="AB1242" s="121"/>
      <c r="AC1242" s="121"/>
      <c r="AD1242" s="121"/>
      <c r="AE1242" s="121"/>
      <c r="AF1242" s="121"/>
      <c r="AG1242" s="121"/>
      <c r="AH1242" s="121"/>
    </row>
    <row r="1243" spans="1:34" s="122" customFormat="1" ht="15">
      <c r="A1243" s="120"/>
      <c r="B1243" s="120"/>
      <c r="C1243" s="120"/>
      <c r="D1243" s="99"/>
      <c r="E1243" s="99"/>
      <c r="F1243" s="99"/>
      <c r="G1243" s="99"/>
      <c r="H1243" s="99"/>
      <c r="I1243" s="99"/>
      <c r="J1243" s="99"/>
      <c r="K1243" s="99"/>
      <c r="L1243" s="99"/>
      <c r="M1243" s="99"/>
      <c r="N1243" s="99"/>
      <c r="O1243" s="99"/>
      <c r="P1243" s="99"/>
      <c r="Q1243" s="99"/>
      <c r="R1243" s="99"/>
      <c r="S1243" s="99"/>
      <c r="T1243" s="99"/>
      <c r="U1243" s="99"/>
      <c r="V1243" s="99"/>
      <c r="W1243" s="142"/>
      <c r="X1243" s="142"/>
      <c r="Y1243" s="142"/>
      <c r="Z1243" s="121"/>
      <c r="AA1243" s="121"/>
      <c r="AB1243" s="121"/>
      <c r="AC1243" s="121"/>
      <c r="AD1243" s="121"/>
      <c r="AE1243" s="121"/>
      <c r="AF1243" s="121"/>
      <c r="AG1243" s="121"/>
      <c r="AH1243" s="121"/>
    </row>
    <row r="1244" spans="1:34" s="122" customFormat="1" ht="15">
      <c r="A1244" s="120"/>
      <c r="B1244" s="120"/>
      <c r="C1244" s="120"/>
      <c r="D1244" s="99"/>
      <c r="E1244" s="99"/>
      <c r="F1244" s="99"/>
      <c r="G1244" s="99"/>
      <c r="H1244" s="99"/>
      <c r="I1244" s="99"/>
      <c r="J1244" s="99"/>
      <c r="K1244" s="99"/>
      <c r="L1244" s="99"/>
      <c r="M1244" s="99"/>
      <c r="N1244" s="99"/>
      <c r="O1244" s="99"/>
      <c r="P1244" s="99"/>
      <c r="Q1244" s="99"/>
      <c r="R1244" s="99"/>
      <c r="S1244" s="99"/>
      <c r="T1244" s="99"/>
      <c r="U1244" s="99"/>
      <c r="V1244" s="99"/>
      <c r="W1244" s="142"/>
      <c r="X1244" s="142"/>
      <c r="Y1244" s="142"/>
      <c r="Z1244" s="121"/>
      <c r="AA1244" s="121"/>
      <c r="AB1244" s="121"/>
      <c r="AC1244" s="121"/>
      <c r="AD1244" s="121"/>
      <c r="AE1244" s="121"/>
      <c r="AF1244" s="121"/>
      <c r="AG1244" s="121"/>
      <c r="AH1244" s="121"/>
    </row>
    <row r="1245" spans="1:34" s="122" customFormat="1" ht="15">
      <c r="A1245" s="120"/>
      <c r="B1245" s="120"/>
      <c r="C1245" s="120"/>
      <c r="D1245" s="99"/>
      <c r="E1245" s="99"/>
      <c r="F1245" s="99"/>
      <c r="G1245" s="99"/>
      <c r="H1245" s="99"/>
      <c r="I1245" s="99"/>
      <c r="J1245" s="99"/>
      <c r="K1245" s="99"/>
      <c r="L1245" s="99"/>
      <c r="M1245" s="99"/>
      <c r="N1245" s="99"/>
      <c r="O1245" s="99"/>
      <c r="P1245" s="99"/>
      <c r="Q1245" s="99"/>
      <c r="R1245" s="99"/>
      <c r="S1245" s="99"/>
      <c r="T1245" s="99"/>
      <c r="U1245" s="99"/>
      <c r="V1245" s="99"/>
      <c r="W1245" s="142"/>
      <c r="X1245" s="142"/>
      <c r="Y1245" s="142"/>
      <c r="Z1245" s="121"/>
      <c r="AA1245" s="121"/>
      <c r="AB1245" s="121"/>
      <c r="AC1245" s="121"/>
      <c r="AD1245" s="121"/>
      <c r="AE1245" s="121"/>
      <c r="AF1245" s="121"/>
      <c r="AG1245" s="121"/>
      <c r="AH1245" s="121"/>
    </row>
    <row r="1246" spans="1:34" s="122" customFormat="1" ht="15">
      <c r="A1246" s="120"/>
      <c r="B1246" s="120"/>
      <c r="C1246" s="120"/>
      <c r="D1246" s="99"/>
      <c r="E1246" s="99"/>
      <c r="F1246" s="99"/>
      <c r="G1246" s="99"/>
      <c r="H1246" s="99"/>
      <c r="I1246" s="99"/>
      <c r="J1246" s="99"/>
      <c r="K1246" s="99"/>
      <c r="L1246" s="99"/>
      <c r="M1246" s="99"/>
      <c r="N1246" s="99"/>
      <c r="O1246" s="99"/>
      <c r="P1246" s="99"/>
      <c r="Q1246" s="99"/>
      <c r="R1246" s="99"/>
      <c r="S1246" s="99"/>
      <c r="T1246" s="99"/>
      <c r="U1246" s="99"/>
      <c r="V1246" s="99"/>
      <c r="W1246" s="142"/>
      <c r="X1246" s="142"/>
      <c r="Y1246" s="142"/>
      <c r="Z1246" s="121"/>
      <c r="AA1246" s="121"/>
      <c r="AB1246" s="121"/>
      <c r="AC1246" s="121"/>
      <c r="AD1246" s="121"/>
      <c r="AE1246" s="121"/>
      <c r="AF1246" s="121"/>
      <c r="AG1246" s="121"/>
      <c r="AH1246" s="121"/>
    </row>
    <row r="1247" spans="1:34" s="122" customFormat="1" ht="15">
      <c r="A1247" s="120"/>
      <c r="B1247" s="120"/>
      <c r="C1247" s="120"/>
      <c r="D1247" s="99"/>
      <c r="E1247" s="99"/>
      <c r="F1247" s="99"/>
      <c r="G1247" s="99"/>
      <c r="H1247" s="99"/>
      <c r="I1247" s="99"/>
      <c r="J1247" s="99"/>
      <c r="K1247" s="99"/>
      <c r="L1247" s="99"/>
      <c r="M1247" s="99"/>
      <c r="N1247" s="99"/>
      <c r="O1247" s="99"/>
      <c r="P1247" s="99"/>
      <c r="Q1247" s="99"/>
      <c r="R1247" s="99"/>
      <c r="S1247" s="99"/>
      <c r="T1247" s="99"/>
      <c r="U1247" s="99"/>
      <c r="V1247" s="99"/>
      <c r="W1247" s="142"/>
      <c r="X1247" s="142"/>
      <c r="Y1247" s="142"/>
      <c r="Z1247" s="121"/>
      <c r="AA1247" s="121"/>
      <c r="AB1247" s="121"/>
      <c r="AC1247" s="121"/>
      <c r="AD1247" s="121"/>
      <c r="AE1247" s="121"/>
      <c r="AF1247" s="121"/>
      <c r="AG1247" s="121"/>
      <c r="AH1247" s="121"/>
    </row>
    <row r="1248" spans="1:34" s="122" customFormat="1" ht="15">
      <c r="A1248" s="120"/>
      <c r="B1248" s="120"/>
      <c r="C1248" s="120"/>
      <c r="D1248" s="99"/>
      <c r="E1248" s="99"/>
      <c r="F1248" s="99"/>
      <c r="G1248" s="99"/>
      <c r="H1248" s="99"/>
      <c r="I1248" s="99"/>
      <c r="J1248" s="99"/>
      <c r="K1248" s="99"/>
      <c r="L1248" s="99"/>
      <c r="M1248" s="99"/>
      <c r="N1248" s="99"/>
      <c r="O1248" s="99"/>
      <c r="P1248" s="99"/>
      <c r="Q1248" s="99"/>
      <c r="R1248" s="99"/>
      <c r="S1248" s="99"/>
      <c r="T1248" s="99"/>
      <c r="U1248" s="99"/>
      <c r="V1248" s="99"/>
      <c r="W1248" s="142"/>
      <c r="X1248" s="142"/>
      <c r="Y1248" s="142"/>
      <c r="Z1248" s="121"/>
      <c r="AA1248" s="121"/>
      <c r="AB1248" s="121"/>
      <c r="AC1248" s="121"/>
      <c r="AD1248" s="121"/>
      <c r="AE1248" s="121"/>
      <c r="AF1248" s="121"/>
      <c r="AG1248" s="121"/>
      <c r="AH1248" s="121"/>
    </row>
    <row r="1249" spans="1:34" s="122" customFormat="1" ht="15">
      <c r="A1249" s="120"/>
      <c r="B1249" s="120"/>
      <c r="C1249" s="120"/>
      <c r="D1249" s="99"/>
      <c r="E1249" s="99"/>
      <c r="F1249" s="99"/>
      <c r="G1249" s="99"/>
      <c r="H1249" s="99"/>
      <c r="I1249" s="99"/>
      <c r="J1249" s="99"/>
      <c r="K1249" s="99"/>
      <c r="L1249" s="99"/>
      <c r="M1249" s="99"/>
      <c r="N1249" s="99"/>
      <c r="O1249" s="99"/>
      <c r="P1249" s="99"/>
      <c r="Q1249" s="99"/>
      <c r="R1249" s="99"/>
      <c r="S1249" s="99"/>
      <c r="T1249" s="99"/>
      <c r="U1249" s="99"/>
      <c r="V1249" s="99"/>
      <c r="W1249" s="142"/>
      <c r="X1249" s="142"/>
      <c r="Y1249" s="142"/>
      <c r="Z1249" s="121"/>
      <c r="AA1249" s="121"/>
      <c r="AB1249" s="121"/>
      <c r="AC1249" s="121"/>
      <c r="AD1249" s="121"/>
      <c r="AE1249" s="121"/>
      <c r="AF1249" s="121"/>
      <c r="AG1249" s="121"/>
      <c r="AH1249" s="121"/>
    </row>
    <row r="1250" spans="1:34" s="122" customFormat="1" ht="15">
      <c r="A1250" s="120"/>
      <c r="B1250" s="120"/>
      <c r="C1250" s="120"/>
      <c r="D1250" s="99"/>
      <c r="E1250" s="99"/>
      <c r="F1250" s="99"/>
      <c r="G1250" s="99"/>
      <c r="H1250" s="99"/>
      <c r="I1250" s="99"/>
      <c r="J1250" s="99"/>
      <c r="K1250" s="99"/>
      <c r="L1250" s="99"/>
      <c r="M1250" s="99"/>
      <c r="N1250" s="99"/>
      <c r="O1250" s="99"/>
      <c r="P1250" s="99"/>
      <c r="Q1250" s="99"/>
      <c r="R1250" s="99"/>
      <c r="S1250" s="99"/>
      <c r="T1250" s="99"/>
      <c r="U1250" s="99"/>
      <c r="V1250" s="99"/>
      <c r="W1250" s="142"/>
      <c r="X1250" s="142"/>
      <c r="Y1250" s="142"/>
      <c r="Z1250" s="121"/>
      <c r="AA1250" s="121"/>
      <c r="AB1250" s="121"/>
      <c r="AC1250" s="121"/>
      <c r="AD1250" s="121"/>
      <c r="AE1250" s="121"/>
      <c r="AF1250" s="121"/>
      <c r="AG1250" s="121"/>
      <c r="AH1250" s="121"/>
    </row>
    <row r="1251" spans="1:34" s="122" customFormat="1" ht="15">
      <c r="A1251" s="120"/>
      <c r="B1251" s="120"/>
      <c r="C1251" s="120"/>
      <c r="D1251" s="99"/>
      <c r="E1251" s="99"/>
      <c r="F1251" s="99"/>
      <c r="G1251" s="99"/>
      <c r="H1251" s="99"/>
      <c r="I1251" s="99"/>
      <c r="J1251" s="99"/>
      <c r="K1251" s="99"/>
      <c r="L1251" s="99"/>
      <c r="M1251" s="99"/>
      <c r="N1251" s="99"/>
      <c r="O1251" s="99"/>
      <c r="P1251" s="99"/>
      <c r="Q1251" s="99"/>
      <c r="R1251" s="99"/>
      <c r="S1251" s="99"/>
      <c r="T1251" s="99"/>
      <c r="U1251" s="99"/>
      <c r="V1251" s="99"/>
      <c r="W1251" s="142"/>
      <c r="X1251" s="142"/>
      <c r="Y1251" s="142"/>
      <c r="Z1251" s="121"/>
      <c r="AA1251" s="121"/>
      <c r="AB1251" s="121"/>
      <c r="AC1251" s="121"/>
      <c r="AD1251" s="121"/>
      <c r="AE1251" s="121"/>
      <c r="AF1251" s="121"/>
      <c r="AG1251" s="121"/>
      <c r="AH1251" s="121"/>
    </row>
    <row r="1252" spans="1:34" s="122" customFormat="1" ht="15">
      <c r="A1252" s="120"/>
      <c r="B1252" s="120"/>
      <c r="C1252" s="120"/>
      <c r="D1252" s="99"/>
      <c r="E1252" s="99"/>
      <c r="F1252" s="99"/>
      <c r="G1252" s="99"/>
      <c r="H1252" s="99"/>
      <c r="I1252" s="99"/>
      <c r="J1252" s="99"/>
      <c r="K1252" s="99"/>
      <c r="L1252" s="99"/>
      <c r="M1252" s="99"/>
      <c r="N1252" s="99"/>
      <c r="O1252" s="99"/>
      <c r="P1252" s="99"/>
      <c r="Q1252" s="99"/>
      <c r="R1252" s="99"/>
      <c r="S1252" s="99"/>
      <c r="T1252" s="99"/>
      <c r="U1252" s="99"/>
      <c r="V1252" s="99"/>
      <c r="W1252" s="142"/>
      <c r="X1252" s="142"/>
      <c r="Y1252" s="142"/>
      <c r="Z1252" s="121"/>
      <c r="AA1252" s="121"/>
      <c r="AB1252" s="121"/>
      <c r="AC1252" s="121"/>
      <c r="AD1252" s="121"/>
      <c r="AE1252" s="121"/>
      <c r="AF1252" s="121"/>
      <c r="AG1252" s="121"/>
      <c r="AH1252" s="121"/>
    </row>
    <row r="1253" spans="1:34" s="122" customFormat="1" ht="15">
      <c r="A1253" s="120"/>
      <c r="B1253" s="120"/>
      <c r="C1253" s="120"/>
      <c r="D1253" s="99"/>
      <c r="E1253" s="99"/>
      <c r="F1253" s="99"/>
      <c r="G1253" s="99"/>
      <c r="H1253" s="99"/>
      <c r="I1253" s="99"/>
      <c r="J1253" s="99"/>
      <c r="K1253" s="99"/>
      <c r="L1253" s="99"/>
      <c r="M1253" s="99"/>
      <c r="N1253" s="99"/>
      <c r="O1253" s="99"/>
      <c r="P1253" s="99"/>
      <c r="Q1253" s="99"/>
      <c r="R1253" s="99"/>
      <c r="S1253" s="99"/>
      <c r="T1253" s="99"/>
      <c r="U1253" s="99"/>
      <c r="V1253" s="99"/>
      <c r="W1253" s="142"/>
      <c r="X1253" s="142"/>
      <c r="Y1253" s="142"/>
      <c r="Z1253" s="121"/>
      <c r="AA1253" s="121"/>
      <c r="AB1253" s="121"/>
      <c r="AC1253" s="121"/>
      <c r="AD1253" s="121"/>
      <c r="AE1253" s="121"/>
      <c r="AF1253" s="121"/>
      <c r="AG1253" s="121"/>
      <c r="AH1253" s="121"/>
    </row>
    <row r="1254" spans="1:34" s="122" customFormat="1" ht="15">
      <c r="A1254" s="120"/>
      <c r="B1254" s="120"/>
      <c r="C1254" s="120"/>
      <c r="D1254" s="99"/>
      <c r="E1254" s="99"/>
      <c r="F1254" s="99"/>
      <c r="G1254" s="99"/>
      <c r="H1254" s="99"/>
      <c r="I1254" s="99"/>
      <c r="J1254" s="99"/>
      <c r="K1254" s="99"/>
      <c r="L1254" s="99"/>
      <c r="M1254" s="99"/>
      <c r="N1254" s="99"/>
      <c r="O1254" s="99"/>
      <c r="P1254" s="99"/>
      <c r="Q1254" s="99"/>
      <c r="R1254" s="99"/>
      <c r="S1254" s="99"/>
      <c r="T1254" s="99"/>
      <c r="U1254" s="99"/>
      <c r="V1254" s="99"/>
      <c r="W1254" s="142"/>
      <c r="X1254" s="142"/>
      <c r="Y1254" s="142"/>
      <c r="Z1254" s="121"/>
      <c r="AA1254" s="121"/>
      <c r="AB1254" s="121"/>
      <c r="AC1254" s="121"/>
      <c r="AD1254" s="121"/>
      <c r="AE1254" s="121"/>
      <c r="AF1254" s="121"/>
      <c r="AG1254" s="121"/>
      <c r="AH1254" s="121"/>
    </row>
    <row r="1255" spans="1:34" s="122" customFormat="1" ht="15">
      <c r="A1255" s="120"/>
      <c r="B1255" s="120"/>
      <c r="C1255" s="120"/>
      <c r="D1255" s="99"/>
      <c r="E1255" s="99"/>
      <c r="F1255" s="99"/>
      <c r="G1255" s="99"/>
      <c r="H1255" s="99"/>
      <c r="I1255" s="99"/>
      <c r="J1255" s="99"/>
      <c r="K1255" s="99"/>
      <c r="L1255" s="99"/>
      <c r="M1255" s="99"/>
      <c r="N1255" s="99"/>
      <c r="O1255" s="99"/>
      <c r="P1255" s="99"/>
      <c r="Q1255" s="99"/>
      <c r="R1255" s="99"/>
      <c r="S1255" s="99"/>
      <c r="T1255" s="99"/>
      <c r="U1255" s="99"/>
      <c r="V1255" s="99"/>
      <c r="W1255" s="142"/>
      <c r="X1255" s="142"/>
      <c r="Y1255" s="142"/>
      <c r="Z1255" s="121"/>
      <c r="AA1255" s="121"/>
      <c r="AB1255" s="121"/>
      <c r="AC1255" s="121"/>
      <c r="AD1255" s="121"/>
      <c r="AE1255" s="121"/>
      <c r="AF1255" s="121"/>
      <c r="AG1255" s="121"/>
      <c r="AH1255" s="121"/>
    </row>
    <row r="1256" spans="1:34" s="122" customFormat="1" ht="15">
      <c r="A1256" s="120"/>
      <c r="B1256" s="120"/>
      <c r="C1256" s="120"/>
      <c r="D1256" s="99"/>
      <c r="E1256" s="99"/>
      <c r="F1256" s="99"/>
      <c r="G1256" s="99"/>
      <c r="H1256" s="99"/>
      <c r="I1256" s="99"/>
      <c r="J1256" s="99"/>
      <c r="K1256" s="99"/>
      <c r="L1256" s="99"/>
      <c r="M1256" s="99"/>
      <c r="N1256" s="99"/>
      <c r="O1256" s="99"/>
      <c r="P1256" s="99"/>
      <c r="Q1256" s="99"/>
      <c r="R1256" s="99"/>
      <c r="S1256" s="99"/>
      <c r="T1256" s="99"/>
      <c r="U1256" s="99"/>
      <c r="V1256" s="99"/>
      <c r="W1256" s="142"/>
      <c r="X1256" s="142"/>
      <c r="Y1256" s="142"/>
      <c r="Z1256" s="121"/>
      <c r="AA1256" s="121"/>
      <c r="AB1256" s="121"/>
      <c r="AC1256" s="121"/>
      <c r="AD1256" s="121"/>
      <c r="AE1256" s="121"/>
      <c r="AF1256" s="121"/>
      <c r="AG1256" s="121"/>
      <c r="AH1256" s="121"/>
    </row>
    <row r="1257" spans="1:34" s="122" customFormat="1" ht="15">
      <c r="A1257" s="120"/>
      <c r="B1257" s="120"/>
      <c r="C1257" s="120"/>
      <c r="D1257" s="99"/>
      <c r="E1257" s="99"/>
      <c r="F1257" s="99"/>
      <c r="G1257" s="99"/>
      <c r="H1257" s="99"/>
      <c r="I1257" s="99"/>
      <c r="J1257" s="99"/>
      <c r="K1257" s="99"/>
      <c r="L1257" s="99"/>
      <c r="M1257" s="99"/>
      <c r="N1257" s="99"/>
      <c r="O1257" s="99"/>
      <c r="P1257" s="99"/>
      <c r="Q1257" s="99"/>
      <c r="R1257" s="99"/>
      <c r="S1257" s="99"/>
      <c r="T1257" s="99"/>
      <c r="U1257" s="99"/>
      <c r="V1257" s="99"/>
      <c r="W1257" s="142"/>
      <c r="X1257" s="142"/>
      <c r="Y1257" s="142"/>
      <c r="Z1257" s="121"/>
      <c r="AA1257" s="121"/>
      <c r="AB1257" s="121"/>
      <c r="AC1257" s="121"/>
      <c r="AD1257" s="121"/>
      <c r="AE1257" s="121"/>
      <c r="AF1257" s="121"/>
      <c r="AG1257" s="121"/>
      <c r="AH1257" s="121"/>
    </row>
    <row r="1258" spans="1:34" s="122" customFormat="1" ht="15">
      <c r="A1258" s="120"/>
      <c r="B1258" s="120"/>
      <c r="C1258" s="120"/>
      <c r="D1258" s="99"/>
      <c r="E1258" s="99"/>
      <c r="F1258" s="99"/>
      <c r="G1258" s="99"/>
      <c r="H1258" s="99"/>
      <c r="I1258" s="99"/>
      <c r="J1258" s="99"/>
      <c r="K1258" s="99"/>
      <c r="L1258" s="99"/>
      <c r="M1258" s="99"/>
      <c r="N1258" s="99"/>
      <c r="O1258" s="99"/>
      <c r="P1258" s="99"/>
      <c r="Q1258" s="99"/>
      <c r="R1258" s="99"/>
      <c r="S1258" s="99"/>
      <c r="T1258" s="99"/>
      <c r="U1258" s="99"/>
      <c r="V1258" s="99"/>
      <c r="W1258" s="142"/>
      <c r="X1258" s="142"/>
      <c r="Y1258" s="142"/>
      <c r="Z1258" s="121"/>
      <c r="AA1258" s="121"/>
      <c r="AB1258" s="121"/>
      <c r="AC1258" s="121"/>
      <c r="AD1258" s="121"/>
      <c r="AE1258" s="121"/>
      <c r="AF1258" s="121"/>
      <c r="AG1258" s="121"/>
      <c r="AH1258" s="121"/>
    </row>
    <row r="1259" spans="1:34" s="122" customFormat="1" ht="15">
      <c r="A1259" s="120"/>
      <c r="B1259" s="120"/>
      <c r="C1259" s="120"/>
      <c r="D1259" s="99"/>
      <c r="E1259" s="99"/>
      <c r="F1259" s="99"/>
      <c r="G1259" s="99"/>
      <c r="H1259" s="99"/>
      <c r="I1259" s="99"/>
      <c r="J1259" s="99"/>
      <c r="K1259" s="99"/>
      <c r="L1259" s="99"/>
      <c r="M1259" s="99"/>
      <c r="N1259" s="99"/>
      <c r="O1259" s="99"/>
      <c r="P1259" s="99"/>
      <c r="Q1259" s="99"/>
      <c r="R1259" s="99"/>
      <c r="S1259" s="99"/>
      <c r="T1259" s="99"/>
      <c r="U1259" s="99"/>
      <c r="V1259" s="99"/>
      <c r="W1259" s="142"/>
      <c r="X1259" s="142"/>
      <c r="Y1259" s="142"/>
      <c r="Z1259" s="121"/>
      <c r="AA1259" s="121"/>
      <c r="AB1259" s="121"/>
      <c r="AC1259" s="121"/>
      <c r="AD1259" s="121"/>
      <c r="AE1259" s="121"/>
      <c r="AF1259" s="121"/>
      <c r="AG1259" s="121"/>
      <c r="AH1259" s="121"/>
    </row>
    <row r="1260" spans="1:34" s="122" customFormat="1" ht="15">
      <c r="A1260" s="120"/>
      <c r="B1260" s="120"/>
      <c r="C1260" s="120"/>
      <c r="D1260" s="99"/>
      <c r="E1260" s="99"/>
      <c r="F1260" s="99"/>
      <c r="G1260" s="99"/>
      <c r="H1260" s="99"/>
      <c r="I1260" s="99"/>
      <c r="J1260" s="99"/>
      <c r="K1260" s="99"/>
      <c r="L1260" s="99"/>
      <c r="M1260" s="99"/>
      <c r="N1260" s="99"/>
      <c r="O1260" s="99"/>
      <c r="P1260" s="99"/>
      <c r="Q1260" s="99"/>
      <c r="R1260" s="99"/>
      <c r="S1260" s="99"/>
      <c r="T1260" s="99"/>
      <c r="U1260" s="99"/>
      <c r="V1260" s="99"/>
      <c r="W1260" s="142"/>
      <c r="X1260" s="142"/>
      <c r="Y1260" s="142"/>
      <c r="Z1260" s="121"/>
      <c r="AA1260" s="121"/>
      <c r="AB1260" s="121"/>
      <c r="AC1260" s="121"/>
      <c r="AD1260" s="121"/>
      <c r="AE1260" s="121"/>
      <c r="AF1260" s="121"/>
      <c r="AG1260" s="121"/>
      <c r="AH1260" s="121"/>
    </row>
    <row r="1261" spans="1:34" s="122" customFormat="1" ht="15">
      <c r="A1261" s="120"/>
      <c r="B1261" s="120"/>
      <c r="C1261" s="120"/>
      <c r="D1261" s="99"/>
      <c r="E1261" s="99"/>
      <c r="F1261" s="99"/>
      <c r="G1261" s="99"/>
      <c r="H1261" s="99"/>
      <c r="I1261" s="99"/>
      <c r="J1261" s="99"/>
      <c r="K1261" s="99"/>
      <c r="L1261" s="99"/>
      <c r="M1261" s="99"/>
      <c r="N1261" s="99"/>
      <c r="O1261" s="99"/>
      <c r="P1261" s="99"/>
      <c r="Q1261" s="99"/>
      <c r="R1261" s="99"/>
      <c r="S1261" s="99"/>
      <c r="T1261" s="99"/>
      <c r="U1261" s="99"/>
      <c r="V1261" s="99"/>
      <c r="W1261" s="142"/>
      <c r="X1261" s="142"/>
      <c r="Y1261" s="142"/>
      <c r="Z1261" s="121"/>
      <c r="AA1261" s="121"/>
      <c r="AB1261" s="121"/>
      <c r="AC1261" s="121"/>
      <c r="AD1261" s="121"/>
      <c r="AE1261" s="121"/>
      <c r="AF1261" s="121"/>
      <c r="AG1261" s="121"/>
      <c r="AH1261" s="121"/>
    </row>
    <row r="1262" spans="1:34" s="122" customFormat="1" ht="15">
      <c r="A1262" s="120"/>
      <c r="B1262" s="120"/>
      <c r="C1262" s="120"/>
      <c r="D1262" s="99"/>
      <c r="E1262" s="99"/>
      <c r="F1262" s="99"/>
      <c r="G1262" s="99"/>
      <c r="H1262" s="99"/>
      <c r="I1262" s="99"/>
      <c r="J1262" s="99"/>
      <c r="K1262" s="99"/>
      <c r="L1262" s="99"/>
      <c r="M1262" s="99"/>
      <c r="N1262" s="99"/>
      <c r="O1262" s="99"/>
      <c r="P1262" s="99"/>
      <c r="Q1262" s="99"/>
      <c r="R1262" s="99"/>
      <c r="S1262" s="99"/>
      <c r="T1262" s="99"/>
      <c r="U1262" s="99"/>
      <c r="V1262" s="99"/>
      <c r="W1262" s="142"/>
      <c r="X1262" s="142"/>
      <c r="Y1262" s="142"/>
      <c r="Z1262" s="121"/>
      <c r="AA1262" s="121"/>
      <c r="AB1262" s="121"/>
      <c r="AC1262" s="121"/>
      <c r="AD1262" s="121"/>
      <c r="AE1262" s="121"/>
      <c r="AF1262" s="121"/>
      <c r="AG1262" s="121"/>
      <c r="AH1262" s="121"/>
    </row>
    <row r="1263" spans="1:34" s="122" customFormat="1" ht="15">
      <c r="A1263" s="120"/>
      <c r="B1263" s="120"/>
      <c r="C1263" s="120"/>
      <c r="D1263" s="99"/>
      <c r="E1263" s="99"/>
      <c r="F1263" s="99"/>
      <c r="G1263" s="99"/>
      <c r="H1263" s="99"/>
      <c r="I1263" s="99"/>
      <c r="J1263" s="99"/>
      <c r="K1263" s="99"/>
      <c r="L1263" s="99"/>
      <c r="M1263" s="99"/>
      <c r="N1263" s="99"/>
      <c r="O1263" s="99"/>
      <c r="P1263" s="99"/>
      <c r="Q1263" s="99"/>
      <c r="R1263" s="99"/>
      <c r="S1263" s="99"/>
      <c r="T1263" s="99"/>
      <c r="U1263" s="99"/>
      <c r="V1263" s="99"/>
      <c r="W1263" s="142"/>
      <c r="X1263" s="142"/>
      <c r="Y1263" s="142"/>
      <c r="Z1263" s="121"/>
      <c r="AA1263" s="121"/>
      <c r="AB1263" s="121"/>
      <c r="AC1263" s="121"/>
      <c r="AD1263" s="121"/>
      <c r="AE1263" s="121"/>
      <c r="AF1263" s="121"/>
      <c r="AG1263" s="121"/>
      <c r="AH1263" s="121"/>
    </row>
    <row r="1264" spans="1:34" s="122" customFormat="1" ht="15">
      <c r="A1264" s="120"/>
      <c r="B1264" s="120"/>
      <c r="C1264" s="120"/>
      <c r="D1264" s="99"/>
      <c r="E1264" s="99"/>
      <c r="F1264" s="99"/>
      <c r="G1264" s="99"/>
      <c r="H1264" s="99"/>
      <c r="I1264" s="99"/>
      <c r="J1264" s="99"/>
      <c r="K1264" s="99"/>
      <c r="L1264" s="99"/>
      <c r="M1264" s="99"/>
      <c r="N1264" s="99"/>
      <c r="O1264" s="99"/>
      <c r="P1264" s="99"/>
      <c r="Q1264" s="99"/>
      <c r="R1264" s="99"/>
      <c r="S1264" s="99"/>
      <c r="T1264" s="99"/>
      <c r="U1264" s="99"/>
      <c r="V1264" s="99"/>
      <c r="W1264" s="142"/>
      <c r="X1264" s="142"/>
      <c r="Y1264" s="142"/>
      <c r="Z1264" s="121"/>
      <c r="AA1264" s="121"/>
      <c r="AB1264" s="121"/>
      <c r="AC1264" s="121"/>
      <c r="AD1264" s="121"/>
      <c r="AE1264" s="121"/>
      <c r="AF1264" s="121"/>
      <c r="AG1264" s="121"/>
      <c r="AH1264" s="121"/>
    </row>
    <row r="1265" spans="1:34" s="122" customFormat="1" ht="15">
      <c r="A1265" s="120"/>
      <c r="B1265" s="120"/>
      <c r="C1265" s="120"/>
      <c r="D1265" s="99"/>
      <c r="E1265" s="99"/>
      <c r="F1265" s="99"/>
      <c r="G1265" s="99"/>
      <c r="H1265" s="99"/>
      <c r="I1265" s="99"/>
      <c r="J1265" s="99"/>
      <c r="K1265" s="99"/>
      <c r="L1265" s="99"/>
      <c r="M1265" s="99"/>
      <c r="N1265" s="99"/>
      <c r="O1265" s="99"/>
      <c r="P1265" s="99"/>
      <c r="Q1265" s="99"/>
      <c r="R1265" s="99"/>
      <c r="S1265" s="99"/>
      <c r="T1265" s="99"/>
      <c r="U1265" s="99"/>
      <c r="V1265" s="99"/>
      <c r="W1265" s="142"/>
      <c r="X1265" s="142"/>
      <c r="Y1265" s="142"/>
      <c r="Z1265" s="121"/>
      <c r="AA1265" s="121"/>
      <c r="AB1265" s="121"/>
      <c r="AC1265" s="121"/>
      <c r="AD1265" s="121"/>
      <c r="AE1265" s="121"/>
      <c r="AF1265" s="121"/>
      <c r="AG1265" s="121"/>
      <c r="AH1265" s="121"/>
    </row>
    <row r="1266" spans="1:34" s="122" customFormat="1" ht="15">
      <c r="A1266" s="120"/>
      <c r="B1266" s="120"/>
      <c r="C1266" s="120"/>
      <c r="D1266" s="99"/>
      <c r="E1266" s="99"/>
      <c r="F1266" s="99"/>
      <c r="G1266" s="99"/>
      <c r="H1266" s="99"/>
      <c r="I1266" s="99"/>
      <c r="J1266" s="99"/>
      <c r="K1266" s="99"/>
      <c r="L1266" s="99"/>
      <c r="M1266" s="99"/>
      <c r="N1266" s="99"/>
      <c r="O1266" s="99"/>
      <c r="P1266" s="99"/>
      <c r="Q1266" s="99"/>
      <c r="R1266" s="99"/>
      <c r="S1266" s="99"/>
      <c r="T1266" s="99"/>
      <c r="U1266" s="99"/>
      <c r="V1266" s="99"/>
      <c r="W1266" s="142"/>
      <c r="X1266" s="142"/>
      <c r="Y1266" s="142"/>
      <c r="Z1266" s="121"/>
      <c r="AA1266" s="121"/>
      <c r="AB1266" s="121"/>
      <c r="AC1266" s="121"/>
      <c r="AD1266" s="121"/>
      <c r="AE1266" s="121"/>
      <c r="AF1266" s="121"/>
      <c r="AG1266" s="121"/>
      <c r="AH1266" s="121"/>
    </row>
    <row r="1267" spans="1:34" s="122" customFormat="1" ht="15">
      <c r="A1267" s="120"/>
      <c r="B1267" s="120"/>
      <c r="C1267" s="120"/>
      <c r="D1267" s="99"/>
      <c r="E1267" s="99"/>
      <c r="F1267" s="99"/>
      <c r="G1267" s="99"/>
      <c r="H1267" s="99"/>
      <c r="I1267" s="99"/>
      <c r="J1267" s="99"/>
      <c r="K1267" s="99"/>
      <c r="L1267" s="99"/>
      <c r="M1267" s="99"/>
      <c r="N1267" s="99"/>
      <c r="O1267" s="99"/>
      <c r="P1267" s="99"/>
      <c r="Q1267" s="99"/>
      <c r="R1267" s="99"/>
      <c r="S1267" s="99"/>
      <c r="T1267" s="99"/>
      <c r="U1267" s="99"/>
      <c r="V1267" s="99"/>
      <c r="W1267" s="142"/>
      <c r="X1267" s="142"/>
      <c r="Y1267" s="142"/>
      <c r="Z1267" s="121"/>
      <c r="AA1267" s="121"/>
      <c r="AB1267" s="121"/>
      <c r="AC1267" s="121"/>
      <c r="AD1267" s="121"/>
      <c r="AE1267" s="121"/>
      <c r="AF1267" s="121"/>
      <c r="AG1267" s="121"/>
      <c r="AH1267" s="121"/>
    </row>
    <row r="1268" spans="1:34" s="122" customFormat="1" ht="15">
      <c r="A1268" s="120"/>
      <c r="B1268" s="120"/>
      <c r="C1268" s="120"/>
      <c r="D1268" s="99"/>
      <c r="E1268" s="99"/>
      <c r="F1268" s="99"/>
      <c r="G1268" s="99"/>
      <c r="H1268" s="99"/>
      <c r="I1268" s="99"/>
      <c r="J1268" s="99"/>
      <c r="K1268" s="99"/>
      <c r="L1268" s="99"/>
      <c r="M1268" s="99"/>
      <c r="N1268" s="99"/>
      <c r="O1268" s="99"/>
      <c r="P1268" s="99"/>
      <c r="Q1268" s="99"/>
      <c r="R1268" s="99"/>
      <c r="S1268" s="99"/>
      <c r="T1268" s="99"/>
      <c r="U1268" s="99"/>
      <c r="V1268" s="99"/>
      <c r="W1268" s="142"/>
      <c r="X1268" s="142"/>
      <c r="Y1268" s="142"/>
      <c r="Z1268" s="121"/>
      <c r="AA1268" s="121"/>
      <c r="AB1268" s="121"/>
      <c r="AC1268" s="121"/>
      <c r="AD1268" s="121"/>
      <c r="AE1268" s="121"/>
      <c r="AF1268" s="121"/>
      <c r="AG1268" s="121"/>
      <c r="AH1268" s="121"/>
    </row>
    <row r="1269" spans="1:34" s="122" customFormat="1" ht="15">
      <c r="A1269" s="120"/>
      <c r="B1269" s="120"/>
      <c r="C1269" s="120"/>
      <c r="D1269" s="99"/>
      <c r="E1269" s="99"/>
      <c r="F1269" s="99"/>
      <c r="G1269" s="99"/>
      <c r="H1269" s="99"/>
      <c r="I1269" s="99"/>
      <c r="J1269" s="99"/>
      <c r="K1269" s="99"/>
      <c r="L1269" s="99"/>
      <c r="M1269" s="99"/>
      <c r="N1269" s="99"/>
      <c r="O1269" s="99"/>
      <c r="P1269" s="99"/>
      <c r="Q1269" s="99"/>
      <c r="R1269" s="99"/>
      <c r="S1269" s="99"/>
      <c r="T1269" s="99"/>
      <c r="U1269" s="99"/>
      <c r="V1269" s="99"/>
      <c r="W1269" s="142"/>
      <c r="X1269" s="142"/>
      <c r="Y1269" s="142"/>
      <c r="Z1269" s="121"/>
      <c r="AA1269" s="121"/>
      <c r="AB1269" s="121"/>
      <c r="AC1269" s="121"/>
      <c r="AD1269" s="121"/>
      <c r="AE1269" s="121"/>
      <c r="AF1269" s="121"/>
      <c r="AG1269" s="121"/>
      <c r="AH1269" s="121"/>
    </row>
    <row r="1270" spans="1:34" s="122" customFormat="1" ht="15">
      <c r="A1270" s="120"/>
      <c r="B1270" s="120"/>
      <c r="C1270" s="120"/>
      <c r="D1270" s="99"/>
      <c r="E1270" s="99"/>
      <c r="F1270" s="99"/>
      <c r="G1270" s="99"/>
      <c r="H1270" s="99"/>
      <c r="I1270" s="99"/>
      <c r="J1270" s="99"/>
      <c r="K1270" s="99"/>
      <c r="L1270" s="99"/>
      <c r="M1270" s="99"/>
      <c r="N1270" s="99"/>
      <c r="O1270" s="99"/>
      <c r="P1270" s="99"/>
      <c r="Q1270" s="99"/>
      <c r="R1270" s="99"/>
      <c r="S1270" s="99"/>
      <c r="T1270" s="99"/>
      <c r="U1270" s="99"/>
      <c r="V1270" s="99"/>
      <c r="W1270" s="142"/>
      <c r="X1270" s="142"/>
      <c r="Y1270" s="142"/>
      <c r="Z1270" s="121"/>
      <c r="AA1270" s="121"/>
      <c r="AB1270" s="121"/>
      <c r="AC1270" s="121"/>
      <c r="AD1270" s="121"/>
      <c r="AE1270" s="121"/>
      <c r="AF1270" s="121"/>
      <c r="AG1270" s="121"/>
      <c r="AH1270" s="121"/>
    </row>
    <row r="1271" spans="1:34" s="122" customFormat="1" ht="15">
      <c r="A1271" s="120"/>
      <c r="B1271" s="120"/>
      <c r="C1271" s="120"/>
      <c r="D1271" s="99"/>
      <c r="E1271" s="99"/>
      <c r="F1271" s="99"/>
      <c r="G1271" s="99"/>
      <c r="H1271" s="99"/>
      <c r="I1271" s="99"/>
      <c r="J1271" s="99"/>
      <c r="K1271" s="99"/>
      <c r="L1271" s="99"/>
      <c r="M1271" s="99"/>
      <c r="N1271" s="99"/>
      <c r="O1271" s="99"/>
      <c r="P1271" s="99"/>
      <c r="Q1271" s="99"/>
      <c r="R1271" s="99"/>
      <c r="S1271" s="99"/>
      <c r="T1271" s="99"/>
      <c r="U1271" s="99"/>
      <c r="V1271" s="99"/>
      <c r="W1271" s="142"/>
      <c r="X1271" s="142"/>
      <c r="Y1271" s="142"/>
      <c r="Z1271" s="121"/>
      <c r="AA1271" s="121"/>
      <c r="AB1271" s="121"/>
      <c r="AC1271" s="121"/>
      <c r="AD1271" s="121"/>
      <c r="AE1271" s="121"/>
      <c r="AF1271" s="121"/>
      <c r="AG1271" s="121"/>
      <c r="AH1271" s="121"/>
    </row>
    <row r="1272" spans="1:34" s="122" customFormat="1" ht="15">
      <c r="A1272" s="120"/>
      <c r="B1272" s="120"/>
      <c r="C1272" s="120"/>
      <c r="D1272" s="99"/>
      <c r="E1272" s="99"/>
      <c r="F1272" s="99"/>
      <c r="G1272" s="99"/>
      <c r="H1272" s="99"/>
      <c r="I1272" s="99"/>
      <c r="J1272" s="99"/>
      <c r="K1272" s="99"/>
      <c r="L1272" s="99"/>
      <c r="M1272" s="99"/>
      <c r="N1272" s="99"/>
      <c r="O1272" s="99"/>
      <c r="P1272" s="99"/>
      <c r="Q1272" s="99"/>
      <c r="R1272" s="99"/>
      <c r="S1272" s="99"/>
      <c r="T1272" s="99"/>
      <c r="U1272" s="99"/>
      <c r="V1272" s="99"/>
      <c r="W1272" s="142"/>
      <c r="X1272" s="142"/>
      <c r="Y1272" s="142"/>
      <c r="Z1272" s="121"/>
      <c r="AA1272" s="121"/>
      <c r="AB1272" s="121"/>
      <c r="AC1272" s="121"/>
      <c r="AD1272" s="121"/>
      <c r="AE1272" s="121"/>
      <c r="AF1272" s="121"/>
      <c r="AG1272" s="121"/>
      <c r="AH1272" s="121"/>
    </row>
    <row r="1273" spans="1:34" s="122" customFormat="1" ht="15">
      <c r="A1273" s="120"/>
      <c r="B1273" s="120"/>
      <c r="C1273" s="120"/>
      <c r="D1273" s="99"/>
      <c r="E1273" s="99"/>
      <c r="F1273" s="99"/>
      <c r="G1273" s="99"/>
      <c r="H1273" s="99"/>
      <c r="I1273" s="99"/>
      <c r="J1273" s="99"/>
      <c r="K1273" s="99"/>
      <c r="L1273" s="99"/>
      <c r="M1273" s="99"/>
      <c r="N1273" s="99"/>
      <c r="O1273" s="99"/>
      <c r="P1273" s="99"/>
      <c r="Q1273" s="99"/>
      <c r="R1273" s="99"/>
      <c r="S1273" s="99"/>
      <c r="T1273" s="99"/>
      <c r="U1273" s="99"/>
      <c r="V1273" s="99"/>
      <c r="W1273" s="142"/>
      <c r="X1273" s="142"/>
      <c r="Y1273" s="142"/>
      <c r="Z1273" s="121"/>
      <c r="AA1273" s="121"/>
      <c r="AB1273" s="121"/>
      <c r="AC1273" s="121"/>
      <c r="AD1273" s="121"/>
      <c r="AE1273" s="121"/>
      <c r="AF1273" s="121"/>
      <c r="AG1273" s="121"/>
      <c r="AH1273" s="121"/>
    </row>
    <row r="1274" spans="1:34" s="122" customFormat="1" ht="15">
      <c r="A1274" s="120"/>
      <c r="B1274" s="120"/>
      <c r="C1274" s="120"/>
      <c r="D1274" s="99"/>
      <c r="E1274" s="99"/>
      <c r="F1274" s="99"/>
      <c r="G1274" s="99"/>
      <c r="H1274" s="99"/>
      <c r="I1274" s="99"/>
      <c r="J1274" s="99"/>
      <c r="K1274" s="99"/>
      <c r="L1274" s="99"/>
      <c r="M1274" s="99"/>
      <c r="N1274" s="99"/>
      <c r="O1274" s="99"/>
      <c r="P1274" s="99"/>
      <c r="Q1274" s="99"/>
      <c r="R1274" s="99"/>
      <c r="S1274" s="99"/>
      <c r="T1274" s="99"/>
      <c r="U1274" s="99"/>
      <c r="V1274" s="99"/>
      <c r="W1274" s="142"/>
      <c r="X1274" s="142"/>
      <c r="Y1274" s="142"/>
      <c r="Z1274" s="121"/>
      <c r="AA1274" s="121"/>
      <c r="AB1274" s="121"/>
      <c r="AC1274" s="121"/>
      <c r="AD1274" s="121"/>
      <c r="AE1274" s="121"/>
      <c r="AF1274" s="121"/>
      <c r="AG1274" s="121"/>
      <c r="AH1274" s="121"/>
    </row>
    <row r="1275" spans="1:34" s="122" customFormat="1" ht="15">
      <c r="A1275" s="120"/>
      <c r="B1275" s="120"/>
      <c r="C1275" s="120"/>
      <c r="D1275" s="99"/>
      <c r="E1275" s="99"/>
      <c r="F1275" s="99"/>
      <c r="G1275" s="99"/>
      <c r="H1275" s="99"/>
      <c r="I1275" s="99"/>
      <c r="J1275" s="99"/>
      <c r="K1275" s="99"/>
      <c r="L1275" s="99"/>
      <c r="M1275" s="99"/>
      <c r="N1275" s="99"/>
      <c r="O1275" s="99"/>
      <c r="P1275" s="99"/>
      <c r="Q1275" s="99"/>
      <c r="R1275" s="99"/>
      <c r="S1275" s="99"/>
      <c r="T1275" s="99"/>
      <c r="U1275" s="99"/>
      <c r="V1275" s="99"/>
      <c r="W1275" s="142"/>
      <c r="X1275" s="142"/>
      <c r="Y1275" s="142"/>
      <c r="Z1275" s="121"/>
      <c r="AA1275" s="121"/>
      <c r="AB1275" s="121"/>
      <c r="AC1275" s="121"/>
      <c r="AD1275" s="121"/>
      <c r="AE1275" s="121"/>
      <c r="AF1275" s="121"/>
      <c r="AG1275" s="121"/>
      <c r="AH1275" s="121"/>
    </row>
    <row r="1276" spans="1:34" s="122" customFormat="1" ht="15">
      <c r="A1276" s="120"/>
      <c r="B1276" s="120"/>
      <c r="C1276" s="120"/>
      <c r="D1276" s="99"/>
      <c r="E1276" s="99"/>
      <c r="F1276" s="99"/>
      <c r="G1276" s="99"/>
      <c r="H1276" s="99"/>
      <c r="I1276" s="99"/>
      <c r="J1276" s="99"/>
      <c r="K1276" s="99"/>
      <c r="L1276" s="99"/>
      <c r="M1276" s="99"/>
      <c r="N1276" s="99"/>
      <c r="O1276" s="99"/>
      <c r="P1276" s="99"/>
      <c r="Q1276" s="99"/>
      <c r="R1276" s="99"/>
      <c r="S1276" s="99"/>
      <c r="T1276" s="99"/>
      <c r="U1276" s="99"/>
      <c r="V1276" s="99"/>
      <c r="W1276" s="142"/>
      <c r="X1276" s="142"/>
      <c r="Y1276" s="142"/>
      <c r="Z1276" s="121"/>
      <c r="AA1276" s="121"/>
      <c r="AB1276" s="121"/>
      <c r="AC1276" s="121"/>
      <c r="AD1276" s="121"/>
      <c r="AE1276" s="121"/>
      <c r="AF1276" s="121"/>
      <c r="AG1276" s="121"/>
      <c r="AH1276" s="121"/>
    </row>
    <row r="1277" spans="1:34" s="122" customFormat="1" ht="15">
      <c r="A1277" s="120"/>
      <c r="B1277" s="120"/>
      <c r="C1277" s="120"/>
      <c r="D1277" s="99"/>
      <c r="E1277" s="99"/>
      <c r="F1277" s="99"/>
      <c r="G1277" s="99"/>
      <c r="H1277" s="99"/>
      <c r="I1277" s="99"/>
      <c r="J1277" s="99"/>
      <c r="K1277" s="99"/>
      <c r="L1277" s="99"/>
      <c r="M1277" s="99"/>
      <c r="N1277" s="99"/>
      <c r="O1277" s="99"/>
      <c r="P1277" s="99"/>
      <c r="Q1277" s="99"/>
      <c r="R1277" s="99"/>
      <c r="S1277" s="99"/>
      <c r="T1277" s="99"/>
      <c r="U1277" s="99"/>
      <c r="V1277" s="99"/>
      <c r="W1277" s="142"/>
      <c r="X1277" s="142"/>
      <c r="Y1277" s="142"/>
      <c r="Z1277" s="121"/>
      <c r="AA1277" s="121"/>
      <c r="AB1277" s="121"/>
      <c r="AC1277" s="121"/>
      <c r="AD1277" s="121"/>
      <c r="AE1277" s="121"/>
      <c r="AF1277" s="121"/>
      <c r="AG1277" s="121"/>
      <c r="AH1277" s="121"/>
    </row>
    <row r="1278" spans="1:34" s="122" customFormat="1" ht="15">
      <c r="A1278" s="120"/>
      <c r="B1278" s="120"/>
      <c r="C1278" s="120"/>
      <c r="D1278" s="99"/>
      <c r="E1278" s="99"/>
      <c r="F1278" s="99"/>
      <c r="G1278" s="99"/>
      <c r="H1278" s="99"/>
      <c r="I1278" s="99"/>
      <c r="J1278" s="99"/>
      <c r="K1278" s="99"/>
      <c r="L1278" s="99"/>
      <c r="M1278" s="99"/>
      <c r="N1278" s="99"/>
      <c r="O1278" s="99"/>
      <c r="P1278" s="99"/>
      <c r="Q1278" s="99"/>
      <c r="R1278" s="99"/>
      <c r="S1278" s="99"/>
      <c r="T1278" s="99"/>
      <c r="U1278" s="99"/>
      <c r="V1278" s="99"/>
      <c r="W1278" s="142"/>
      <c r="X1278" s="142"/>
      <c r="Y1278" s="142"/>
      <c r="Z1278" s="121"/>
      <c r="AA1278" s="121"/>
      <c r="AB1278" s="121"/>
      <c r="AC1278" s="121"/>
      <c r="AD1278" s="121"/>
      <c r="AE1278" s="121"/>
      <c r="AF1278" s="121"/>
      <c r="AG1278" s="121"/>
      <c r="AH1278" s="121"/>
    </row>
    <row r="1279" spans="1:34" s="122" customFormat="1" ht="15">
      <c r="A1279" s="120"/>
      <c r="B1279" s="120"/>
      <c r="C1279" s="120"/>
      <c r="D1279" s="99"/>
      <c r="E1279" s="99"/>
      <c r="F1279" s="99"/>
      <c r="G1279" s="99"/>
      <c r="H1279" s="99"/>
      <c r="I1279" s="99"/>
      <c r="J1279" s="99"/>
      <c r="K1279" s="99"/>
      <c r="L1279" s="99"/>
      <c r="M1279" s="99"/>
      <c r="N1279" s="99"/>
      <c r="O1279" s="99"/>
      <c r="P1279" s="99"/>
      <c r="Q1279" s="99"/>
      <c r="R1279" s="99"/>
      <c r="S1279" s="99"/>
      <c r="T1279" s="99"/>
      <c r="U1279" s="99"/>
      <c r="V1279" s="99"/>
      <c r="W1279" s="142"/>
      <c r="X1279" s="142"/>
      <c r="Y1279" s="142"/>
      <c r="Z1279" s="121"/>
      <c r="AA1279" s="121"/>
      <c r="AB1279" s="121"/>
      <c r="AC1279" s="121"/>
      <c r="AD1279" s="121"/>
      <c r="AE1279" s="121"/>
      <c r="AF1279" s="121"/>
      <c r="AG1279" s="121"/>
      <c r="AH1279" s="121"/>
    </row>
  </sheetData>
  <sheetProtection/>
  <mergeCells count="6">
    <mergeCell ref="A6:Y6"/>
    <mergeCell ref="O5:S5"/>
    <mergeCell ref="O2:S2"/>
    <mergeCell ref="A1:F1"/>
    <mergeCell ref="B3:F3"/>
    <mergeCell ref="B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7">
      <selection activeCell="B12" sqref="B12"/>
    </sheetView>
  </sheetViews>
  <sheetFormatPr defaultColWidth="9.140625" defaultRowHeight="15"/>
  <cols>
    <col min="1" max="1" width="94.8515625" style="47" customWidth="1"/>
  </cols>
  <sheetData>
    <row r="1" ht="15">
      <c r="A1" s="47" t="s">
        <v>256</v>
      </c>
    </row>
    <row r="2" ht="21">
      <c r="A2" s="155" t="s">
        <v>246</v>
      </c>
    </row>
    <row r="3" ht="21">
      <c r="A3" s="155" t="s">
        <v>247</v>
      </c>
    </row>
    <row r="4" ht="21">
      <c r="A4" s="155" t="s">
        <v>248</v>
      </c>
    </row>
    <row r="5" ht="21">
      <c r="A5" s="153" t="s">
        <v>405</v>
      </c>
    </row>
    <row r="6" ht="68.25" customHeight="1">
      <c r="A6" s="154" t="s">
        <v>249</v>
      </c>
    </row>
    <row r="7" ht="42" customHeight="1">
      <c r="A7" s="47" t="s">
        <v>384</v>
      </c>
    </row>
    <row r="8" ht="15">
      <c r="A8" s="47" t="s">
        <v>250</v>
      </c>
    </row>
    <row r="10" ht="15">
      <c r="A10" s="47" t="s">
        <v>251</v>
      </c>
    </row>
    <row r="11" ht="15">
      <c r="A11" s="47" t="s">
        <v>252</v>
      </c>
    </row>
    <row r="12" ht="15">
      <c r="A12" s="47" t="s">
        <v>268</v>
      </c>
    </row>
    <row r="13" ht="15">
      <c r="A13" s="47" t="s">
        <v>269</v>
      </c>
    </row>
    <row r="14" ht="15">
      <c r="A14" s="47" t="s">
        <v>270</v>
      </c>
    </row>
    <row r="15" ht="120" customHeight="1">
      <c r="A15" s="47" t="s">
        <v>271</v>
      </c>
    </row>
    <row r="17" ht="15">
      <c r="A17" s="47" t="s">
        <v>253</v>
      </c>
    </row>
    <row r="19" ht="30">
      <c r="A19" s="47" t="s">
        <v>272</v>
      </c>
    </row>
    <row r="20" ht="15">
      <c r="A20" s="47" t="s">
        <v>254</v>
      </c>
    </row>
    <row r="21" ht="15">
      <c r="A21" s="47" t="s">
        <v>385</v>
      </c>
    </row>
    <row r="22" ht="15">
      <c r="A22" s="47" t="s">
        <v>255</v>
      </c>
    </row>
    <row r="23" ht="15">
      <c r="A23" s="47" t="s">
        <v>288</v>
      </c>
    </row>
    <row r="24" ht="24" customHeight="1">
      <c r="A24" s="47" t="s">
        <v>386</v>
      </c>
    </row>
    <row r="25" ht="30">
      <c r="A25" s="47" t="s">
        <v>387</v>
      </c>
    </row>
    <row r="27" ht="26.25" customHeight="1">
      <c r="A27" s="48"/>
    </row>
    <row r="29" ht="42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E6" sqref="E6:I6"/>
    </sheetView>
  </sheetViews>
  <sheetFormatPr defaultColWidth="9.140625" defaultRowHeight="15"/>
  <cols>
    <col min="1" max="1" width="4.421875" style="126" customWidth="1"/>
    <col min="2" max="2" width="9.140625" style="126" customWidth="1"/>
    <col min="3" max="3" width="9.00390625" style="126" customWidth="1"/>
    <col min="4" max="5" width="9.140625" style="126" customWidth="1"/>
    <col min="6" max="6" width="10.00390625" style="126" customWidth="1"/>
    <col min="7" max="8" width="9.140625" style="126" customWidth="1"/>
    <col min="9" max="9" width="7.8515625" style="126" customWidth="1"/>
    <col min="10" max="10" width="2.57421875" style="126" hidden="1" customWidth="1"/>
    <col min="11" max="11" width="0.13671875" style="126" customWidth="1"/>
    <col min="12" max="12" width="8.8515625" style="126" customWidth="1"/>
  </cols>
  <sheetData>
    <row r="1" spans="1:12" ht="53.25" customHeight="1">
      <c r="A1" s="220" t="s">
        <v>403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9" ht="18.75">
      <c r="A2" s="125"/>
      <c r="B2" s="125"/>
      <c r="C2" s="125"/>
      <c r="D2" s="125"/>
      <c r="E2" s="125"/>
      <c r="F2" s="125"/>
      <c r="G2" s="125"/>
      <c r="H2" s="125"/>
      <c r="I2" s="125"/>
    </row>
    <row r="3" spans="1:12" ht="15">
      <c r="A3" s="127"/>
      <c r="B3" s="221" t="s">
        <v>368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spans="1:12" ht="73.5" customHeight="1">
      <c r="A4" s="128"/>
      <c r="B4" s="141"/>
      <c r="C4" s="141"/>
      <c r="D4" s="141"/>
      <c r="E4" s="200" t="s">
        <v>388</v>
      </c>
      <c r="F4" s="226"/>
      <c r="G4" s="226"/>
      <c r="H4" s="226"/>
      <c r="I4" s="226"/>
      <c r="J4" s="141"/>
      <c r="K4" s="141"/>
      <c r="L4" s="141"/>
    </row>
    <row r="5" spans="1:12" ht="15">
      <c r="A5" s="128"/>
      <c r="B5" s="227" t="s">
        <v>382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</row>
    <row r="6" spans="1:12" ht="46.5" customHeight="1">
      <c r="A6" s="128"/>
      <c r="B6" s="128"/>
      <c r="C6" s="128"/>
      <c r="D6" s="128"/>
      <c r="E6" s="200" t="s">
        <v>390</v>
      </c>
      <c r="F6" s="226"/>
      <c r="G6" s="226"/>
      <c r="H6" s="226"/>
      <c r="I6" s="226"/>
      <c r="J6" s="129"/>
      <c r="K6" s="129"/>
      <c r="L6" s="129"/>
    </row>
    <row r="7" spans="1:12" ht="75" customHeight="1">
      <c r="A7" s="128"/>
      <c r="B7" s="222" t="s">
        <v>381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</row>
    <row r="8" spans="1:12" ht="15">
      <c r="A8" s="128"/>
      <c r="B8" s="128"/>
      <c r="C8" s="128"/>
      <c r="D8" s="128"/>
      <c r="E8" s="128"/>
      <c r="F8" s="130"/>
      <c r="G8" s="128"/>
      <c r="H8" s="128"/>
      <c r="I8" s="128"/>
      <c r="J8" s="128"/>
      <c r="K8" s="128"/>
      <c r="L8" s="128"/>
    </row>
    <row r="9" spans="1:12" ht="15">
      <c r="A9" s="128"/>
      <c r="B9" s="223" t="s">
        <v>339</v>
      </c>
      <c r="C9" s="224"/>
      <c r="D9" s="225"/>
      <c r="E9" s="223" t="s">
        <v>340</v>
      </c>
      <c r="F9" s="224"/>
      <c r="G9" s="225"/>
      <c r="H9" s="223" t="s">
        <v>341</v>
      </c>
      <c r="I9" s="224"/>
      <c r="J9" s="224"/>
      <c r="K9" s="224"/>
      <c r="L9" s="225"/>
    </row>
    <row r="10" spans="1:12" ht="35.25" customHeight="1">
      <c r="A10" s="128"/>
      <c r="B10" s="216" t="s">
        <v>342</v>
      </c>
      <c r="C10" s="217"/>
      <c r="D10" s="218"/>
      <c r="E10" s="212" t="s">
        <v>343</v>
      </c>
      <c r="F10" s="213"/>
      <c r="G10" s="219"/>
      <c r="H10" s="209">
        <v>211516.94</v>
      </c>
      <c r="I10" s="210"/>
      <c r="J10" s="210"/>
      <c r="K10" s="210"/>
      <c r="L10" s="211"/>
    </row>
    <row r="11" spans="1:12" ht="45" customHeight="1">
      <c r="A11" s="128"/>
      <c r="B11" s="216" t="s">
        <v>344</v>
      </c>
      <c r="C11" s="217"/>
      <c r="D11" s="218"/>
      <c r="E11" s="212" t="s">
        <v>345</v>
      </c>
      <c r="F11" s="213"/>
      <c r="G11" s="219"/>
      <c r="H11" s="209">
        <v>211516.94</v>
      </c>
      <c r="I11" s="210"/>
      <c r="J11" s="210"/>
      <c r="K11" s="210"/>
      <c r="L11" s="211"/>
    </row>
    <row r="12" spans="1:12" ht="39" customHeight="1">
      <c r="A12" s="128"/>
      <c r="B12" s="203" t="s">
        <v>346</v>
      </c>
      <c r="C12" s="204"/>
      <c r="D12" s="205"/>
      <c r="E12" s="206" t="s">
        <v>347</v>
      </c>
      <c r="F12" s="207"/>
      <c r="G12" s="208"/>
      <c r="H12" s="209">
        <v>211516.94</v>
      </c>
      <c r="I12" s="210"/>
      <c r="J12" s="210"/>
      <c r="K12" s="210"/>
      <c r="L12" s="211"/>
    </row>
    <row r="13" spans="1:12" ht="30" customHeight="1">
      <c r="A13" s="128"/>
      <c r="B13" s="203" t="s">
        <v>348</v>
      </c>
      <c r="C13" s="204"/>
      <c r="D13" s="205"/>
      <c r="E13" s="206" t="s">
        <v>349</v>
      </c>
      <c r="F13" s="207"/>
      <c r="G13" s="208"/>
      <c r="H13" s="209">
        <v>211516.94</v>
      </c>
      <c r="I13" s="210"/>
      <c r="J13" s="210"/>
      <c r="K13" s="210"/>
      <c r="L13" s="211"/>
    </row>
    <row r="14" spans="1:12" ht="31.5" customHeight="1">
      <c r="A14" s="128"/>
      <c r="B14" s="203" t="s">
        <v>350</v>
      </c>
      <c r="C14" s="204"/>
      <c r="D14" s="205"/>
      <c r="E14" s="206" t="s">
        <v>351</v>
      </c>
      <c r="F14" s="207"/>
      <c r="G14" s="208"/>
      <c r="H14" s="209">
        <v>211516.94</v>
      </c>
      <c r="I14" s="210"/>
      <c r="J14" s="210"/>
      <c r="K14" s="210"/>
      <c r="L14" s="211"/>
    </row>
    <row r="15" spans="1:12" ht="32.25" customHeight="1">
      <c r="A15" s="128"/>
      <c r="B15" s="203" t="s">
        <v>352</v>
      </c>
      <c r="C15" s="204"/>
      <c r="D15" s="205"/>
      <c r="E15" s="206" t="s">
        <v>353</v>
      </c>
      <c r="F15" s="207"/>
      <c r="G15" s="208"/>
      <c r="H15" s="209">
        <v>211516.94</v>
      </c>
      <c r="I15" s="210"/>
      <c r="J15" s="210"/>
      <c r="K15" s="210"/>
      <c r="L15" s="211"/>
    </row>
    <row r="16" spans="1:12" ht="27" customHeight="1">
      <c r="A16" s="128"/>
      <c r="B16" s="203" t="s">
        <v>354</v>
      </c>
      <c r="C16" s="204"/>
      <c r="D16" s="205"/>
      <c r="E16" s="206" t="s">
        <v>355</v>
      </c>
      <c r="F16" s="207"/>
      <c r="G16" s="208"/>
      <c r="H16" s="209">
        <v>211516.94</v>
      </c>
      <c r="I16" s="210"/>
      <c r="J16" s="210"/>
      <c r="K16" s="210"/>
      <c r="L16" s="211"/>
    </row>
    <row r="17" spans="1:12" ht="30.75" customHeight="1">
      <c r="A17" s="128"/>
      <c r="B17" s="203" t="s">
        <v>356</v>
      </c>
      <c r="C17" s="204"/>
      <c r="D17" s="205"/>
      <c r="E17" s="206" t="s">
        <v>357</v>
      </c>
      <c r="F17" s="207"/>
      <c r="G17" s="208"/>
      <c r="H17" s="209">
        <v>211516.94</v>
      </c>
      <c r="I17" s="210"/>
      <c r="J17" s="210"/>
      <c r="K17" s="210"/>
      <c r="L17" s="211"/>
    </row>
    <row r="18" spans="1:12" ht="31.5" customHeight="1">
      <c r="A18" s="128"/>
      <c r="B18" s="203" t="s">
        <v>358</v>
      </c>
      <c r="C18" s="204"/>
      <c r="D18" s="205"/>
      <c r="E18" s="206" t="s">
        <v>359</v>
      </c>
      <c r="F18" s="207"/>
      <c r="G18" s="208"/>
      <c r="H18" s="209">
        <v>211516.94</v>
      </c>
      <c r="I18" s="210"/>
      <c r="J18" s="210"/>
      <c r="K18" s="210"/>
      <c r="L18" s="211"/>
    </row>
    <row r="19" spans="1:12" ht="43.5" customHeight="1">
      <c r="A19" s="128"/>
      <c r="B19" s="203" t="s">
        <v>360</v>
      </c>
      <c r="C19" s="204"/>
      <c r="D19" s="205"/>
      <c r="E19" s="206" t="s">
        <v>361</v>
      </c>
      <c r="F19" s="207"/>
      <c r="G19" s="208"/>
      <c r="H19" s="209">
        <v>211516.94</v>
      </c>
      <c r="I19" s="210"/>
      <c r="J19" s="210"/>
      <c r="K19" s="210"/>
      <c r="L19" s="211"/>
    </row>
    <row r="20" spans="1:12" ht="33" customHeight="1">
      <c r="A20" s="128"/>
      <c r="B20" s="212" t="s">
        <v>362</v>
      </c>
      <c r="C20" s="213"/>
      <c r="D20" s="213"/>
      <c r="E20" s="214"/>
      <c r="F20" s="214"/>
      <c r="G20" s="215"/>
      <c r="H20" s="209">
        <v>211516.94</v>
      </c>
      <c r="I20" s="210"/>
      <c r="J20" s="210"/>
      <c r="K20" s="210"/>
      <c r="L20" s="211"/>
    </row>
    <row r="21" spans="1:12" ht="15">
      <c r="A21" s="128"/>
      <c r="H21" s="131"/>
      <c r="I21" s="131"/>
      <c r="J21" s="131"/>
      <c r="K21" s="131"/>
      <c r="L21" s="131"/>
    </row>
    <row r="22" spans="1:12" ht="18.75">
      <c r="A22" s="128"/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</row>
    <row r="23" spans="1:10" ht="18.75">
      <c r="A23" s="128"/>
      <c r="B23" s="201"/>
      <c r="C23" s="201"/>
      <c r="D23" s="201"/>
      <c r="E23" s="201"/>
      <c r="F23" s="201"/>
      <c r="G23" s="201"/>
      <c r="H23" s="201"/>
      <c r="I23" s="201"/>
      <c r="J23" s="201"/>
    </row>
    <row r="24" spans="1:8" ht="18.75">
      <c r="A24" s="128"/>
      <c r="B24" s="202"/>
      <c r="C24" s="202"/>
      <c r="D24" s="202"/>
      <c r="E24" s="202"/>
      <c r="F24" s="202"/>
      <c r="G24" s="202"/>
      <c r="H24" s="202"/>
    </row>
    <row r="25" spans="1:8" ht="18.75">
      <c r="A25" s="128"/>
      <c r="B25" s="132"/>
      <c r="C25" s="132"/>
      <c r="D25" s="132"/>
      <c r="E25" s="132"/>
      <c r="F25" s="132"/>
      <c r="G25" s="132"/>
      <c r="H25" s="132"/>
    </row>
    <row r="26" ht="15">
      <c r="A26" s="128"/>
    </row>
    <row r="27" ht="15">
      <c r="A27" s="128"/>
    </row>
    <row r="28" ht="15">
      <c r="A28" s="128"/>
    </row>
    <row r="29" ht="15">
      <c r="A29" s="128"/>
    </row>
    <row r="30" ht="15">
      <c r="A30" s="128"/>
    </row>
    <row r="31" ht="15">
      <c r="A31" s="128"/>
    </row>
    <row r="32" ht="15">
      <c r="A32" s="128"/>
    </row>
    <row r="33" ht="15">
      <c r="A33" s="128"/>
    </row>
    <row r="34" ht="15">
      <c r="A34" s="128"/>
    </row>
    <row r="35" ht="15">
      <c r="A35" s="128"/>
    </row>
  </sheetData>
  <sheetProtection/>
  <mergeCells count="44">
    <mergeCell ref="A1:L1"/>
    <mergeCell ref="B3:L3"/>
    <mergeCell ref="B7:L7"/>
    <mergeCell ref="B9:D9"/>
    <mergeCell ref="E9:G9"/>
    <mergeCell ref="H9:L9"/>
    <mergeCell ref="E4:I4"/>
    <mergeCell ref="B5:L5"/>
    <mergeCell ref="E6:I6"/>
    <mergeCell ref="H13:L13"/>
    <mergeCell ref="B14:D14"/>
    <mergeCell ref="E14:G14"/>
    <mergeCell ref="H14:L14"/>
    <mergeCell ref="B10:D10"/>
    <mergeCell ref="E10:G10"/>
    <mergeCell ref="H10:L10"/>
    <mergeCell ref="B11:D11"/>
    <mergeCell ref="E11:G11"/>
    <mergeCell ref="H11:L11"/>
    <mergeCell ref="B18:D18"/>
    <mergeCell ref="E18:G18"/>
    <mergeCell ref="H18:L18"/>
    <mergeCell ref="B17:D17"/>
    <mergeCell ref="B12:D12"/>
    <mergeCell ref="E12:G12"/>
    <mergeCell ref="H12:L12"/>
    <mergeCell ref="H16:L16"/>
    <mergeCell ref="B13:D13"/>
    <mergeCell ref="E13:G13"/>
    <mergeCell ref="B15:D15"/>
    <mergeCell ref="E15:G15"/>
    <mergeCell ref="H15:L15"/>
    <mergeCell ref="B16:D16"/>
    <mergeCell ref="E16:G16"/>
    <mergeCell ref="E17:G17"/>
    <mergeCell ref="H17:L17"/>
    <mergeCell ref="B23:J23"/>
    <mergeCell ref="B24:H24"/>
    <mergeCell ref="B19:D19"/>
    <mergeCell ref="E19:G19"/>
    <mergeCell ref="H19:L19"/>
    <mergeCell ref="B20:G20"/>
    <mergeCell ref="H20:L20"/>
    <mergeCell ref="B22:L2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H8" sqref="H8:L19"/>
    </sheetView>
  </sheetViews>
  <sheetFormatPr defaultColWidth="9.140625" defaultRowHeight="15"/>
  <cols>
    <col min="1" max="1" width="2.8515625" style="0" customWidth="1"/>
    <col min="10" max="10" width="9.00390625" style="0" customWidth="1"/>
    <col min="11" max="11" width="12.00390625" style="0" hidden="1" customWidth="1"/>
    <col min="12" max="12" width="9.140625" style="0" hidden="1" customWidth="1"/>
  </cols>
  <sheetData>
    <row r="1" spans="1:12" ht="18.75">
      <c r="A1" s="220" t="s">
        <v>404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18.75">
      <c r="A2" s="125"/>
      <c r="B2" s="220" t="s">
        <v>363</v>
      </c>
      <c r="C2" s="220"/>
      <c r="D2" s="220"/>
      <c r="E2" s="220"/>
      <c r="F2" s="220"/>
      <c r="G2" s="220"/>
      <c r="H2" s="220"/>
      <c r="I2" s="220"/>
      <c r="J2" s="126"/>
      <c r="K2" s="126"/>
      <c r="L2" s="126"/>
    </row>
    <row r="3" spans="1:12" ht="15">
      <c r="A3" s="127"/>
      <c r="B3" s="231" t="s">
        <v>383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</row>
    <row r="4" spans="1:12" ht="65.25" customHeight="1">
      <c r="A4" s="127"/>
      <c r="B4" s="136"/>
      <c r="C4" s="136"/>
      <c r="D4" s="136"/>
      <c r="E4" s="200" t="s">
        <v>388</v>
      </c>
      <c r="F4" s="226"/>
      <c r="G4" s="226"/>
      <c r="H4" s="226"/>
      <c r="I4" s="226"/>
      <c r="J4" s="136"/>
      <c r="K4" s="136"/>
      <c r="L4" s="136"/>
    </row>
    <row r="5" spans="1:12" ht="15">
      <c r="A5" s="127"/>
      <c r="B5" s="236" t="s">
        <v>369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</row>
    <row r="6" spans="1:12" ht="48.75" customHeight="1">
      <c r="A6" s="127"/>
      <c r="B6" s="136"/>
      <c r="C6" s="136"/>
      <c r="D6" s="136"/>
      <c r="E6" s="200" t="s">
        <v>390</v>
      </c>
      <c r="F6" s="226"/>
      <c r="G6" s="226"/>
      <c r="H6" s="226"/>
      <c r="I6" s="226"/>
      <c r="J6" s="136"/>
      <c r="K6" s="136"/>
      <c r="L6" s="136"/>
    </row>
    <row r="7" spans="1:12" ht="78" customHeight="1">
      <c r="A7" s="128"/>
      <c r="B7" s="222" t="s">
        <v>370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</row>
    <row r="8" spans="1:12" ht="15">
      <c r="A8" s="128"/>
      <c r="B8" s="223" t="s">
        <v>339</v>
      </c>
      <c r="C8" s="224"/>
      <c r="D8" s="225"/>
      <c r="E8" s="223" t="s">
        <v>340</v>
      </c>
      <c r="F8" s="224"/>
      <c r="G8" s="225"/>
      <c r="H8" s="232" t="s">
        <v>341</v>
      </c>
      <c r="I8" s="232"/>
      <c r="J8" s="232"/>
      <c r="K8" s="232"/>
      <c r="L8" s="232"/>
    </row>
    <row r="9" spans="1:12" ht="26.25" customHeight="1">
      <c r="A9" s="128"/>
      <c r="B9" s="216" t="s">
        <v>371</v>
      </c>
      <c r="C9" s="217"/>
      <c r="D9" s="218"/>
      <c r="E9" s="212" t="s">
        <v>343</v>
      </c>
      <c r="F9" s="213"/>
      <c r="G9" s="219"/>
      <c r="H9" s="233">
        <v>211516.94</v>
      </c>
      <c r="I9" s="234"/>
      <c r="J9" s="234"/>
      <c r="K9" s="234"/>
      <c r="L9" s="234"/>
    </row>
    <row r="10" spans="1:12" ht="28.5" customHeight="1">
      <c r="A10" s="128"/>
      <c r="B10" s="216" t="s">
        <v>372</v>
      </c>
      <c r="C10" s="217"/>
      <c r="D10" s="218"/>
      <c r="E10" s="212" t="s">
        <v>345</v>
      </c>
      <c r="F10" s="213"/>
      <c r="G10" s="219"/>
      <c r="H10" s="233">
        <v>211516.94</v>
      </c>
      <c r="I10" s="234"/>
      <c r="J10" s="234"/>
      <c r="K10" s="234"/>
      <c r="L10" s="234"/>
    </row>
    <row r="11" spans="1:12" ht="26.25" customHeight="1">
      <c r="A11" s="128"/>
      <c r="B11" s="203" t="s">
        <v>373</v>
      </c>
      <c r="C11" s="204"/>
      <c r="D11" s="205"/>
      <c r="E11" s="206" t="s">
        <v>347</v>
      </c>
      <c r="F11" s="207"/>
      <c r="G11" s="208"/>
      <c r="H11" s="228">
        <v>211516.94</v>
      </c>
      <c r="I11" s="229"/>
      <c r="J11" s="229"/>
      <c r="K11" s="229"/>
      <c r="L11" s="229"/>
    </row>
    <row r="12" spans="1:12" ht="26.25" customHeight="1">
      <c r="A12" s="128"/>
      <c r="B12" s="203" t="s">
        <v>374</v>
      </c>
      <c r="C12" s="204"/>
      <c r="D12" s="205"/>
      <c r="E12" s="206" t="s">
        <v>349</v>
      </c>
      <c r="F12" s="207"/>
      <c r="G12" s="208"/>
      <c r="H12" s="228">
        <v>211516.94</v>
      </c>
      <c r="I12" s="229"/>
      <c r="J12" s="229"/>
      <c r="K12" s="229"/>
      <c r="L12" s="229"/>
    </row>
    <row r="13" spans="1:12" ht="32.25" customHeight="1">
      <c r="A13" s="128"/>
      <c r="B13" s="203" t="s">
        <v>257</v>
      </c>
      <c r="C13" s="204"/>
      <c r="D13" s="205"/>
      <c r="E13" s="206" t="s">
        <v>351</v>
      </c>
      <c r="F13" s="207"/>
      <c r="G13" s="208"/>
      <c r="H13" s="228">
        <v>211516.94</v>
      </c>
      <c r="I13" s="229"/>
      <c r="J13" s="229"/>
      <c r="K13" s="229"/>
      <c r="L13" s="229"/>
    </row>
    <row r="14" spans="1:12" ht="36" customHeight="1">
      <c r="A14" s="128"/>
      <c r="B14" s="203" t="s">
        <v>375</v>
      </c>
      <c r="C14" s="204"/>
      <c r="D14" s="205"/>
      <c r="E14" s="206" t="s">
        <v>351</v>
      </c>
      <c r="F14" s="207"/>
      <c r="G14" s="208"/>
      <c r="H14" s="228">
        <v>211516.94</v>
      </c>
      <c r="I14" s="229"/>
      <c r="J14" s="229"/>
      <c r="K14" s="229"/>
      <c r="L14" s="229"/>
    </row>
    <row r="15" spans="1:12" ht="33.75" customHeight="1">
      <c r="A15" s="128"/>
      <c r="B15" s="203" t="s">
        <v>376</v>
      </c>
      <c r="C15" s="204"/>
      <c r="D15" s="205"/>
      <c r="E15" s="206" t="s">
        <v>355</v>
      </c>
      <c r="F15" s="207"/>
      <c r="G15" s="208"/>
      <c r="H15" s="228">
        <v>75815.98</v>
      </c>
      <c r="I15" s="229"/>
      <c r="J15" s="229"/>
      <c r="K15" s="229"/>
      <c r="L15" s="229"/>
    </row>
    <row r="16" spans="1:12" ht="27.75" customHeight="1">
      <c r="A16" s="128"/>
      <c r="B16" s="203" t="s">
        <v>377</v>
      </c>
      <c r="C16" s="204"/>
      <c r="D16" s="205"/>
      <c r="E16" s="206" t="s">
        <v>357</v>
      </c>
      <c r="F16" s="207"/>
      <c r="G16" s="208"/>
      <c r="H16" s="228">
        <f>H17</f>
        <v>211516.94</v>
      </c>
      <c r="I16" s="229"/>
      <c r="J16" s="229"/>
      <c r="K16" s="229"/>
      <c r="L16" s="229"/>
    </row>
    <row r="17" spans="1:12" ht="36" customHeight="1">
      <c r="A17" s="128"/>
      <c r="B17" s="203" t="s">
        <v>258</v>
      </c>
      <c r="C17" s="204"/>
      <c r="D17" s="205"/>
      <c r="E17" s="206" t="s">
        <v>359</v>
      </c>
      <c r="F17" s="207"/>
      <c r="G17" s="208"/>
      <c r="H17" s="228">
        <f>H18</f>
        <v>211516.94</v>
      </c>
      <c r="I17" s="229"/>
      <c r="J17" s="229"/>
      <c r="K17" s="229"/>
      <c r="L17" s="229"/>
    </row>
    <row r="18" spans="1:12" ht="43.5" customHeight="1">
      <c r="A18" s="128"/>
      <c r="B18" s="203" t="s">
        <v>378</v>
      </c>
      <c r="C18" s="204"/>
      <c r="D18" s="205"/>
      <c r="E18" s="206" t="s">
        <v>364</v>
      </c>
      <c r="F18" s="207"/>
      <c r="G18" s="208"/>
      <c r="H18" s="228">
        <v>211516.94</v>
      </c>
      <c r="I18" s="229"/>
      <c r="J18" s="229"/>
      <c r="K18" s="229"/>
      <c r="L18" s="229"/>
    </row>
    <row r="19" spans="1:12" ht="27" customHeight="1">
      <c r="A19" s="128"/>
      <c r="B19" s="212" t="s">
        <v>362</v>
      </c>
      <c r="C19" s="213"/>
      <c r="D19" s="213"/>
      <c r="E19" s="214"/>
      <c r="F19" s="214"/>
      <c r="G19" s="215"/>
      <c r="H19" s="233">
        <v>211516.94</v>
      </c>
      <c r="I19" s="234"/>
      <c r="J19" s="234"/>
      <c r="K19" s="234"/>
      <c r="L19" s="234"/>
    </row>
    <row r="20" spans="1:12" ht="15">
      <c r="A20" s="128"/>
      <c r="B20" s="126"/>
      <c r="C20" s="126"/>
      <c r="D20" s="126"/>
      <c r="E20" s="126"/>
      <c r="F20" s="126"/>
      <c r="G20" s="126"/>
      <c r="H20" s="131"/>
      <c r="I20" s="131"/>
      <c r="J20" s="131"/>
      <c r="K20" s="131"/>
      <c r="L20" s="131"/>
    </row>
    <row r="21" spans="1:12" ht="51.75" customHeight="1">
      <c r="A21" s="128"/>
      <c r="B21" s="235" t="s">
        <v>367</v>
      </c>
      <c r="C21" s="235"/>
      <c r="D21" s="235"/>
      <c r="E21" s="235"/>
      <c r="F21" s="235"/>
      <c r="G21" s="235"/>
      <c r="H21" s="235"/>
      <c r="I21" s="235"/>
      <c r="J21" s="235"/>
      <c r="K21" s="235"/>
      <c r="L21" s="235"/>
    </row>
    <row r="22" spans="1:12" ht="28.5" customHeight="1">
      <c r="A22" s="128"/>
      <c r="B22" s="235" t="s">
        <v>365</v>
      </c>
      <c r="C22" s="235"/>
      <c r="D22" s="235"/>
      <c r="E22" s="235"/>
      <c r="F22" s="235"/>
      <c r="G22" s="235"/>
      <c r="H22" s="235"/>
      <c r="I22" s="235"/>
      <c r="J22" s="235"/>
      <c r="K22" s="133"/>
      <c r="L22" s="133"/>
    </row>
    <row r="23" spans="1:12" ht="15.75">
      <c r="A23" s="128"/>
      <c r="B23" s="230"/>
      <c r="C23" s="230"/>
      <c r="D23" s="230"/>
      <c r="E23" s="230"/>
      <c r="F23" s="230"/>
      <c r="G23" s="230"/>
      <c r="H23" s="230"/>
      <c r="I23" s="133"/>
      <c r="J23" s="133"/>
      <c r="K23" s="133"/>
      <c r="L23" s="133"/>
    </row>
    <row r="24" spans="1:12" ht="15.75">
      <c r="A24" s="128"/>
      <c r="B24" s="134" t="s">
        <v>379</v>
      </c>
      <c r="C24" s="134"/>
      <c r="D24" s="134"/>
      <c r="E24" s="134"/>
      <c r="F24" s="134"/>
      <c r="G24" s="134"/>
      <c r="H24" s="134"/>
      <c r="I24" s="133"/>
      <c r="J24" s="133"/>
      <c r="K24" s="133"/>
      <c r="L24" s="133"/>
    </row>
    <row r="25" spans="2:12" ht="15.75">
      <c r="B25" s="135" t="s">
        <v>366</v>
      </c>
      <c r="C25" s="135"/>
      <c r="D25" s="135"/>
      <c r="E25" s="135"/>
      <c r="F25" s="135"/>
      <c r="G25" s="135"/>
      <c r="H25" s="135" t="s">
        <v>380</v>
      </c>
      <c r="I25" s="135"/>
      <c r="J25" s="135"/>
      <c r="K25" s="135"/>
      <c r="L25" s="135"/>
    </row>
    <row r="26" spans="2:12" ht="15.75"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</row>
    <row r="27" spans="2:12" ht="15.75"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</row>
  </sheetData>
  <sheetProtection/>
  <mergeCells count="45">
    <mergeCell ref="B2:I2"/>
    <mergeCell ref="B8:D8"/>
    <mergeCell ref="E8:G8"/>
    <mergeCell ref="B9:D9"/>
    <mergeCell ref="E9:G9"/>
    <mergeCell ref="B7:L7"/>
    <mergeCell ref="H9:L9"/>
    <mergeCell ref="E4:I4"/>
    <mergeCell ref="B5:L5"/>
    <mergeCell ref="E6:I6"/>
    <mergeCell ref="E11:G11"/>
    <mergeCell ref="B12:D12"/>
    <mergeCell ref="E12:G12"/>
    <mergeCell ref="B13:D13"/>
    <mergeCell ref="E13:G13"/>
    <mergeCell ref="B14:D14"/>
    <mergeCell ref="B16:D16"/>
    <mergeCell ref="B18:D18"/>
    <mergeCell ref="E18:G18"/>
    <mergeCell ref="B19:G19"/>
    <mergeCell ref="B22:J22"/>
    <mergeCell ref="B21:L21"/>
    <mergeCell ref="H18:L18"/>
    <mergeCell ref="H19:L19"/>
    <mergeCell ref="E16:G16"/>
    <mergeCell ref="H10:L10"/>
    <mergeCell ref="H11:L11"/>
    <mergeCell ref="H12:L12"/>
    <mergeCell ref="H13:L13"/>
    <mergeCell ref="E14:G14"/>
    <mergeCell ref="B15:D15"/>
    <mergeCell ref="E15:G15"/>
    <mergeCell ref="B10:D10"/>
    <mergeCell ref="E10:G10"/>
    <mergeCell ref="B11:D11"/>
    <mergeCell ref="H14:L14"/>
    <mergeCell ref="H15:L15"/>
    <mergeCell ref="H16:L16"/>
    <mergeCell ref="H17:L17"/>
    <mergeCell ref="B23:H23"/>
    <mergeCell ref="A1:L1"/>
    <mergeCell ref="B3:L3"/>
    <mergeCell ref="B17:D17"/>
    <mergeCell ref="E17:G17"/>
    <mergeCell ref="H8:L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</dc:creator>
  <cp:keywords/>
  <dc:description/>
  <cp:lastModifiedBy>User</cp:lastModifiedBy>
  <cp:lastPrinted>2016-10-27T09:30:25Z</cp:lastPrinted>
  <dcterms:created xsi:type="dcterms:W3CDTF">2013-11-20T11:44:45Z</dcterms:created>
  <dcterms:modified xsi:type="dcterms:W3CDTF">2016-10-27T09:30:51Z</dcterms:modified>
  <cp:category/>
  <cp:version/>
  <cp:contentType/>
  <cp:contentStatus/>
</cp:coreProperties>
</file>