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3"/>
  </bookViews>
  <sheets>
    <sheet name="1.2. Ведомств 2015 Пр 2 ПР5.6." sheetId="1" r:id="rId1"/>
    <sheet name="1.3.Аналит 2015 Пр3 Пр7.5." sheetId="2" r:id="rId2"/>
    <sheet name="1.1.ДОХОДЫ 2015 Пр 1 Пр 2.4." sheetId="3" r:id="rId3"/>
    <sheet name=" Решение №39 от 30.09.2015г" sheetId="4" r:id="rId4"/>
  </sheets>
  <definedNames/>
  <calcPr fullCalcOnLoad="1"/>
</workbook>
</file>

<file path=xl/sharedStrings.xml><?xml version="1.0" encoding="utf-8"?>
<sst xmlns="http://schemas.openxmlformats.org/spreadsheetml/2006/main" count="1567" uniqueCount="359">
  <si>
    <t>(тыс. рублей)</t>
  </si>
  <si>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</si>
  <si>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</si>
  <si>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</si>
  <si>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</si>
  <si>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</si>
  <si>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</si>
  <si>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</si>
  <si>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</si>
  <si>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</si>
  <si>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</si>
  <si>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</si>
  <si>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</si>
  <si>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</si>
  <si>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</si>
  <si>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</si>
  <si>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</si>
  <si>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</si>
  <si>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</si>
  <si>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</si>
  <si>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</si>
  <si>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</si>
  <si>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</si>
  <si>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</si>
  <si>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</si>
  <si>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</si>
  <si>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</si>
  <si>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</si>
  <si>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</si>
  <si>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</si>
  <si>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</si>
  <si>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</si>
  <si>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</si>
  <si>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</si>
  <si>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</si>
  <si>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</si>
  <si>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</si>
  <si>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</si>
  <si>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</si>
  <si>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</si>
  <si>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</si>
  <si>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</si>
  <si>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</si>
  <si>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</si>
  <si>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</si>
  <si>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</si>
  <si>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</si>
  <si>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</si>
  <si>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</si>
  <si>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</si>
  <si>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</si>
  <si>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</si>
  <si>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</si>
  <si>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</si>
  <si>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</si>
  <si>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</si>
  <si>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</si>
  <si>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</si>
  <si>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</si>
  <si>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</si>
  <si>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</si>
  <si>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</si>
  <si>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</si>
  <si>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</si>
  <si>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</si>
  <si>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</si>
  <si>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</si>
  <si>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</si>
  <si>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</si>
  <si>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</si>
  <si>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</si>
  <si>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</si>
  <si>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</si>
  <si>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</si>
  <si>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</si>
  <si>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</si>
  <si>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</si>
  <si>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</si>
  <si>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</si>
  <si>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</si>
  <si>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</si>
  <si>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</si>
  <si>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</si>
  <si>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</si>
  <si>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</si>
  <si>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</si>
  <si>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</si>
  <si>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</si>
  <si>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</si>
  <si>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</si>
  <si>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</si>
  <si>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</si>
  <si>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</si>
  <si>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</si>
  <si>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</si>
  <si>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</si>
  <si>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</si>
  <si>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</si>
  <si>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</si>
  <si>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</si>
  <si>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</si>
  <si>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Дворцы и дома культуры</t>
  </si>
  <si>
    <t>03 0 1058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</si>
  <si>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</si>
  <si>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</si>
  <si>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</si>
  <si>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</si>
  <si>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>НАЛОГОВЫЕ И НЕНАЛОГОВЫЕ                                                                                                                                                                                                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</si>
  <si>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</si>
  <si>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</si>
  <si>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</si>
  <si>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</si>
  <si>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</si>
  <si>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</si>
  <si>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</si>
  <si>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</si>
  <si>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</si>
  <si>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</si>
  <si>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</si>
  <si>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</si>
  <si>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</si>
  <si>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</si>
  <si>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</si>
  <si>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</si>
  <si>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</si>
  <si>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</si>
  <si>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</si>
  <si>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</si>
  <si>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</si>
  <si>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</si>
  <si>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</si>
  <si>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</si>
  <si>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</si>
  <si>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</si>
  <si>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</si>
  <si>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</si>
  <si>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</si>
  <si>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</si>
  <si>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</si>
  <si>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бюджетных и автономных  учреждений, а также имущества государственных и муниципальных унитарных предприятий , в т.ч.казенных)</t>
  </si>
  <si>
    <t xml:space="preserve"> 1 11 05010 00 0000 120</t>
  </si>
  <si>
    <t>Доходы , получаемые в виде арендной платы за земльные  участки, государственная собственность на которые не разграничена , а так же от продажи права  на заключение договоров  аренды указанных земельных участков</t>
  </si>
  <si>
    <t xml:space="preserve"> 1 11 05013 10 0000 120</t>
  </si>
  <si>
    <t>Доходы, получаемые в виде арендной платы за земельные участки , государственная собственность на которые 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</si>
  <si>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 xml:space="preserve"> 1 14 00000 00  0000 000</t>
  </si>
  <si>
    <t>ДОХОДЫ   ОТ   ПРОДАЖИ   МАТЕРИАЛЬНЫХ   И  НЕМАТЕРИАЛЬНЫХ АКТИВОВ</t>
  </si>
  <si>
    <t xml:space="preserve"> 1 14 06000 00  0000 000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</si>
  <si>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</si>
  <si>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 xml:space="preserve"> 1 14 06010 00  0000 000</t>
  </si>
  <si>
    <t>Доходы от  продажи  земельных  участков, государственная собственность на которые   не разграничена</t>
  </si>
  <si>
    <t xml:space="preserve"> 1 14 06013 10  0000 000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</si>
  <si>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</si>
  <si>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</si>
  <si>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</si>
  <si>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</si>
  <si>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</si>
  <si>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</si>
  <si>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</si>
  <si>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</si>
  <si>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</si>
  <si>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</si>
  <si>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2 02 01003 00 0000 151</t>
  </si>
  <si>
    <t>Дотации бюджетам поселений  на поддержку мер по обеспечению сбалансированности бюджетов</t>
  </si>
  <si>
    <t>2 02 01003 10 0000 151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</si>
  <si>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</si>
  <si>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</si>
  <si>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</si>
  <si>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</si>
  <si>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2 02 02999  00 0000 151</t>
  </si>
  <si>
    <t xml:space="preserve">Прочие субсидии </t>
  </si>
  <si>
    <t>2 02 02999  10 0000 151</t>
  </si>
  <si>
    <t>Прочие субсидии бюджетам поселений</t>
  </si>
  <si>
    <t>2 02 03000 00 0000 151</t>
  </si>
  <si>
    <t>Субвенции бюджетам  РФ</t>
  </si>
  <si>
    <t>2 02 03015 00 0000 151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</si>
  <si>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</si>
  <si>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2 02 03015 10 0000 151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</si>
  <si>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</si>
  <si>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</si>
  <si>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</si>
  <si>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</si>
  <si>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</si>
  <si>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</si>
  <si>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</si>
  <si>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</si>
  <si>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</si>
  <si>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</si>
  <si>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</si>
  <si>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</si>
  <si>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</si>
  <si>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</si>
  <si>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</si>
  <si>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</si>
  <si>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</si>
  <si>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</si>
  <si>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</si>
  <si>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</si>
  <si>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</si>
  <si>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</si>
  <si>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</si>
  <si>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</si>
  <si>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</si>
  <si>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</si>
  <si>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</si>
  <si>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</si>
  <si>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</si>
  <si>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</si>
  <si>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</si>
  <si>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</si>
  <si>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</si>
  <si>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</si>
  <si>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</si>
  <si>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</si>
  <si>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</si>
  <si>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</si>
  <si>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</si>
  <si>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</si>
  <si>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</si>
  <si>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</si>
  <si>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</si>
  <si>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</si>
  <si>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</si>
  <si>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</si>
  <si>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</si>
  <si>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</si>
  <si>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</si>
  <si>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</si>
  <si>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</si>
  <si>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</si>
  <si>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</si>
  <si>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</si>
  <si>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</si>
  <si>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</si>
  <si>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</si>
  <si>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</si>
  <si>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</si>
  <si>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</si>
  <si>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</si>
  <si>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</si>
  <si>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</si>
  <si>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</si>
  <si>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</si>
  <si>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</si>
  <si>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</si>
  <si>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</si>
  <si>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</si>
  <si>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</si>
  <si>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</si>
  <si>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</si>
  <si>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</si>
  <si>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</si>
  <si>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</si>
  <si>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</si>
  <si>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</si>
  <si>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</si>
  <si>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</si>
  <si>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</si>
  <si>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</si>
  <si>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</si>
  <si>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</si>
  <si>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</si>
  <si>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</si>
  <si>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</si>
  <si>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</si>
  <si>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</si>
  <si>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</si>
  <si>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</si>
  <si>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</si>
  <si>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</si>
  <si>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</si>
  <si>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</si>
  <si>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</si>
  <si>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</si>
  <si>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</si>
  <si>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</si>
  <si>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</si>
  <si>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</si>
  <si>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</si>
  <si>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</si>
  <si>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</si>
  <si>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</si>
  <si>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</si>
  <si>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</si>
  <si>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>Утверждено на 2015 год реш. 21 от 30.12.2014г.</t>
  </si>
  <si>
    <t xml:space="preserve">Утверждено на 2015 год 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</si>
  <si>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</si>
  <si>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</si>
  <si>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</si>
  <si>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</si>
  <si>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</si>
  <si>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</si>
  <si>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</si>
  <si>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</si>
  <si>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01.12.2015</t>
  </si>
  <si>
    <t>реш 41 от 08.10.15</t>
  </si>
  <si>
    <t>реш 37 от 31.07.15</t>
  </si>
  <si>
    <t>реш 35 от 16.06.2015</t>
  </si>
  <si>
    <t>реш 31 от 31.05.15</t>
  </si>
  <si>
    <t>реш 28 от 15.04.2015</t>
  </si>
  <si>
    <t>реш 26 от 31.03.2015</t>
  </si>
  <si>
    <t>реш 47 от 30.11.15</t>
  </si>
  <si>
    <t>Утв на 01.01.2016</t>
  </si>
  <si>
    <t>Уточнения за декабрь</t>
  </si>
  <si>
    <t>( рублей)</t>
  </si>
  <si>
    <t>Утверждено на 01.02.15г</t>
  </si>
  <si>
    <t>Утверждено на 01.03.15г</t>
  </si>
  <si>
    <t>Утверждено на 01.04.15г</t>
  </si>
  <si>
    <t>Утверждено на 01.05.15г</t>
  </si>
  <si>
    <t>Утверждено на 01.06.15г</t>
  </si>
  <si>
    <t>Утверждено на 01.07.15г</t>
  </si>
  <si>
    <t>Утверждено на 01.08.15г</t>
  </si>
  <si>
    <t>Утверждено на 01.09.15г</t>
  </si>
  <si>
    <t>Утверждено на 01.10.15г</t>
  </si>
  <si>
    <t>Утверждено на 01.11.15г</t>
  </si>
  <si>
    <t>Утверждено на 01.12.15г</t>
  </si>
  <si>
    <t>Утверждено на 01.01.16г</t>
  </si>
  <si>
    <t>исполнено</t>
  </si>
  <si>
    <t>% исполн ф/плану</t>
  </si>
  <si>
    <t>Фактически исполнено за 2015год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</si>
  <si>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</si>
  <si>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</si>
  <si>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</si>
  <si>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</si>
  <si>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</si>
  <si>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</si>
  <si>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</si>
  <si>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</si>
  <si>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октябрь</t>
  </si>
  <si>
    <t>отклонение ноябрь</t>
  </si>
  <si>
    <t>отклонение декабрь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</si>
  <si>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</si>
  <si>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</si>
  <si>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</si>
  <si>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>от 30.09.2015г.  № 39</t>
  </si>
  <si>
    <t>3 591 609,94 рублей;</t>
  </si>
  <si>
    <t>Уточнено</t>
  </si>
  <si>
    <t>Утверждено на 01.10.2015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</si>
  <si>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</si>
  <si>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1.1.Дополнить решение приложением  2.4. согласно приложению 1 к настоящему решению</t>
  </si>
  <si>
    <t xml:space="preserve">                                      Приложение 2.4</t>
  </si>
  <si>
    <t>Изменение прогнозируемых доходов  бюджета Гетуновского сельского поселения на 2015 год предусмотренного приложением 2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</si>
  <si>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 xml:space="preserve">к решению Гетуновского сельского Совета народных депутатов №39 от 30.09.2015г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</si>
  <si>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</si>
  <si>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</si>
  <si>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>3 380 093 рублей;</t>
  </si>
  <si>
    <t>1.2.Дополнить решение приложением  5.6. согласно приложению 2 к настоящему решению</t>
  </si>
  <si>
    <t xml:space="preserve">                                      Приложение 2</t>
  </si>
  <si>
    <t xml:space="preserve">                                      Приложение 5.6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</si>
  <si>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</si>
  <si>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1.3.Дополнить решение приложением  7.5. согласно приложению 3 к настоящему решению</t>
  </si>
  <si>
    <t xml:space="preserve">                                      Приложение 3</t>
  </si>
  <si>
    <t xml:space="preserve">                                      Приложение 7.5</t>
  </si>
  <si>
    <t>Изменение распределения бюджетных ассигнований на 2015 год  по целевым статьям (муниципальным программам и непрограммным направлениям деятельности), группам видов расходов  бюджета Гетуновского сельского поселения на 2015 год предусмотренного приложением 7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</si>
  <si>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Реализация полномочий Гетуновского сельского поселения (2015-2017 годы)</t>
  </si>
  <si>
    <t>Развитие культуры в Гетуновском сельском поселении (2015-2017 годы)</t>
  </si>
  <si>
    <t>Гетуновское сельское поселение</t>
  </si>
  <si>
    <t>2. Настоящее решение вступает в силу со дня его подписания и распространяется на правоотношения, возникшие с 01. января 2015 года.</t>
  </si>
  <si>
    <t>3. Настоящее решение обнародовать.</t>
  </si>
  <si>
    <t>Глава Гетуновского сельского поселения                                                          П.А. Приходько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</si>
</sst>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10"/>
      <color indexed="62"/>
      <name val="Calibri"/>
      <family val="2"/>
    </font>
    <font>
      <b/>
      <sz val="12"/>
      <color indexed="8"/>
      <name val="Calibri"/>
      <family val="0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4" fillId="33" borderId="10" xfId="52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horizontal="center" vertical="top" shrinkToFi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horizontal="center" wrapText="1" shrinkToFit="1"/>
      <protection/>
    </xf>
    <xf numFmtId="49" fontId="4" fillId="33" borderId="10" xfId="52" applyNumberFormat="1" applyFont="1" applyFill="1" applyBorder="1" applyAlignment="1">
      <alignment horizontal="center" wrapText="1" shrinkToFi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 quotePrefix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52" applyFont="1">
      <alignment/>
      <protection/>
    </xf>
    <xf numFmtId="0" fontId="11" fillId="0" borderId="0" xfId="0" applyFont="1" applyAlignment="1">
      <alignment/>
    </xf>
    <xf numFmtId="0" fontId="7" fillId="33" borderId="0" xfId="52" applyFont="1" applyFill="1" applyBorder="1">
      <alignment/>
      <protection/>
    </xf>
    <xf numFmtId="49" fontId="9" fillId="33" borderId="10" xfId="52" applyNumberFormat="1" applyFont="1" applyFill="1" applyBorder="1" applyAlignment="1">
      <alignment horizontal="center" wrapText="1" shrinkToFit="1"/>
      <protection/>
    </xf>
    <xf numFmtId="49" fontId="9" fillId="33" borderId="10" xfId="52" applyNumberFormat="1" applyFont="1" applyFill="1" applyBorder="1" applyAlignment="1">
      <alignment horizontal="center" shrinkToFit="1"/>
      <protection/>
    </xf>
    <xf numFmtId="49" fontId="7" fillId="33" borderId="10" xfId="52" applyNumberFormat="1" applyFont="1" applyFill="1" applyBorder="1" applyAlignment="1">
      <alignment horizontal="center" wrapText="1" shrinkToFit="1"/>
      <protection/>
    </xf>
    <xf numFmtId="49" fontId="7" fillId="33" borderId="10" xfId="52" applyNumberFormat="1" applyFont="1" applyFill="1" applyBorder="1" applyAlignment="1">
      <alignment horizontal="center" shrinkToFit="1"/>
      <protection/>
    </xf>
    <xf numFmtId="171" fontId="11" fillId="0" borderId="0" xfId="0" applyNumberFormat="1" applyFont="1" applyAlignment="1">
      <alignment/>
    </xf>
    <xf numFmtId="49" fontId="7" fillId="33" borderId="0" xfId="52" applyNumberFormat="1" applyFont="1" applyFill="1" applyBorder="1">
      <alignment/>
      <protection/>
    </xf>
    <xf numFmtId="49" fontId="11" fillId="0" borderId="0" xfId="0" applyNumberFormat="1" applyFont="1" applyAlignment="1">
      <alignment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49" fontId="7" fillId="0" borderId="10" xfId="52" applyNumberFormat="1" applyFont="1" applyFill="1" applyBorder="1" applyAlignment="1" quotePrefix="1">
      <alignment horizontal="center" wrapText="1"/>
      <protection/>
    </xf>
    <xf numFmtId="0" fontId="9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33" borderId="14" xfId="52" applyFont="1" applyFill="1" applyBorder="1" applyAlignment="1">
      <alignment horizontal="left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 quotePrefix="1">
      <alignment horizontal="left" wrapText="1"/>
      <protection/>
    </xf>
    <xf numFmtId="0" fontId="10" fillId="33" borderId="10" xfId="52" applyFont="1" applyFill="1" applyBorder="1" applyAlignment="1">
      <alignment horizontal="left" wrapText="1"/>
      <protection/>
    </xf>
    <xf numFmtId="2" fontId="9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62" applyNumberFormat="1" applyFont="1" applyFill="1" applyBorder="1" applyAlignment="1" applyProtection="1">
      <alignment horizontal="right" shrinkToFit="1"/>
      <protection locked="0"/>
    </xf>
    <xf numFmtId="2" fontId="11" fillId="0" borderId="10" xfId="0" applyNumberFormat="1" applyFont="1" applyBorder="1" applyAlignment="1">
      <alignment horizontal="right"/>
    </xf>
    <xf numFmtId="171" fontId="11" fillId="0" borderId="13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 wrapText="1"/>
    </xf>
    <xf numFmtId="2" fontId="11" fillId="0" borderId="10" xfId="0" applyNumberFormat="1" applyFont="1" applyBorder="1" applyAlignment="1">
      <alignment wrapText="1"/>
    </xf>
    <xf numFmtId="171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4" fillId="33" borderId="10" xfId="52" applyNumberFormat="1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>
      <alignment horizontal="center" shrinkToFit="1"/>
      <protection/>
    </xf>
    <xf numFmtId="164" fontId="4" fillId="33" borderId="10" xfId="52" applyNumberFormat="1" applyFont="1" applyFill="1" applyBorder="1" applyAlignment="1" applyProtection="1">
      <alignment horizontal="right" shrinkToFit="1"/>
      <protection locked="0"/>
    </xf>
    <xf numFmtId="2" fontId="4" fillId="33" borderId="10" xfId="52" applyNumberFormat="1" applyFont="1" applyFill="1" applyBorder="1" applyAlignment="1" applyProtection="1">
      <alignment horizontal="right" shrinkToFit="1"/>
      <protection locked="0"/>
    </xf>
    <xf numFmtId="49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shrinkToFit="1"/>
      <protection/>
    </xf>
    <xf numFmtId="164" fontId="3" fillId="33" borderId="10" xfId="52" applyNumberFormat="1" applyFont="1" applyFill="1" applyBorder="1" applyAlignment="1" applyProtection="1">
      <alignment horizontal="right" shrinkToFit="1"/>
      <protection locked="0"/>
    </xf>
    <xf numFmtId="2" fontId="3" fillId="33" borderId="10" xfId="52" applyNumberFormat="1" applyFont="1" applyFill="1" applyBorder="1" applyAlignment="1" applyProtection="1">
      <alignment horizontal="right" shrinkToFit="1"/>
      <protection locked="0"/>
    </xf>
    <xf numFmtId="2" fontId="6" fillId="0" borderId="10" xfId="0" applyNumberFormat="1" applyFont="1" applyBorder="1" applyAlignment="1">
      <alignment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164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4" fillId="0" borderId="0" xfId="0" applyFont="1" applyAlignment="1">
      <alignment/>
    </xf>
    <xf numFmtId="171" fontId="11" fillId="0" borderId="10" xfId="0" applyNumberFormat="1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0" fillId="0" borderId="14" xfId="0" applyBorder="1" applyAlignment="1">
      <alignment horizontal="center" wrapText="1" shrinkToFit="1"/>
    </xf>
    <xf numFmtId="171" fontId="15" fillId="33" borderId="0" xfId="52" applyNumberFormat="1" applyFont="1" applyFill="1" applyBorder="1" applyAlignment="1">
      <alignment horizontal="right"/>
      <protection/>
    </xf>
    <xf numFmtId="2" fontId="16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62" applyNumberFormat="1" applyFont="1" applyFill="1" applyBorder="1" applyAlignment="1" applyProtection="1">
      <alignment horizontal="right" shrinkToFit="1"/>
      <protection locked="0"/>
    </xf>
    <xf numFmtId="171" fontId="17" fillId="0" borderId="0" xfId="0" applyNumberFormat="1" applyFont="1" applyAlignment="1">
      <alignment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2" fontId="20" fillId="33" borderId="10" xfId="52" applyNumberFormat="1" applyFont="1" applyFill="1" applyBorder="1" applyAlignment="1" applyProtection="1">
      <alignment horizontal="right" shrinkToFit="1"/>
      <protection locked="0"/>
    </xf>
    <xf numFmtId="2" fontId="21" fillId="33" borderId="10" xfId="52" applyNumberFormat="1" applyFont="1" applyFill="1" applyBorder="1" applyAlignment="1" applyProtection="1">
      <alignment horizontal="right" shrinkToFit="1"/>
      <protection locked="0"/>
    </xf>
    <xf numFmtId="0" fontId="4" fillId="33" borderId="10" xfId="52" applyFont="1" applyFill="1" applyBorder="1" applyAlignment="1">
      <alignment horizontal="left" wrapText="1"/>
      <protection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>
      <alignment wrapText="1"/>
    </xf>
    <xf numFmtId="171" fontId="22" fillId="0" borderId="14" xfId="0" applyNumberFormat="1" applyFont="1" applyBorder="1" applyAlignment="1">
      <alignment wrapText="1"/>
    </xf>
    <xf numFmtId="2" fontId="23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62" applyNumberFormat="1" applyFont="1" applyFill="1" applyBorder="1" applyAlignment="1" applyProtection="1">
      <alignment horizontal="right" shrinkToFit="1"/>
      <protection locked="0"/>
    </xf>
    <xf numFmtId="2" fontId="2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71" fontId="11" fillId="0" borderId="1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5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2" fontId="11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0" fontId="3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49" fontId="9" fillId="0" borderId="10" xfId="52" applyNumberFormat="1" applyFont="1" applyFill="1" applyBorder="1" applyAlignment="1" quotePrefix="1">
      <alignment horizontal="center" wrapText="1"/>
      <protection/>
    </xf>
    <xf numFmtId="2" fontId="14" fillId="0" borderId="10" xfId="0" applyNumberFormat="1" applyFont="1" applyBorder="1" applyAlignment="1">
      <alignment/>
    </xf>
    <xf numFmtId="0" fontId="7" fillId="33" borderId="0" xfId="52" applyFont="1" applyFill="1" applyAlignment="1">
      <alignment horizontal="center" vertical="center" wrapText="1"/>
      <protection/>
    </xf>
    <xf numFmtId="2" fontId="13" fillId="0" borderId="15" xfId="0" applyNumberFormat="1" applyFont="1" applyBorder="1" applyAlignment="1">
      <alignment wrapText="1"/>
    </xf>
    <xf numFmtId="2" fontId="13" fillId="0" borderId="16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Alignment="1">
      <alignment wrapText="1"/>
    </xf>
    <xf numFmtId="2" fontId="11" fillId="0" borderId="17" xfId="0" applyNumberFormat="1" applyFont="1" applyBorder="1" applyAlignment="1">
      <alignment wrapText="1"/>
    </xf>
    <xf numFmtId="2" fontId="11" fillId="0" borderId="0" xfId="0" applyNumberFormat="1" applyFont="1" applyAlignment="1">
      <alignment/>
    </xf>
    <xf numFmtId="2" fontId="11" fillId="0" borderId="10" xfId="0" applyNumberFormat="1" applyFont="1" applyBorder="1" applyAlignment="1">
      <alignment wrapText="1"/>
    </xf>
    <xf numFmtId="2" fontId="11" fillId="0" borderId="18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2" fontId="11" fillId="0" borderId="16" xfId="0" applyNumberFormat="1" applyFont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5" xfId="0" applyNumberFormat="1" applyFont="1" applyBorder="1" applyAlignment="1">
      <alignment wrapText="1"/>
    </xf>
    <xf numFmtId="2" fontId="11" fillId="0" borderId="1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0" fontId="8" fillId="0" borderId="0" xfId="52" applyFont="1" applyAlignment="1">
      <alignment wrapText="1"/>
      <protection/>
    </xf>
    <xf numFmtId="0" fontId="30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49" fontId="7" fillId="33" borderId="12" xfId="52" applyNumberFormat="1" applyFont="1" applyFill="1" applyBorder="1" applyAlignment="1">
      <alignment horizontal="center" wrapText="1" shrinkToFit="1"/>
      <protection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171" fontId="11" fillId="0" borderId="10" xfId="0" applyNumberFormat="1" applyFont="1" applyBorder="1" applyAlignment="1">
      <alignment wrapText="1"/>
    </xf>
    <xf numFmtId="0" fontId="7" fillId="33" borderId="0" xfId="52" applyFont="1" applyFill="1" applyAlignment="1">
      <alignment horizontal="right" vertical="center" wrapText="1"/>
      <protection/>
    </xf>
    <xf numFmtId="0" fontId="11" fillId="0" borderId="0" xfId="0" applyFont="1" applyAlignment="1">
      <alignment horizontal="right" wrapText="1"/>
    </xf>
    <xf numFmtId="49" fontId="7" fillId="33" borderId="12" xfId="52" applyNumberFormat="1" applyFont="1" applyFill="1" applyBorder="1" applyAlignment="1">
      <alignment horizontal="center" vertical="center" wrapText="1" shrinkToFit="1"/>
      <protection/>
    </xf>
    <xf numFmtId="49" fontId="7" fillId="33" borderId="13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0" fontId="7" fillId="33" borderId="0" xfId="52" applyFont="1" applyFill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shrinkToFit="1"/>
      <protection/>
    </xf>
    <xf numFmtId="49" fontId="7" fillId="33" borderId="13" xfId="52" applyNumberFormat="1" applyFont="1" applyFill="1" applyBorder="1" applyAlignment="1">
      <alignment horizontal="center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26" fillId="0" borderId="19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8" fillId="33" borderId="0" xfId="52" applyFont="1" applyFill="1" applyBorder="1" applyAlignment="1">
      <alignment horizontal="center" vertical="center" wrapText="1"/>
      <protection/>
    </xf>
    <xf numFmtId="0" fontId="27" fillId="33" borderId="0" xfId="52" applyFont="1" applyFill="1" applyAlignment="1">
      <alignment horizontal="center" vertical="center" wrapText="1"/>
      <protection/>
    </xf>
    <xf numFmtId="171" fontId="11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1" fontId="15" fillId="33" borderId="12" xfId="52" applyNumberFormat="1" applyFont="1" applyFill="1" applyBorder="1" applyAlignment="1">
      <alignment horizontal="center" vertical="center" wrapText="1"/>
      <protection/>
    </xf>
    <xf numFmtId="171" fontId="18" fillId="0" borderId="13" xfId="52" applyNumberFormat="1" applyFont="1" applyBorder="1" applyAlignment="1">
      <alignment horizontal="center" vertical="center" wrapText="1"/>
      <protection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28" fillId="33" borderId="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19" fillId="0" borderId="19" xfId="0" applyFont="1" applyBorder="1" applyAlignment="1">
      <alignment wrapText="1"/>
    </xf>
    <xf numFmtId="171" fontId="22" fillId="0" borderId="12" xfId="0" applyNumberFormat="1" applyFont="1" applyBorder="1" applyAlignment="1">
      <alignment wrapText="1"/>
    </xf>
    <xf numFmtId="171" fontId="22" fillId="0" borderId="13" xfId="0" applyNumberFormat="1" applyFont="1" applyBorder="1" applyAlignment="1">
      <alignment wrapText="1"/>
    </xf>
    <xf numFmtId="171" fontId="22" fillId="0" borderId="14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171" fontId="13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49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horizontal="center" vertical="center" shrinkToFit="1"/>
      <protection/>
    </xf>
    <xf numFmtId="0" fontId="26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zoomScalePageLayoutView="0" workbookViewId="0" topLeftCell="A77">
      <selection activeCell="AR151" sqref="AR151"/>
    </sheetView>
  </sheetViews>
  <sheetFormatPr defaultColWidth="9.140625" defaultRowHeight="15"/>
  <cols>
    <col min="1" max="1" width="37.421875" style="18" customWidth="1"/>
    <col min="2" max="2" width="5.28125" style="18" customWidth="1"/>
    <col min="3" max="3" width="3.7109375" style="18" customWidth="1"/>
    <col min="4" max="4" width="4.00390625" style="18" customWidth="1"/>
    <col min="5" max="5" width="8.28125" style="26" customWidth="1"/>
    <col min="6" max="6" width="4.8515625" style="18" customWidth="1"/>
    <col min="7" max="7" width="4.57421875" style="18" customWidth="1"/>
    <col min="8" max="8" width="11.57421875" style="79" hidden="1" customWidth="1"/>
    <col min="9" max="16" width="9.140625" style="24" hidden="1" customWidth="1"/>
    <col min="17" max="17" width="9.140625" style="24" customWidth="1"/>
    <col min="18" max="20" width="9.140625" style="24" hidden="1" customWidth="1"/>
    <col min="21" max="21" width="9.140625" style="85" hidden="1" customWidth="1"/>
    <col min="22" max="31" width="9.140625" style="24" hidden="1" customWidth="1"/>
    <col min="32" max="32" width="9.140625" style="24" customWidth="1"/>
    <col min="33" max="33" width="9.140625" style="24" hidden="1" customWidth="1"/>
    <col min="34" max="35" width="9.140625" style="101" hidden="1" customWidth="1"/>
    <col min="36" max="36" width="12.7109375" style="101" hidden="1" customWidth="1"/>
    <col min="37" max="37" width="0" style="0" hidden="1" customWidth="1"/>
  </cols>
  <sheetData>
    <row r="1" spans="1:8" ht="15" customHeight="1" hidden="1">
      <c r="A1" s="17"/>
      <c r="B1" s="17"/>
      <c r="C1" s="141" t="s">
        <v>194</v>
      </c>
      <c r="D1" s="141"/>
      <c r="E1" s="141"/>
      <c r="F1" s="141"/>
      <c r="G1" s="141"/>
      <c r="H1" s="141"/>
    </row>
    <row r="2" spans="1:8" ht="66.75" customHeight="1" hidden="1">
      <c r="A2" s="17"/>
      <c r="B2" s="141" t="s">
        <v>271</v>
      </c>
      <c r="C2" s="142"/>
      <c r="D2" s="142"/>
      <c r="E2" s="142"/>
      <c r="F2" s="142"/>
      <c r="G2" s="142"/>
      <c r="H2" s="142"/>
    </row>
    <row r="3" spans="1:36" s="47" customFormat="1" ht="37.5" customHeight="1" hidden="1">
      <c r="A3" s="149" t="s">
        <v>258</v>
      </c>
      <c r="B3" s="149"/>
      <c r="C3" s="149"/>
      <c r="D3" s="149"/>
      <c r="E3" s="149"/>
      <c r="F3" s="149"/>
      <c r="G3" s="149"/>
      <c r="H3" s="149"/>
      <c r="I3" s="46"/>
      <c r="J3" s="46"/>
      <c r="K3" s="46" t="s">
        <v>273</v>
      </c>
      <c r="L3" s="46"/>
      <c r="M3" s="46"/>
      <c r="N3" s="46"/>
      <c r="O3" s="46"/>
      <c r="P3" s="46"/>
      <c r="Q3" s="46"/>
      <c r="R3" s="46"/>
      <c r="S3" s="46"/>
      <c r="T3" s="46"/>
      <c r="U3" s="8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16"/>
      <c r="AI3" s="16"/>
      <c r="AJ3" s="105"/>
    </row>
    <row r="4" spans="1:36" s="47" customFormat="1" ht="43.5" customHeight="1">
      <c r="A4" s="158" t="s">
        <v>345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6"/>
      <c r="M4" s="156"/>
      <c r="N4" s="156"/>
      <c r="O4" s="156"/>
      <c r="P4" s="156"/>
      <c r="Q4" s="156"/>
      <c r="R4" s="46"/>
      <c r="S4" s="46"/>
      <c r="T4" s="46"/>
      <c r="U4" s="86"/>
      <c r="V4" s="46"/>
      <c r="W4" s="46"/>
      <c r="X4" s="46"/>
      <c r="Y4" s="46"/>
      <c r="Z4" s="46" t="s">
        <v>299</v>
      </c>
      <c r="AA4" s="46" t="s">
        <v>298</v>
      </c>
      <c r="AB4" s="46" t="s">
        <v>297</v>
      </c>
      <c r="AC4" s="46" t="s">
        <v>296</v>
      </c>
      <c r="AD4" s="46" t="s">
        <v>295</v>
      </c>
      <c r="AE4" s="46"/>
      <c r="AF4" s="46"/>
      <c r="AG4" s="46" t="s">
        <v>294</v>
      </c>
      <c r="AH4" s="16" t="s">
        <v>300</v>
      </c>
      <c r="AI4" s="16"/>
      <c r="AJ4" s="105"/>
    </row>
    <row r="5" spans="1:36" s="47" customFormat="1" ht="30.75" customHeight="1">
      <c r="A5" s="113"/>
      <c r="B5" s="157" t="s">
        <v>346</v>
      </c>
      <c r="C5" s="157"/>
      <c r="D5" s="157"/>
      <c r="E5" s="157"/>
      <c r="F5" s="157"/>
      <c r="G5" s="157"/>
      <c r="H5" s="157"/>
      <c r="I5" s="157"/>
      <c r="J5" s="157"/>
      <c r="K5" s="157"/>
      <c r="L5" s="46"/>
      <c r="M5" s="46"/>
      <c r="N5" s="46"/>
      <c r="O5" s="46"/>
      <c r="P5" s="46"/>
      <c r="Q5" s="46"/>
      <c r="R5" s="46"/>
      <c r="S5" s="46"/>
      <c r="T5" s="46"/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16"/>
      <c r="AI5" s="16"/>
      <c r="AJ5" s="105"/>
    </row>
    <row r="6" spans="1:36" s="47" customFormat="1" ht="94.5" customHeight="1">
      <c r="A6" s="113"/>
      <c r="B6" s="165" t="s">
        <v>341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  <c r="M6" s="156"/>
      <c r="N6" s="156"/>
      <c r="O6" s="156"/>
      <c r="P6" s="156"/>
      <c r="Q6" s="156"/>
      <c r="R6" s="46"/>
      <c r="S6" s="46"/>
      <c r="T6" s="46"/>
      <c r="U6" s="8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16"/>
      <c r="AI6" s="16"/>
      <c r="AJ6" s="105"/>
    </row>
    <row r="7" spans="1:36" s="47" customFormat="1" ht="24" customHeight="1">
      <c r="A7" s="113"/>
      <c r="B7" s="157" t="s">
        <v>347</v>
      </c>
      <c r="C7" s="157"/>
      <c r="D7" s="157"/>
      <c r="E7" s="157"/>
      <c r="F7" s="157"/>
      <c r="G7" s="157"/>
      <c r="H7" s="157"/>
      <c r="I7" s="157"/>
      <c r="J7" s="157"/>
      <c r="K7" s="157"/>
      <c r="L7" s="46"/>
      <c r="M7" s="46"/>
      <c r="N7" s="46"/>
      <c r="O7" s="46"/>
      <c r="P7" s="46"/>
      <c r="Q7" s="46"/>
      <c r="R7" s="46"/>
      <c r="S7" s="46"/>
      <c r="T7" s="46"/>
      <c r="U7" s="8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16"/>
      <c r="AI7" s="16"/>
      <c r="AJ7" s="105"/>
    </row>
    <row r="8" spans="1:36" s="47" customFormat="1" ht="81.75" customHeight="1">
      <c r="A8" s="113"/>
      <c r="B8" s="165" t="s">
        <v>337</v>
      </c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56"/>
      <c r="N8" s="156"/>
      <c r="O8" s="156"/>
      <c r="P8" s="156"/>
      <c r="Q8" s="156"/>
      <c r="R8" s="46"/>
      <c r="S8" s="46"/>
      <c r="T8" s="46"/>
      <c r="U8" s="8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16"/>
      <c r="AI8" s="16"/>
      <c r="AJ8" s="105"/>
    </row>
    <row r="9" spans="1:36" s="47" customFormat="1" ht="81.75" customHeight="1">
      <c r="A9" s="153" t="s">
        <v>348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  <c r="AA9" s="156"/>
      <c r="AB9" s="156"/>
      <c r="AC9" s="156"/>
      <c r="AD9" s="156"/>
      <c r="AE9" s="156"/>
      <c r="AF9" s="156"/>
      <c r="AG9" s="46"/>
      <c r="AH9" s="16"/>
      <c r="AI9" s="16"/>
      <c r="AJ9" s="105"/>
    </row>
    <row r="10" spans="1:35" ht="15">
      <c r="A10" s="19"/>
      <c r="B10" s="19"/>
      <c r="C10" s="19"/>
      <c r="D10" s="19"/>
      <c r="E10" s="25"/>
      <c r="F10" s="19"/>
      <c r="G10" s="19"/>
      <c r="H10" s="75" t="s">
        <v>0</v>
      </c>
      <c r="I10" s="24" t="s">
        <v>183</v>
      </c>
      <c r="J10" s="24" t="s">
        <v>184</v>
      </c>
      <c r="K10" s="24" t="s">
        <v>185</v>
      </c>
      <c r="L10" s="24" t="s">
        <v>186</v>
      </c>
      <c r="M10" s="24" t="s">
        <v>187</v>
      </c>
      <c r="N10" s="24" t="s">
        <v>188</v>
      </c>
      <c r="O10" s="24" t="s">
        <v>189</v>
      </c>
      <c r="P10" s="24" t="s">
        <v>190</v>
      </c>
      <c r="Q10" s="25" t="s">
        <v>257</v>
      </c>
      <c r="R10" s="24" t="s">
        <v>191</v>
      </c>
      <c r="S10" s="24" t="s">
        <v>192</v>
      </c>
      <c r="T10" s="24" t="s">
        <v>193</v>
      </c>
      <c r="AH10" s="24"/>
      <c r="AI10" s="24"/>
    </row>
    <row r="11" spans="1:36" ht="15" customHeight="1">
      <c r="A11" s="143" t="s">
        <v>1</v>
      </c>
      <c r="B11" s="137" t="s">
        <v>2</v>
      </c>
      <c r="C11" s="146" t="s">
        <v>3</v>
      </c>
      <c r="D11" s="146" t="s">
        <v>4</v>
      </c>
      <c r="E11" s="150" t="s">
        <v>5</v>
      </c>
      <c r="F11" s="146" t="s">
        <v>6</v>
      </c>
      <c r="G11" s="27"/>
      <c r="H11" s="162" t="s">
        <v>261</v>
      </c>
      <c r="I11" s="140" t="s">
        <v>262</v>
      </c>
      <c r="J11" s="140" t="s">
        <v>263</v>
      </c>
      <c r="K11" s="140" t="s">
        <v>264</v>
      </c>
      <c r="L11" s="140" t="s">
        <v>265</v>
      </c>
      <c r="M11" s="140" t="s">
        <v>289</v>
      </c>
      <c r="N11" s="140" t="s">
        <v>290</v>
      </c>
      <c r="O11" s="140" t="s">
        <v>291</v>
      </c>
      <c r="P11" s="140" t="s">
        <v>292</v>
      </c>
      <c r="Q11" s="140" t="s">
        <v>336</v>
      </c>
      <c r="R11" s="140" t="s">
        <v>288</v>
      </c>
      <c r="S11" s="140" t="s">
        <v>293</v>
      </c>
      <c r="T11" s="140" t="s">
        <v>301</v>
      </c>
      <c r="U11" s="168" t="s">
        <v>240</v>
      </c>
      <c r="V11" s="159" t="s">
        <v>241</v>
      </c>
      <c r="W11" s="93"/>
      <c r="X11" s="140" t="s">
        <v>238</v>
      </c>
      <c r="Y11" s="140" t="s">
        <v>184</v>
      </c>
      <c r="Z11" s="140" t="s">
        <v>286</v>
      </c>
      <c r="AA11" s="140" t="s">
        <v>272</v>
      </c>
      <c r="AB11" s="140" t="s">
        <v>272</v>
      </c>
      <c r="AC11" s="140" t="s">
        <v>272</v>
      </c>
      <c r="AD11" s="140" t="s">
        <v>272</v>
      </c>
      <c r="AE11" s="140" t="s">
        <v>272</v>
      </c>
      <c r="AF11" s="140" t="s">
        <v>335</v>
      </c>
      <c r="AG11" s="140" t="s">
        <v>272</v>
      </c>
      <c r="AH11" s="140" t="s">
        <v>272</v>
      </c>
      <c r="AI11" s="140" t="s">
        <v>302</v>
      </c>
      <c r="AJ11" s="167" t="s">
        <v>239</v>
      </c>
    </row>
    <row r="12" spans="1:36" ht="15">
      <c r="A12" s="144"/>
      <c r="B12" s="138"/>
      <c r="C12" s="147"/>
      <c r="D12" s="147"/>
      <c r="E12" s="151"/>
      <c r="F12" s="147"/>
      <c r="G12" s="28"/>
      <c r="H12" s="163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69"/>
      <c r="V12" s="160"/>
      <c r="W12" s="42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67"/>
    </row>
    <row r="13" spans="1:36" ht="40.5" customHeight="1">
      <c r="A13" s="145"/>
      <c r="B13" s="139"/>
      <c r="C13" s="148"/>
      <c r="D13" s="148"/>
      <c r="E13" s="152"/>
      <c r="F13" s="148"/>
      <c r="G13" s="29"/>
      <c r="H13" s="164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70"/>
      <c r="V13" s="161"/>
      <c r="W13" s="71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67"/>
    </row>
    <row r="14" spans="1:36" ht="18.75" customHeight="1">
      <c r="A14" s="72" t="s">
        <v>285</v>
      </c>
      <c r="B14" s="74"/>
      <c r="C14" s="29"/>
      <c r="D14" s="29"/>
      <c r="E14" s="73"/>
      <c r="F14" s="29"/>
      <c r="G14" s="29"/>
      <c r="H14" s="8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87"/>
      <c r="V14" s="106"/>
      <c r="W14" s="71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81"/>
    </row>
    <row r="15" spans="1:36" s="66" customFormat="1" ht="31.5" customHeight="1">
      <c r="A15" s="31" t="s">
        <v>7</v>
      </c>
      <c r="B15" s="20" t="s">
        <v>100</v>
      </c>
      <c r="C15" s="21" t="s">
        <v>8</v>
      </c>
      <c r="D15" s="21" t="s">
        <v>207</v>
      </c>
      <c r="E15" s="21" t="s">
        <v>206</v>
      </c>
      <c r="F15" s="21" t="s">
        <v>199</v>
      </c>
      <c r="G15" s="21" t="s">
        <v>199</v>
      </c>
      <c r="H15" s="76">
        <f aca="true" t="shared" si="0" ref="H15:U15">H16+H22+H42</f>
        <v>1199800</v>
      </c>
      <c r="I15" s="38">
        <f t="shared" si="0"/>
        <v>1199800</v>
      </c>
      <c r="J15" s="38">
        <f t="shared" si="0"/>
        <v>1199800</v>
      </c>
      <c r="K15" s="38">
        <f t="shared" si="0"/>
        <v>1372955.94</v>
      </c>
      <c r="L15" s="38">
        <f t="shared" si="0"/>
        <v>1361341.94</v>
      </c>
      <c r="M15" s="38">
        <f t="shared" si="0"/>
        <v>1361341.94</v>
      </c>
      <c r="N15" s="38">
        <f t="shared" si="0"/>
        <v>1361341.94</v>
      </c>
      <c r="O15" s="38">
        <f t="shared" si="0"/>
        <v>1360591.94</v>
      </c>
      <c r="P15" s="38">
        <f t="shared" si="0"/>
        <v>1360591.94</v>
      </c>
      <c r="Q15" s="38">
        <f t="shared" si="0"/>
        <v>1360591.94</v>
      </c>
      <c r="R15" s="38">
        <f t="shared" si="0"/>
        <v>1360591.94</v>
      </c>
      <c r="S15" s="38">
        <f t="shared" si="0"/>
        <v>1360591.94</v>
      </c>
      <c r="T15" s="38">
        <f t="shared" si="0"/>
        <v>1527816.94</v>
      </c>
      <c r="U15" s="88">
        <f t="shared" si="0"/>
        <v>1338291.71</v>
      </c>
      <c r="V15" s="38">
        <f>U15/T15*100</f>
        <v>87.59503020041132</v>
      </c>
      <c r="W15" s="38">
        <f>T15-U15</f>
        <v>189525.22999999998</v>
      </c>
      <c r="X15" s="38">
        <f aca="true" t="shared" si="1" ref="X15:X68">I15-H15</f>
        <v>0</v>
      </c>
      <c r="Y15" s="38">
        <f aca="true" t="shared" si="2" ref="Y15:Y68">J15-I15</f>
        <v>0</v>
      </c>
      <c r="Z15" s="38">
        <f aca="true" t="shared" si="3" ref="Z15:Z68">K15-J15</f>
        <v>173155.93999999994</v>
      </c>
      <c r="AA15" s="38">
        <f aca="true" t="shared" si="4" ref="AA15:AI15">L15-K15</f>
        <v>-11614</v>
      </c>
      <c r="AB15" s="38">
        <f t="shared" si="4"/>
        <v>0</v>
      </c>
      <c r="AC15" s="38">
        <f t="shared" si="4"/>
        <v>0</v>
      </c>
      <c r="AD15" s="38">
        <f t="shared" si="4"/>
        <v>-750</v>
      </c>
      <c r="AE15" s="38">
        <f t="shared" si="4"/>
        <v>0</v>
      </c>
      <c r="AF15" s="38">
        <f t="shared" si="4"/>
        <v>0</v>
      </c>
      <c r="AG15" s="38">
        <f t="shared" si="4"/>
        <v>0</v>
      </c>
      <c r="AH15" s="38">
        <f t="shared" si="4"/>
        <v>0</v>
      </c>
      <c r="AI15" s="38">
        <f t="shared" si="4"/>
        <v>167225</v>
      </c>
      <c r="AJ15" s="104">
        <f aca="true" t="shared" si="5" ref="AJ15:AJ68">Y15+Z15+AA15+AB15+AC15+AD15+AE15+AF15+AG15+AH15+AI15</f>
        <v>328016.93999999994</v>
      </c>
    </row>
    <row r="16" spans="1:36" s="66" customFormat="1" ht="39.75" customHeight="1">
      <c r="A16" s="31" t="s">
        <v>9</v>
      </c>
      <c r="B16" s="20" t="s">
        <v>100</v>
      </c>
      <c r="C16" s="21" t="s">
        <v>8</v>
      </c>
      <c r="D16" s="21" t="s">
        <v>10</v>
      </c>
      <c r="E16" s="21" t="s">
        <v>206</v>
      </c>
      <c r="F16" s="21" t="s">
        <v>199</v>
      </c>
      <c r="G16" s="21" t="s">
        <v>199</v>
      </c>
      <c r="H16" s="76">
        <f>H17</f>
        <v>415700</v>
      </c>
      <c r="I16" s="38">
        <f aca="true" t="shared" si="6" ref="I16:U16">I17</f>
        <v>415700</v>
      </c>
      <c r="J16" s="38">
        <f t="shared" si="6"/>
        <v>415700</v>
      </c>
      <c r="K16" s="38">
        <f t="shared" si="6"/>
        <v>415700</v>
      </c>
      <c r="L16" s="38">
        <f t="shared" si="6"/>
        <v>415700</v>
      </c>
      <c r="M16" s="38">
        <f t="shared" si="6"/>
        <v>415700</v>
      </c>
      <c r="N16" s="38">
        <f t="shared" si="6"/>
        <v>415700</v>
      </c>
      <c r="O16" s="38">
        <f t="shared" si="6"/>
        <v>415700</v>
      </c>
      <c r="P16" s="38">
        <f t="shared" si="6"/>
        <v>415700</v>
      </c>
      <c r="Q16" s="38">
        <f t="shared" si="6"/>
        <v>415700</v>
      </c>
      <c r="R16" s="38">
        <f t="shared" si="6"/>
        <v>415700</v>
      </c>
      <c r="S16" s="38">
        <f t="shared" si="6"/>
        <v>415700</v>
      </c>
      <c r="T16" s="38">
        <f t="shared" si="6"/>
        <v>415700</v>
      </c>
      <c r="U16" s="88">
        <f t="shared" si="6"/>
        <v>402293.4</v>
      </c>
      <c r="V16" s="38">
        <f aca="true" t="shared" si="7" ref="V16:V75">U16/T16*100</f>
        <v>96.77493384652394</v>
      </c>
      <c r="W16" s="38">
        <f aca="true" t="shared" si="8" ref="W16:W68">T16-U16</f>
        <v>13406.599999999977</v>
      </c>
      <c r="X16" s="38">
        <f t="shared" si="1"/>
        <v>0</v>
      </c>
      <c r="Y16" s="38">
        <f t="shared" si="2"/>
        <v>0</v>
      </c>
      <c r="Z16" s="38">
        <f t="shared" si="3"/>
        <v>0</v>
      </c>
      <c r="AA16" s="38">
        <f aca="true" t="shared" si="9" ref="AA16:AA68">L16-K16</f>
        <v>0</v>
      </c>
      <c r="AB16" s="38">
        <f aca="true" t="shared" si="10" ref="AB16:AB68">M16-L16</f>
        <v>0</v>
      </c>
      <c r="AC16" s="38">
        <f aca="true" t="shared" si="11" ref="AC16:AC68">N16-M16</f>
        <v>0</v>
      </c>
      <c r="AD16" s="38">
        <f aca="true" t="shared" si="12" ref="AD16:AD68">O16-N16</f>
        <v>0</v>
      </c>
      <c r="AE16" s="38">
        <f aca="true" t="shared" si="13" ref="AE16:AE68">P16-O16</f>
        <v>0</v>
      </c>
      <c r="AF16" s="38">
        <f aca="true" t="shared" si="14" ref="AF16:AF68">Q16-P16</f>
        <v>0</v>
      </c>
      <c r="AG16" s="38">
        <f aca="true" t="shared" si="15" ref="AG16:AG68">R16-Q16</f>
        <v>0</v>
      </c>
      <c r="AH16" s="38">
        <f aca="true" t="shared" si="16" ref="AH16:AH68">S16-R16</f>
        <v>0</v>
      </c>
      <c r="AI16" s="38">
        <f aca="true" t="shared" si="17" ref="AI16:AI68">T16-S16</f>
        <v>0</v>
      </c>
      <c r="AJ16" s="104">
        <f t="shared" si="5"/>
        <v>0</v>
      </c>
    </row>
    <row r="17" spans="1:36" s="101" customFormat="1" ht="34.5">
      <c r="A17" s="32" t="s">
        <v>11</v>
      </c>
      <c r="B17" s="22" t="s">
        <v>100</v>
      </c>
      <c r="C17" s="23" t="s">
        <v>8</v>
      </c>
      <c r="D17" s="23" t="s">
        <v>10</v>
      </c>
      <c r="E17" s="23" t="s">
        <v>12</v>
      </c>
      <c r="F17" s="23" t="s">
        <v>199</v>
      </c>
      <c r="G17" s="23" t="s">
        <v>199</v>
      </c>
      <c r="H17" s="77">
        <f>H18</f>
        <v>415700</v>
      </c>
      <c r="I17" s="39">
        <f aca="true" t="shared" si="18" ref="I17:U17">I18</f>
        <v>415700</v>
      </c>
      <c r="J17" s="39">
        <f t="shared" si="18"/>
        <v>415700</v>
      </c>
      <c r="K17" s="39">
        <f t="shared" si="18"/>
        <v>415700</v>
      </c>
      <c r="L17" s="39">
        <f t="shared" si="18"/>
        <v>415700</v>
      </c>
      <c r="M17" s="39">
        <f t="shared" si="18"/>
        <v>415700</v>
      </c>
      <c r="N17" s="39">
        <f t="shared" si="18"/>
        <v>415700</v>
      </c>
      <c r="O17" s="39">
        <f t="shared" si="18"/>
        <v>415700</v>
      </c>
      <c r="P17" s="39">
        <f t="shared" si="18"/>
        <v>415700</v>
      </c>
      <c r="Q17" s="39">
        <f t="shared" si="18"/>
        <v>415700</v>
      </c>
      <c r="R17" s="39">
        <f t="shared" si="18"/>
        <v>415700</v>
      </c>
      <c r="S17" s="39">
        <f t="shared" si="18"/>
        <v>415700</v>
      </c>
      <c r="T17" s="39">
        <f t="shared" si="18"/>
        <v>415700</v>
      </c>
      <c r="U17" s="89">
        <f t="shared" si="18"/>
        <v>402293.4</v>
      </c>
      <c r="V17" s="39">
        <f t="shared" si="7"/>
        <v>96.77493384652394</v>
      </c>
      <c r="W17" s="39">
        <f t="shared" si="8"/>
        <v>13406.599999999977</v>
      </c>
      <c r="X17" s="39">
        <f t="shared" si="1"/>
        <v>0</v>
      </c>
      <c r="Y17" s="39">
        <f t="shared" si="2"/>
        <v>0</v>
      </c>
      <c r="Z17" s="39">
        <f t="shared" si="3"/>
        <v>0</v>
      </c>
      <c r="AA17" s="39">
        <f t="shared" si="9"/>
        <v>0</v>
      </c>
      <c r="AB17" s="39">
        <f t="shared" si="10"/>
        <v>0</v>
      </c>
      <c r="AC17" s="39">
        <f t="shared" si="11"/>
        <v>0</v>
      </c>
      <c r="AD17" s="39">
        <f t="shared" si="12"/>
        <v>0</v>
      </c>
      <c r="AE17" s="39">
        <f t="shared" si="13"/>
        <v>0</v>
      </c>
      <c r="AF17" s="39">
        <f t="shared" si="14"/>
        <v>0</v>
      </c>
      <c r="AG17" s="39">
        <f t="shared" si="15"/>
        <v>0</v>
      </c>
      <c r="AH17" s="39">
        <f t="shared" si="16"/>
        <v>0</v>
      </c>
      <c r="AI17" s="39">
        <f t="shared" si="17"/>
        <v>0</v>
      </c>
      <c r="AJ17" s="103">
        <f t="shared" si="5"/>
        <v>0</v>
      </c>
    </row>
    <row r="18" spans="1:36" s="101" customFormat="1" ht="36.75" customHeight="1">
      <c r="A18" s="32" t="s">
        <v>13</v>
      </c>
      <c r="B18" s="22" t="s">
        <v>100</v>
      </c>
      <c r="C18" s="23" t="s">
        <v>8</v>
      </c>
      <c r="D18" s="23" t="s">
        <v>10</v>
      </c>
      <c r="E18" s="23" t="s">
        <v>12</v>
      </c>
      <c r="F18" s="23" t="s">
        <v>14</v>
      </c>
      <c r="G18" s="23" t="s">
        <v>199</v>
      </c>
      <c r="H18" s="78">
        <f>H19</f>
        <v>415700</v>
      </c>
      <c r="I18" s="40">
        <f aca="true" t="shared" si="19" ref="I18:U18">I19</f>
        <v>415700</v>
      </c>
      <c r="J18" s="40">
        <f t="shared" si="19"/>
        <v>415700</v>
      </c>
      <c r="K18" s="40">
        <f t="shared" si="19"/>
        <v>415700</v>
      </c>
      <c r="L18" s="40">
        <f t="shared" si="19"/>
        <v>415700</v>
      </c>
      <c r="M18" s="40">
        <f t="shared" si="19"/>
        <v>415700</v>
      </c>
      <c r="N18" s="40">
        <f t="shared" si="19"/>
        <v>415700</v>
      </c>
      <c r="O18" s="40">
        <f t="shared" si="19"/>
        <v>415700</v>
      </c>
      <c r="P18" s="40">
        <f t="shared" si="19"/>
        <v>415700</v>
      </c>
      <c r="Q18" s="40">
        <f t="shared" si="19"/>
        <v>415700</v>
      </c>
      <c r="R18" s="40">
        <f t="shared" si="19"/>
        <v>415700</v>
      </c>
      <c r="S18" s="40">
        <f t="shared" si="19"/>
        <v>415700</v>
      </c>
      <c r="T18" s="40">
        <f t="shared" si="19"/>
        <v>415700</v>
      </c>
      <c r="U18" s="90">
        <f t="shared" si="19"/>
        <v>402293.4</v>
      </c>
      <c r="V18" s="39">
        <f t="shared" si="7"/>
        <v>96.77493384652394</v>
      </c>
      <c r="W18" s="39">
        <f t="shared" si="8"/>
        <v>13406.599999999977</v>
      </c>
      <c r="X18" s="39">
        <f t="shared" si="1"/>
        <v>0</v>
      </c>
      <c r="Y18" s="39">
        <f t="shared" si="2"/>
        <v>0</v>
      </c>
      <c r="Z18" s="39">
        <f t="shared" si="3"/>
        <v>0</v>
      </c>
      <c r="AA18" s="39">
        <f t="shared" si="9"/>
        <v>0</v>
      </c>
      <c r="AB18" s="39">
        <f t="shared" si="10"/>
        <v>0</v>
      </c>
      <c r="AC18" s="39">
        <f t="shared" si="11"/>
        <v>0</v>
      </c>
      <c r="AD18" s="39">
        <f t="shared" si="12"/>
        <v>0</v>
      </c>
      <c r="AE18" s="39">
        <f t="shared" si="13"/>
        <v>0</v>
      </c>
      <c r="AF18" s="39">
        <f t="shared" si="14"/>
        <v>0</v>
      </c>
      <c r="AG18" s="39">
        <f t="shared" si="15"/>
        <v>0</v>
      </c>
      <c r="AH18" s="39">
        <f t="shared" si="16"/>
        <v>0</v>
      </c>
      <c r="AI18" s="39">
        <f t="shared" si="17"/>
        <v>0</v>
      </c>
      <c r="AJ18" s="103">
        <f t="shared" si="5"/>
        <v>0</v>
      </c>
    </row>
    <row r="19" spans="1:36" s="101" customFormat="1" ht="23.25">
      <c r="A19" s="32" t="s">
        <v>15</v>
      </c>
      <c r="B19" s="22" t="s">
        <v>100</v>
      </c>
      <c r="C19" s="23" t="s">
        <v>8</v>
      </c>
      <c r="D19" s="23" t="s">
        <v>10</v>
      </c>
      <c r="E19" s="23" t="s">
        <v>12</v>
      </c>
      <c r="F19" s="23" t="s">
        <v>260</v>
      </c>
      <c r="G19" s="23" t="s">
        <v>199</v>
      </c>
      <c r="H19" s="77">
        <f>H20+H21</f>
        <v>415700</v>
      </c>
      <c r="I19" s="39">
        <f aca="true" t="shared" si="20" ref="I19:U19">I20+I21</f>
        <v>415700</v>
      </c>
      <c r="J19" s="39">
        <f t="shared" si="20"/>
        <v>415700</v>
      </c>
      <c r="K19" s="39">
        <f t="shared" si="20"/>
        <v>415700</v>
      </c>
      <c r="L19" s="39">
        <f t="shared" si="20"/>
        <v>415700</v>
      </c>
      <c r="M19" s="39">
        <f t="shared" si="20"/>
        <v>415700</v>
      </c>
      <c r="N19" s="39">
        <f t="shared" si="20"/>
        <v>415700</v>
      </c>
      <c r="O19" s="39">
        <f>O20+O21</f>
        <v>415700</v>
      </c>
      <c r="P19" s="39">
        <f>P20+P21</f>
        <v>415700</v>
      </c>
      <c r="Q19" s="39">
        <f>Q20+Q21</f>
        <v>415700</v>
      </c>
      <c r="R19" s="39">
        <f>R20+R21</f>
        <v>415700</v>
      </c>
      <c r="S19" s="39">
        <f>S20+S21</f>
        <v>415700</v>
      </c>
      <c r="T19" s="39">
        <f t="shared" si="20"/>
        <v>415700</v>
      </c>
      <c r="U19" s="89">
        <f t="shared" si="20"/>
        <v>402293.4</v>
      </c>
      <c r="V19" s="39">
        <f t="shared" si="7"/>
        <v>96.77493384652394</v>
      </c>
      <c r="W19" s="39">
        <f t="shared" si="8"/>
        <v>13406.599999999977</v>
      </c>
      <c r="X19" s="39">
        <f t="shared" si="1"/>
        <v>0</v>
      </c>
      <c r="Y19" s="39">
        <f t="shared" si="2"/>
        <v>0</v>
      </c>
      <c r="Z19" s="39">
        <f t="shared" si="3"/>
        <v>0</v>
      </c>
      <c r="AA19" s="39">
        <f t="shared" si="9"/>
        <v>0</v>
      </c>
      <c r="AB19" s="39">
        <f t="shared" si="10"/>
        <v>0</v>
      </c>
      <c r="AC19" s="39">
        <f t="shared" si="11"/>
        <v>0</v>
      </c>
      <c r="AD19" s="39">
        <f t="shared" si="12"/>
        <v>0</v>
      </c>
      <c r="AE19" s="39">
        <f t="shared" si="13"/>
        <v>0</v>
      </c>
      <c r="AF19" s="39">
        <f t="shared" si="14"/>
        <v>0</v>
      </c>
      <c r="AG19" s="39">
        <f t="shared" si="15"/>
        <v>0</v>
      </c>
      <c r="AH19" s="39">
        <f t="shared" si="16"/>
        <v>0</v>
      </c>
      <c r="AI19" s="39">
        <f t="shared" si="17"/>
        <v>0</v>
      </c>
      <c r="AJ19" s="103">
        <f t="shared" si="5"/>
        <v>0</v>
      </c>
    </row>
    <row r="20" spans="1:36" s="101" customFormat="1" ht="15">
      <c r="A20" s="32" t="s">
        <v>236</v>
      </c>
      <c r="B20" s="22" t="s">
        <v>100</v>
      </c>
      <c r="C20" s="23" t="s">
        <v>8</v>
      </c>
      <c r="D20" s="23" t="s">
        <v>10</v>
      </c>
      <c r="E20" s="23" t="s">
        <v>12</v>
      </c>
      <c r="F20" s="23" t="s">
        <v>260</v>
      </c>
      <c r="G20" s="23" t="s">
        <v>224</v>
      </c>
      <c r="H20" s="77">
        <v>319300</v>
      </c>
      <c r="I20" s="39">
        <v>319300</v>
      </c>
      <c r="J20" s="39">
        <v>319300</v>
      </c>
      <c r="K20" s="39">
        <v>319300</v>
      </c>
      <c r="L20" s="41">
        <v>319300</v>
      </c>
      <c r="M20" s="41">
        <v>319300</v>
      </c>
      <c r="N20" s="41">
        <v>319300</v>
      </c>
      <c r="O20" s="41">
        <v>319300</v>
      </c>
      <c r="P20" s="41">
        <v>319300</v>
      </c>
      <c r="Q20" s="41">
        <v>319300</v>
      </c>
      <c r="R20" s="41">
        <v>319300</v>
      </c>
      <c r="S20" s="41">
        <v>319300</v>
      </c>
      <c r="T20" s="41">
        <v>319300</v>
      </c>
      <c r="U20" s="91">
        <v>313750</v>
      </c>
      <c r="V20" s="39">
        <f t="shared" si="7"/>
        <v>98.26182273723771</v>
      </c>
      <c r="W20" s="39">
        <f t="shared" si="8"/>
        <v>5550</v>
      </c>
      <c r="X20" s="39">
        <f t="shared" si="1"/>
        <v>0</v>
      </c>
      <c r="Y20" s="39">
        <f t="shared" si="2"/>
        <v>0</v>
      </c>
      <c r="Z20" s="39">
        <f t="shared" si="3"/>
        <v>0</v>
      </c>
      <c r="AA20" s="39">
        <f t="shared" si="9"/>
        <v>0</v>
      </c>
      <c r="AB20" s="39">
        <f t="shared" si="10"/>
        <v>0</v>
      </c>
      <c r="AC20" s="39">
        <f t="shared" si="11"/>
        <v>0</v>
      </c>
      <c r="AD20" s="39">
        <f t="shared" si="12"/>
        <v>0</v>
      </c>
      <c r="AE20" s="39">
        <f t="shared" si="13"/>
        <v>0</v>
      </c>
      <c r="AF20" s="39">
        <f t="shared" si="14"/>
        <v>0</v>
      </c>
      <c r="AG20" s="39">
        <f t="shared" si="15"/>
        <v>0</v>
      </c>
      <c r="AH20" s="39">
        <f t="shared" si="16"/>
        <v>0</v>
      </c>
      <c r="AI20" s="39">
        <f t="shared" si="17"/>
        <v>0</v>
      </c>
      <c r="AJ20" s="103">
        <f t="shared" si="5"/>
        <v>0</v>
      </c>
    </row>
    <row r="21" spans="1:36" s="101" customFormat="1" ht="15">
      <c r="A21" s="32" t="s">
        <v>226</v>
      </c>
      <c r="B21" s="22" t="s">
        <v>100</v>
      </c>
      <c r="C21" s="23" t="s">
        <v>8</v>
      </c>
      <c r="D21" s="23" t="s">
        <v>10</v>
      </c>
      <c r="E21" s="23" t="s">
        <v>12</v>
      </c>
      <c r="F21" s="23" t="s">
        <v>260</v>
      </c>
      <c r="G21" s="23" t="s">
        <v>223</v>
      </c>
      <c r="H21" s="77">
        <v>96400</v>
      </c>
      <c r="I21" s="39">
        <v>96400</v>
      </c>
      <c r="J21" s="39">
        <v>96400</v>
      </c>
      <c r="K21" s="39">
        <v>96400</v>
      </c>
      <c r="L21" s="41">
        <v>96400</v>
      </c>
      <c r="M21" s="41">
        <v>96400</v>
      </c>
      <c r="N21" s="41">
        <v>96400</v>
      </c>
      <c r="O21" s="41">
        <v>96400</v>
      </c>
      <c r="P21" s="41">
        <v>96400</v>
      </c>
      <c r="Q21" s="41">
        <v>96400</v>
      </c>
      <c r="R21" s="41">
        <v>96400</v>
      </c>
      <c r="S21" s="41">
        <v>96400</v>
      </c>
      <c r="T21" s="41">
        <v>96400</v>
      </c>
      <c r="U21" s="91">
        <v>88543.4</v>
      </c>
      <c r="V21" s="39">
        <f t="shared" si="7"/>
        <v>91.85</v>
      </c>
      <c r="W21" s="39">
        <f t="shared" si="8"/>
        <v>7856.600000000006</v>
      </c>
      <c r="X21" s="39">
        <f t="shared" si="1"/>
        <v>0</v>
      </c>
      <c r="Y21" s="39">
        <f t="shared" si="2"/>
        <v>0</v>
      </c>
      <c r="Z21" s="39">
        <f t="shared" si="3"/>
        <v>0</v>
      </c>
      <c r="AA21" s="39">
        <f t="shared" si="9"/>
        <v>0</v>
      </c>
      <c r="AB21" s="39">
        <f t="shared" si="10"/>
        <v>0</v>
      </c>
      <c r="AC21" s="39">
        <f t="shared" si="11"/>
        <v>0</v>
      </c>
      <c r="AD21" s="39">
        <f t="shared" si="12"/>
        <v>0</v>
      </c>
      <c r="AE21" s="39">
        <f t="shared" si="13"/>
        <v>0</v>
      </c>
      <c r="AF21" s="39">
        <f t="shared" si="14"/>
        <v>0</v>
      </c>
      <c r="AG21" s="39">
        <f t="shared" si="15"/>
        <v>0</v>
      </c>
      <c r="AH21" s="39">
        <f t="shared" si="16"/>
        <v>0</v>
      </c>
      <c r="AI21" s="39">
        <f t="shared" si="17"/>
        <v>0</v>
      </c>
      <c r="AJ21" s="103">
        <f t="shared" si="5"/>
        <v>0</v>
      </c>
    </row>
    <row r="22" spans="1:36" s="66" customFormat="1" ht="43.5">
      <c r="A22" s="31" t="s">
        <v>17</v>
      </c>
      <c r="B22" s="20" t="s">
        <v>100</v>
      </c>
      <c r="C22" s="21" t="s">
        <v>8</v>
      </c>
      <c r="D22" s="21" t="s">
        <v>18</v>
      </c>
      <c r="E22" s="21" t="s">
        <v>206</v>
      </c>
      <c r="F22" s="21" t="s">
        <v>199</v>
      </c>
      <c r="G22" s="21" t="s">
        <v>199</v>
      </c>
      <c r="H22" s="76">
        <f>H23</f>
        <v>760100</v>
      </c>
      <c r="I22" s="38">
        <f aca="true" t="shared" si="21" ref="I22:U22">I23</f>
        <v>760100</v>
      </c>
      <c r="J22" s="38">
        <f t="shared" si="21"/>
        <v>760100</v>
      </c>
      <c r="K22" s="38">
        <f t="shared" si="21"/>
        <v>940116.94</v>
      </c>
      <c r="L22" s="38">
        <f t="shared" si="21"/>
        <v>940116.94</v>
      </c>
      <c r="M22" s="38">
        <f t="shared" si="21"/>
        <v>940116.94</v>
      </c>
      <c r="N22" s="38">
        <f t="shared" si="21"/>
        <v>940116.94</v>
      </c>
      <c r="O22" s="38">
        <f t="shared" si="21"/>
        <v>940116.94</v>
      </c>
      <c r="P22" s="38">
        <f t="shared" si="21"/>
        <v>940116.94</v>
      </c>
      <c r="Q22" s="38">
        <f t="shared" si="21"/>
        <v>940116.94</v>
      </c>
      <c r="R22" s="38">
        <f t="shared" si="21"/>
        <v>940116.94</v>
      </c>
      <c r="S22" s="38">
        <f t="shared" si="21"/>
        <v>940116.94</v>
      </c>
      <c r="T22" s="38">
        <f t="shared" si="21"/>
        <v>1112116.94</v>
      </c>
      <c r="U22" s="88">
        <f t="shared" si="21"/>
        <v>935998.31</v>
      </c>
      <c r="V22" s="38">
        <f t="shared" si="7"/>
        <v>84.16365908426862</v>
      </c>
      <c r="W22" s="38">
        <f t="shared" si="8"/>
        <v>176118.6299999999</v>
      </c>
      <c r="X22" s="38">
        <f t="shared" si="1"/>
        <v>0</v>
      </c>
      <c r="Y22" s="38">
        <f t="shared" si="2"/>
        <v>0</v>
      </c>
      <c r="Z22" s="38">
        <f t="shared" si="3"/>
        <v>180016.93999999994</v>
      </c>
      <c r="AA22" s="38">
        <f t="shared" si="9"/>
        <v>0</v>
      </c>
      <c r="AB22" s="38">
        <f t="shared" si="10"/>
        <v>0</v>
      </c>
      <c r="AC22" s="38">
        <f t="shared" si="11"/>
        <v>0</v>
      </c>
      <c r="AD22" s="38">
        <f t="shared" si="12"/>
        <v>0</v>
      </c>
      <c r="AE22" s="38">
        <f t="shared" si="13"/>
        <v>0</v>
      </c>
      <c r="AF22" s="38">
        <f t="shared" si="14"/>
        <v>0</v>
      </c>
      <c r="AG22" s="38">
        <f t="shared" si="15"/>
        <v>0</v>
      </c>
      <c r="AH22" s="38">
        <f t="shared" si="16"/>
        <v>0</v>
      </c>
      <c r="AI22" s="38">
        <f t="shared" si="17"/>
        <v>172000</v>
      </c>
      <c r="AJ22" s="104">
        <f t="shared" si="5"/>
        <v>352016.93999999994</v>
      </c>
    </row>
    <row r="23" spans="1:36" s="101" customFormat="1" ht="23.25">
      <c r="A23" s="32" t="s">
        <v>19</v>
      </c>
      <c r="B23" s="22" t="s">
        <v>100</v>
      </c>
      <c r="C23" s="23" t="s">
        <v>8</v>
      </c>
      <c r="D23" s="23" t="s">
        <v>18</v>
      </c>
      <c r="E23" s="23" t="s">
        <v>20</v>
      </c>
      <c r="F23" s="23" t="s">
        <v>199</v>
      </c>
      <c r="G23" s="23" t="s">
        <v>199</v>
      </c>
      <c r="H23" s="77">
        <f aca="true" t="shared" si="22" ref="H23:U23">H24+H29+H37</f>
        <v>760100</v>
      </c>
      <c r="I23" s="39">
        <f t="shared" si="22"/>
        <v>760100</v>
      </c>
      <c r="J23" s="39">
        <f t="shared" si="22"/>
        <v>760100</v>
      </c>
      <c r="K23" s="39">
        <f t="shared" si="22"/>
        <v>940116.94</v>
      </c>
      <c r="L23" s="39">
        <f t="shared" si="22"/>
        <v>940116.94</v>
      </c>
      <c r="M23" s="39">
        <f t="shared" si="22"/>
        <v>940116.94</v>
      </c>
      <c r="N23" s="39">
        <f t="shared" si="22"/>
        <v>940116.94</v>
      </c>
      <c r="O23" s="39">
        <f t="shared" si="22"/>
        <v>940116.94</v>
      </c>
      <c r="P23" s="39">
        <f t="shared" si="22"/>
        <v>940116.94</v>
      </c>
      <c r="Q23" s="39">
        <f t="shared" si="22"/>
        <v>940116.94</v>
      </c>
      <c r="R23" s="39">
        <f t="shared" si="22"/>
        <v>940116.94</v>
      </c>
      <c r="S23" s="39">
        <f t="shared" si="22"/>
        <v>940116.94</v>
      </c>
      <c r="T23" s="39">
        <f t="shared" si="22"/>
        <v>1112116.94</v>
      </c>
      <c r="U23" s="89">
        <f t="shared" si="22"/>
        <v>935998.31</v>
      </c>
      <c r="V23" s="39">
        <f t="shared" si="7"/>
        <v>84.16365908426862</v>
      </c>
      <c r="W23" s="39">
        <f t="shared" si="8"/>
        <v>176118.6299999999</v>
      </c>
      <c r="X23" s="39">
        <f t="shared" si="1"/>
        <v>0</v>
      </c>
      <c r="Y23" s="39">
        <f t="shared" si="2"/>
        <v>0</v>
      </c>
      <c r="Z23" s="39">
        <f t="shared" si="3"/>
        <v>180016.93999999994</v>
      </c>
      <c r="AA23" s="39">
        <f t="shared" si="9"/>
        <v>0</v>
      </c>
      <c r="AB23" s="39">
        <f t="shared" si="10"/>
        <v>0</v>
      </c>
      <c r="AC23" s="39">
        <f t="shared" si="11"/>
        <v>0</v>
      </c>
      <c r="AD23" s="39">
        <f t="shared" si="12"/>
        <v>0</v>
      </c>
      <c r="AE23" s="39">
        <f t="shared" si="13"/>
        <v>0</v>
      </c>
      <c r="AF23" s="39">
        <f t="shared" si="14"/>
        <v>0</v>
      </c>
      <c r="AG23" s="39">
        <f t="shared" si="15"/>
        <v>0</v>
      </c>
      <c r="AH23" s="39">
        <f t="shared" si="16"/>
        <v>0</v>
      </c>
      <c r="AI23" s="39">
        <f t="shared" si="17"/>
        <v>172000</v>
      </c>
      <c r="AJ23" s="103">
        <f t="shared" si="5"/>
        <v>352016.93999999994</v>
      </c>
    </row>
    <row r="24" spans="1:36" s="101" customFormat="1" ht="36.75" customHeight="1">
      <c r="A24" s="32" t="s">
        <v>13</v>
      </c>
      <c r="B24" s="22" t="s">
        <v>100</v>
      </c>
      <c r="C24" s="23" t="s">
        <v>8</v>
      </c>
      <c r="D24" s="23" t="s">
        <v>18</v>
      </c>
      <c r="E24" s="23" t="s">
        <v>20</v>
      </c>
      <c r="F24" s="23" t="s">
        <v>14</v>
      </c>
      <c r="G24" s="23" t="s">
        <v>199</v>
      </c>
      <c r="H24" s="77">
        <f>H25</f>
        <v>534000</v>
      </c>
      <c r="I24" s="39">
        <f aca="true" t="shared" si="23" ref="I24:U24">I25</f>
        <v>534000</v>
      </c>
      <c r="J24" s="39">
        <f t="shared" si="23"/>
        <v>534000</v>
      </c>
      <c r="K24" s="39">
        <f t="shared" si="23"/>
        <v>604016.94</v>
      </c>
      <c r="L24" s="39">
        <f t="shared" si="23"/>
        <v>604016.94</v>
      </c>
      <c r="M24" s="39">
        <f t="shared" si="23"/>
        <v>604016.94</v>
      </c>
      <c r="N24" s="39">
        <f t="shared" si="23"/>
        <v>604016.94</v>
      </c>
      <c r="O24" s="39">
        <f t="shared" si="23"/>
        <v>604016.94</v>
      </c>
      <c r="P24" s="39">
        <f t="shared" si="23"/>
        <v>604016.94</v>
      </c>
      <c r="Q24" s="39">
        <f t="shared" si="23"/>
        <v>604016.94</v>
      </c>
      <c r="R24" s="39">
        <f t="shared" si="23"/>
        <v>604016.94</v>
      </c>
      <c r="S24" s="39">
        <f t="shared" si="23"/>
        <v>644516.94</v>
      </c>
      <c r="T24" s="39">
        <f t="shared" si="23"/>
        <v>757516.94</v>
      </c>
      <c r="U24" s="89">
        <f t="shared" si="23"/>
        <v>581793.41</v>
      </c>
      <c r="V24" s="39">
        <f t="shared" si="7"/>
        <v>76.8026930196439</v>
      </c>
      <c r="W24" s="39">
        <f t="shared" si="8"/>
        <v>175723.5299999999</v>
      </c>
      <c r="X24" s="39">
        <f t="shared" si="1"/>
        <v>0</v>
      </c>
      <c r="Y24" s="39">
        <f t="shared" si="2"/>
        <v>0</v>
      </c>
      <c r="Z24" s="39">
        <f t="shared" si="3"/>
        <v>70016.93999999994</v>
      </c>
      <c r="AA24" s="39">
        <f t="shared" si="9"/>
        <v>0</v>
      </c>
      <c r="AB24" s="39">
        <f t="shared" si="10"/>
        <v>0</v>
      </c>
      <c r="AC24" s="39">
        <f t="shared" si="11"/>
        <v>0</v>
      </c>
      <c r="AD24" s="39">
        <f t="shared" si="12"/>
        <v>0</v>
      </c>
      <c r="AE24" s="39">
        <f t="shared" si="13"/>
        <v>0</v>
      </c>
      <c r="AF24" s="39">
        <f t="shared" si="14"/>
        <v>0</v>
      </c>
      <c r="AG24" s="39">
        <f t="shared" si="15"/>
        <v>0</v>
      </c>
      <c r="AH24" s="39">
        <f t="shared" si="16"/>
        <v>40500</v>
      </c>
      <c r="AI24" s="39">
        <f t="shared" si="17"/>
        <v>113000</v>
      </c>
      <c r="AJ24" s="103">
        <f t="shared" si="5"/>
        <v>223516.93999999994</v>
      </c>
    </row>
    <row r="25" spans="1:36" s="101" customFormat="1" ht="23.25">
      <c r="A25" s="32" t="s">
        <v>15</v>
      </c>
      <c r="B25" s="22" t="s">
        <v>100</v>
      </c>
      <c r="C25" s="23" t="s">
        <v>8</v>
      </c>
      <c r="D25" s="23" t="s">
        <v>18</v>
      </c>
      <c r="E25" s="23" t="s">
        <v>20</v>
      </c>
      <c r="F25" s="23" t="s">
        <v>260</v>
      </c>
      <c r="G25" s="23" t="s">
        <v>199</v>
      </c>
      <c r="H25" s="77">
        <f>H26+H27+H28</f>
        <v>534000</v>
      </c>
      <c r="I25" s="39">
        <f aca="true" t="shared" si="24" ref="I25:U25">I26+I27+I28</f>
        <v>534000</v>
      </c>
      <c r="J25" s="39">
        <f t="shared" si="24"/>
        <v>534000</v>
      </c>
      <c r="K25" s="39">
        <f t="shared" si="24"/>
        <v>604016.94</v>
      </c>
      <c r="L25" s="39">
        <f t="shared" si="24"/>
        <v>604016.94</v>
      </c>
      <c r="M25" s="39">
        <f t="shared" si="24"/>
        <v>604016.94</v>
      </c>
      <c r="N25" s="39">
        <f t="shared" si="24"/>
        <v>604016.94</v>
      </c>
      <c r="O25" s="39">
        <f>O26+O27+O28</f>
        <v>604016.94</v>
      </c>
      <c r="P25" s="39">
        <f>P26+P27+P28</f>
        <v>604016.94</v>
      </c>
      <c r="Q25" s="39">
        <f>Q26+Q27+Q28</f>
        <v>604016.94</v>
      </c>
      <c r="R25" s="39">
        <f>R26+R27+R28</f>
        <v>604016.94</v>
      </c>
      <c r="S25" s="39">
        <f>S26+S27+S28</f>
        <v>644516.94</v>
      </c>
      <c r="T25" s="39">
        <f t="shared" si="24"/>
        <v>757516.94</v>
      </c>
      <c r="U25" s="89">
        <f t="shared" si="24"/>
        <v>581793.41</v>
      </c>
      <c r="V25" s="39">
        <f t="shared" si="7"/>
        <v>76.8026930196439</v>
      </c>
      <c r="W25" s="39">
        <f t="shared" si="8"/>
        <v>175723.5299999999</v>
      </c>
      <c r="X25" s="39">
        <f t="shared" si="1"/>
        <v>0</v>
      </c>
      <c r="Y25" s="39">
        <f t="shared" si="2"/>
        <v>0</v>
      </c>
      <c r="Z25" s="39">
        <f t="shared" si="3"/>
        <v>70016.93999999994</v>
      </c>
      <c r="AA25" s="39">
        <f t="shared" si="9"/>
        <v>0</v>
      </c>
      <c r="AB25" s="39">
        <f t="shared" si="10"/>
        <v>0</v>
      </c>
      <c r="AC25" s="39">
        <f t="shared" si="11"/>
        <v>0</v>
      </c>
      <c r="AD25" s="39">
        <f t="shared" si="12"/>
        <v>0</v>
      </c>
      <c r="AE25" s="39">
        <f t="shared" si="13"/>
        <v>0</v>
      </c>
      <c r="AF25" s="39">
        <f t="shared" si="14"/>
        <v>0</v>
      </c>
      <c r="AG25" s="39">
        <f t="shared" si="15"/>
        <v>0</v>
      </c>
      <c r="AH25" s="39">
        <f t="shared" si="16"/>
        <v>40500</v>
      </c>
      <c r="AI25" s="39">
        <f t="shared" si="17"/>
        <v>113000</v>
      </c>
      <c r="AJ25" s="103">
        <f t="shared" si="5"/>
        <v>223516.93999999994</v>
      </c>
    </row>
    <row r="26" spans="1:36" s="101" customFormat="1" ht="15">
      <c r="A26" s="32" t="s">
        <v>225</v>
      </c>
      <c r="B26" s="22" t="s">
        <v>100</v>
      </c>
      <c r="C26" s="23" t="s">
        <v>8</v>
      </c>
      <c r="D26" s="23" t="s">
        <v>18</v>
      </c>
      <c r="E26" s="23" t="s">
        <v>20</v>
      </c>
      <c r="F26" s="23" t="s">
        <v>260</v>
      </c>
      <c r="G26" s="23" t="s">
        <v>224</v>
      </c>
      <c r="H26" s="77">
        <v>380000</v>
      </c>
      <c r="I26" s="39">
        <v>380000</v>
      </c>
      <c r="J26" s="39">
        <v>380000</v>
      </c>
      <c r="K26" s="39">
        <v>430000</v>
      </c>
      <c r="L26" s="41">
        <v>430000</v>
      </c>
      <c r="M26" s="41">
        <v>430000</v>
      </c>
      <c r="N26" s="41">
        <v>430000</v>
      </c>
      <c r="O26" s="41">
        <v>430000</v>
      </c>
      <c r="P26" s="41">
        <v>430000</v>
      </c>
      <c r="Q26" s="41">
        <v>430000</v>
      </c>
      <c r="R26" s="41">
        <v>430000</v>
      </c>
      <c r="S26" s="41">
        <v>464000</v>
      </c>
      <c r="T26" s="41">
        <v>543000</v>
      </c>
      <c r="U26" s="91">
        <v>403861</v>
      </c>
      <c r="V26" s="39">
        <f t="shared" si="7"/>
        <v>74.37587476979742</v>
      </c>
      <c r="W26" s="39">
        <f t="shared" si="8"/>
        <v>139139</v>
      </c>
      <c r="X26" s="39">
        <f t="shared" si="1"/>
        <v>0</v>
      </c>
      <c r="Y26" s="39">
        <f t="shared" si="2"/>
        <v>0</v>
      </c>
      <c r="Z26" s="39">
        <f t="shared" si="3"/>
        <v>50000</v>
      </c>
      <c r="AA26" s="39">
        <f t="shared" si="9"/>
        <v>0</v>
      </c>
      <c r="AB26" s="39">
        <f t="shared" si="10"/>
        <v>0</v>
      </c>
      <c r="AC26" s="39">
        <f t="shared" si="11"/>
        <v>0</v>
      </c>
      <c r="AD26" s="39">
        <f t="shared" si="12"/>
        <v>0</v>
      </c>
      <c r="AE26" s="39">
        <f t="shared" si="13"/>
        <v>0</v>
      </c>
      <c r="AF26" s="39">
        <f t="shared" si="14"/>
        <v>0</v>
      </c>
      <c r="AG26" s="39">
        <f t="shared" si="15"/>
        <v>0</v>
      </c>
      <c r="AH26" s="39">
        <f t="shared" si="16"/>
        <v>34000</v>
      </c>
      <c r="AI26" s="39">
        <f t="shared" si="17"/>
        <v>79000</v>
      </c>
      <c r="AJ26" s="103">
        <f t="shared" si="5"/>
        <v>163000</v>
      </c>
    </row>
    <row r="27" spans="1:36" s="101" customFormat="1" ht="15">
      <c r="A27" s="32" t="s">
        <v>235</v>
      </c>
      <c r="B27" s="22" t="s">
        <v>100</v>
      </c>
      <c r="C27" s="23" t="s">
        <v>8</v>
      </c>
      <c r="D27" s="23" t="s">
        <v>18</v>
      </c>
      <c r="E27" s="23" t="s">
        <v>20</v>
      </c>
      <c r="F27" s="23" t="s">
        <v>260</v>
      </c>
      <c r="G27" s="23" t="s">
        <v>234</v>
      </c>
      <c r="H27" s="77">
        <v>40000</v>
      </c>
      <c r="I27" s="39">
        <v>40000</v>
      </c>
      <c r="J27" s="39">
        <v>40000</v>
      </c>
      <c r="K27" s="39">
        <v>40000</v>
      </c>
      <c r="L27" s="41">
        <v>40000</v>
      </c>
      <c r="M27" s="41">
        <v>40000</v>
      </c>
      <c r="N27" s="41">
        <v>40000</v>
      </c>
      <c r="O27" s="41">
        <v>40000</v>
      </c>
      <c r="P27" s="41">
        <v>40000</v>
      </c>
      <c r="Q27" s="41">
        <v>40000</v>
      </c>
      <c r="R27" s="41">
        <v>40000</v>
      </c>
      <c r="S27" s="41">
        <v>40000</v>
      </c>
      <c r="T27" s="41">
        <v>40000</v>
      </c>
      <c r="U27" s="91">
        <v>40000</v>
      </c>
      <c r="V27" s="39">
        <f t="shared" si="7"/>
        <v>100</v>
      </c>
      <c r="W27" s="39">
        <f t="shared" si="8"/>
        <v>0</v>
      </c>
      <c r="X27" s="39">
        <f t="shared" si="1"/>
        <v>0</v>
      </c>
      <c r="Y27" s="39">
        <f t="shared" si="2"/>
        <v>0</v>
      </c>
      <c r="Z27" s="39">
        <f t="shared" si="3"/>
        <v>0</v>
      </c>
      <c r="AA27" s="39">
        <f t="shared" si="9"/>
        <v>0</v>
      </c>
      <c r="AB27" s="39">
        <f t="shared" si="10"/>
        <v>0</v>
      </c>
      <c r="AC27" s="39">
        <f t="shared" si="11"/>
        <v>0</v>
      </c>
      <c r="AD27" s="39">
        <f t="shared" si="12"/>
        <v>0</v>
      </c>
      <c r="AE27" s="39">
        <f t="shared" si="13"/>
        <v>0</v>
      </c>
      <c r="AF27" s="39">
        <f t="shared" si="14"/>
        <v>0</v>
      </c>
      <c r="AG27" s="39">
        <f t="shared" si="15"/>
        <v>0</v>
      </c>
      <c r="AH27" s="39">
        <f t="shared" si="16"/>
        <v>0</v>
      </c>
      <c r="AI27" s="39">
        <f t="shared" si="17"/>
        <v>0</v>
      </c>
      <c r="AJ27" s="103">
        <f t="shared" si="5"/>
        <v>0</v>
      </c>
    </row>
    <row r="28" spans="1:36" s="101" customFormat="1" ht="15">
      <c r="A28" s="32" t="s">
        <v>226</v>
      </c>
      <c r="B28" s="22" t="s">
        <v>100</v>
      </c>
      <c r="C28" s="23" t="s">
        <v>8</v>
      </c>
      <c r="D28" s="23" t="s">
        <v>18</v>
      </c>
      <c r="E28" s="23" t="s">
        <v>20</v>
      </c>
      <c r="F28" s="23" t="s">
        <v>260</v>
      </c>
      <c r="G28" s="23" t="s">
        <v>223</v>
      </c>
      <c r="H28" s="77">
        <v>114000</v>
      </c>
      <c r="I28" s="39">
        <v>114000</v>
      </c>
      <c r="J28" s="39">
        <v>114000</v>
      </c>
      <c r="K28" s="39">
        <v>134016.94</v>
      </c>
      <c r="L28" s="41">
        <v>134016.94</v>
      </c>
      <c r="M28" s="41">
        <v>134016.94</v>
      </c>
      <c r="N28" s="41">
        <v>134016.94</v>
      </c>
      <c r="O28" s="41">
        <v>134016.94</v>
      </c>
      <c r="P28" s="41">
        <v>134016.94</v>
      </c>
      <c r="Q28" s="41">
        <v>134016.94</v>
      </c>
      <c r="R28" s="41">
        <v>134016.94</v>
      </c>
      <c r="S28" s="41">
        <v>140516.94</v>
      </c>
      <c r="T28" s="41">
        <v>174516.94</v>
      </c>
      <c r="U28" s="91">
        <v>137932.41</v>
      </c>
      <c r="V28" s="39">
        <f t="shared" si="7"/>
        <v>79.03668835816168</v>
      </c>
      <c r="W28" s="39">
        <f t="shared" si="8"/>
        <v>36584.53</v>
      </c>
      <c r="X28" s="39">
        <f t="shared" si="1"/>
        <v>0</v>
      </c>
      <c r="Y28" s="39">
        <f t="shared" si="2"/>
        <v>0</v>
      </c>
      <c r="Z28" s="39">
        <f t="shared" si="3"/>
        <v>20016.940000000002</v>
      </c>
      <c r="AA28" s="39">
        <f t="shared" si="9"/>
        <v>0</v>
      </c>
      <c r="AB28" s="39">
        <f t="shared" si="10"/>
        <v>0</v>
      </c>
      <c r="AC28" s="39">
        <f t="shared" si="11"/>
        <v>0</v>
      </c>
      <c r="AD28" s="39">
        <f t="shared" si="12"/>
        <v>0</v>
      </c>
      <c r="AE28" s="39">
        <f t="shared" si="13"/>
        <v>0</v>
      </c>
      <c r="AF28" s="39">
        <f t="shared" si="14"/>
        <v>0</v>
      </c>
      <c r="AG28" s="39">
        <f t="shared" si="15"/>
        <v>0</v>
      </c>
      <c r="AH28" s="39">
        <f t="shared" si="16"/>
        <v>6500</v>
      </c>
      <c r="AI28" s="39">
        <f t="shared" si="17"/>
        <v>34000</v>
      </c>
      <c r="AJ28" s="103">
        <f t="shared" si="5"/>
        <v>60516.94</v>
      </c>
    </row>
    <row r="29" spans="1:36" s="101" customFormat="1" ht="23.25">
      <c r="A29" s="32" t="s">
        <v>21</v>
      </c>
      <c r="B29" s="22" t="s">
        <v>100</v>
      </c>
      <c r="C29" s="23" t="s">
        <v>8</v>
      </c>
      <c r="D29" s="23" t="s">
        <v>18</v>
      </c>
      <c r="E29" s="23" t="s">
        <v>20</v>
      </c>
      <c r="F29" s="23" t="s">
        <v>22</v>
      </c>
      <c r="G29" s="23" t="s">
        <v>199</v>
      </c>
      <c r="H29" s="77">
        <f>H30+H31+H32+H33+H34+H35+H36</f>
        <v>210100</v>
      </c>
      <c r="I29" s="39">
        <f aca="true" t="shared" si="25" ref="I29:U29">I30+I31+I32+I33+I34+I35+I36</f>
        <v>210100</v>
      </c>
      <c r="J29" s="39">
        <f t="shared" si="25"/>
        <v>210100</v>
      </c>
      <c r="K29" s="39">
        <f t="shared" si="25"/>
        <v>320100</v>
      </c>
      <c r="L29" s="39">
        <f t="shared" si="25"/>
        <v>320100</v>
      </c>
      <c r="M29" s="39">
        <f t="shared" si="25"/>
        <v>320100</v>
      </c>
      <c r="N29" s="39">
        <f t="shared" si="25"/>
        <v>320100</v>
      </c>
      <c r="O29" s="39">
        <f t="shared" si="25"/>
        <v>320100</v>
      </c>
      <c r="P29" s="39">
        <f t="shared" si="25"/>
        <v>320100</v>
      </c>
      <c r="Q29" s="39">
        <f t="shared" si="25"/>
        <v>320100</v>
      </c>
      <c r="R29" s="39">
        <f t="shared" si="25"/>
        <v>320100</v>
      </c>
      <c r="S29" s="39">
        <f t="shared" si="25"/>
        <v>281100</v>
      </c>
      <c r="T29" s="39">
        <f t="shared" si="25"/>
        <v>340400</v>
      </c>
      <c r="U29" s="89">
        <f t="shared" si="25"/>
        <v>340110</v>
      </c>
      <c r="V29" s="39">
        <f t="shared" si="7"/>
        <v>99.91480611045829</v>
      </c>
      <c r="W29" s="39">
        <f t="shared" si="8"/>
        <v>290</v>
      </c>
      <c r="X29" s="39">
        <f t="shared" si="1"/>
        <v>0</v>
      </c>
      <c r="Y29" s="39">
        <f t="shared" si="2"/>
        <v>0</v>
      </c>
      <c r="Z29" s="39">
        <f t="shared" si="3"/>
        <v>110000</v>
      </c>
      <c r="AA29" s="39">
        <f t="shared" si="9"/>
        <v>0</v>
      </c>
      <c r="AB29" s="39">
        <f t="shared" si="10"/>
        <v>0</v>
      </c>
      <c r="AC29" s="39">
        <f t="shared" si="11"/>
        <v>0</v>
      </c>
      <c r="AD29" s="39">
        <f t="shared" si="12"/>
        <v>0</v>
      </c>
      <c r="AE29" s="39">
        <f t="shared" si="13"/>
        <v>0</v>
      </c>
      <c r="AF29" s="39">
        <f t="shared" si="14"/>
        <v>0</v>
      </c>
      <c r="AG29" s="39">
        <f t="shared" si="15"/>
        <v>0</v>
      </c>
      <c r="AH29" s="39">
        <f t="shared" si="16"/>
        <v>-39000</v>
      </c>
      <c r="AI29" s="39">
        <f t="shared" si="17"/>
        <v>59300</v>
      </c>
      <c r="AJ29" s="103">
        <f t="shared" si="5"/>
        <v>130300</v>
      </c>
    </row>
    <row r="30" spans="1:36" s="101" customFormat="1" ht="15">
      <c r="A30" s="32" t="s">
        <v>233</v>
      </c>
      <c r="B30" s="22" t="s">
        <v>100</v>
      </c>
      <c r="C30" s="23" t="s">
        <v>8</v>
      </c>
      <c r="D30" s="23" t="s">
        <v>18</v>
      </c>
      <c r="E30" s="23" t="s">
        <v>20</v>
      </c>
      <c r="F30" s="23" t="s">
        <v>259</v>
      </c>
      <c r="G30" s="23" t="s">
        <v>228</v>
      </c>
      <c r="H30" s="77">
        <v>10000</v>
      </c>
      <c r="I30" s="39">
        <v>10000</v>
      </c>
      <c r="J30" s="39">
        <v>10000</v>
      </c>
      <c r="K30" s="39">
        <v>40000</v>
      </c>
      <c r="L30" s="39">
        <v>40000</v>
      </c>
      <c r="M30" s="39">
        <v>40000</v>
      </c>
      <c r="N30" s="39">
        <v>40000</v>
      </c>
      <c r="O30" s="39">
        <v>40000</v>
      </c>
      <c r="P30" s="39">
        <v>40000</v>
      </c>
      <c r="Q30" s="39">
        <v>40000</v>
      </c>
      <c r="R30" s="39">
        <v>40000</v>
      </c>
      <c r="S30" s="39">
        <v>39000</v>
      </c>
      <c r="T30" s="39">
        <v>41700</v>
      </c>
      <c r="U30" s="89">
        <v>41616.43</v>
      </c>
      <c r="V30" s="39">
        <f t="shared" si="7"/>
        <v>99.79959232613909</v>
      </c>
      <c r="W30" s="39">
        <f t="shared" si="8"/>
        <v>83.56999999999971</v>
      </c>
      <c r="X30" s="39">
        <f t="shared" si="1"/>
        <v>0</v>
      </c>
      <c r="Y30" s="39">
        <f t="shared" si="2"/>
        <v>0</v>
      </c>
      <c r="Z30" s="39">
        <f t="shared" si="3"/>
        <v>30000</v>
      </c>
      <c r="AA30" s="39">
        <f t="shared" si="9"/>
        <v>0</v>
      </c>
      <c r="AB30" s="39">
        <f t="shared" si="10"/>
        <v>0</v>
      </c>
      <c r="AC30" s="39">
        <f t="shared" si="11"/>
        <v>0</v>
      </c>
      <c r="AD30" s="39">
        <f t="shared" si="12"/>
        <v>0</v>
      </c>
      <c r="AE30" s="39">
        <f t="shared" si="13"/>
        <v>0</v>
      </c>
      <c r="AF30" s="39">
        <f t="shared" si="14"/>
        <v>0</v>
      </c>
      <c r="AG30" s="39">
        <f t="shared" si="15"/>
        <v>0</v>
      </c>
      <c r="AH30" s="39">
        <f t="shared" si="16"/>
        <v>-1000</v>
      </c>
      <c r="AI30" s="39">
        <f t="shared" si="17"/>
        <v>2700</v>
      </c>
      <c r="AJ30" s="103">
        <f t="shared" si="5"/>
        <v>31700</v>
      </c>
    </row>
    <row r="31" spans="1:36" s="101" customFormat="1" ht="15">
      <c r="A31" s="32" t="s">
        <v>232</v>
      </c>
      <c r="B31" s="22" t="s">
        <v>100</v>
      </c>
      <c r="C31" s="23" t="s">
        <v>8</v>
      </c>
      <c r="D31" s="23" t="s">
        <v>18</v>
      </c>
      <c r="E31" s="23" t="s">
        <v>20</v>
      </c>
      <c r="F31" s="23" t="s">
        <v>259</v>
      </c>
      <c r="G31" s="23" t="s">
        <v>229</v>
      </c>
      <c r="H31" s="77">
        <v>1000</v>
      </c>
      <c r="I31" s="39">
        <v>1000</v>
      </c>
      <c r="J31" s="39">
        <v>1000</v>
      </c>
      <c r="K31" s="39">
        <v>1000</v>
      </c>
      <c r="L31" s="39">
        <v>1000</v>
      </c>
      <c r="M31" s="39">
        <v>1000</v>
      </c>
      <c r="N31" s="39">
        <v>1000</v>
      </c>
      <c r="O31" s="39">
        <v>1000</v>
      </c>
      <c r="P31" s="39">
        <v>1000</v>
      </c>
      <c r="Q31" s="39">
        <v>1000</v>
      </c>
      <c r="R31" s="39">
        <v>1000</v>
      </c>
      <c r="S31" s="39"/>
      <c r="T31" s="39"/>
      <c r="U31" s="89"/>
      <c r="V31" s="39"/>
      <c r="W31" s="39">
        <f t="shared" si="8"/>
        <v>0</v>
      </c>
      <c r="X31" s="39">
        <f t="shared" si="1"/>
        <v>0</v>
      </c>
      <c r="Y31" s="39">
        <f t="shared" si="2"/>
        <v>0</v>
      </c>
      <c r="Z31" s="39">
        <f t="shared" si="3"/>
        <v>0</v>
      </c>
      <c r="AA31" s="39">
        <f t="shared" si="9"/>
        <v>0</v>
      </c>
      <c r="AB31" s="39">
        <f t="shared" si="10"/>
        <v>0</v>
      </c>
      <c r="AC31" s="39">
        <f t="shared" si="11"/>
        <v>0</v>
      </c>
      <c r="AD31" s="39">
        <f t="shared" si="12"/>
        <v>0</v>
      </c>
      <c r="AE31" s="39">
        <f t="shared" si="13"/>
        <v>0</v>
      </c>
      <c r="AF31" s="39">
        <f t="shared" si="14"/>
        <v>0</v>
      </c>
      <c r="AG31" s="39">
        <f t="shared" si="15"/>
        <v>0</v>
      </c>
      <c r="AH31" s="39">
        <f t="shared" si="16"/>
        <v>-1000</v>
      </c>
      <c r="AI31" s="39">
        <f t="shared" si="17"/>
        <v>0</v>
      </c>
      <c r="AJ31" s="103">
        <f t="shared" si="5"/>
        <v>-1000</v>
      </c>
    </row>
    <row r="32" spans="1:36" s="101" customFormat="1" ht="15">
      <c r="A32" s="32" t="s">
        <v>218</v>
      </c>
      <c r="B32" s="22" t="s">
        <v>100</v>
      </c>
      <c r="C32" s="23" t="s">
        <v>8</v>
      </c>
      <c r="D32" s="23" t="s">
        <v>18</v>
      </c>
      <c r="E32" s="23" t="s">
        <v>20</v>
      </c>
      <c r="F32" s="23" t="s">
        <v>259</v>
      </c>
      <c r="G32" s="23" t="s">
        <v>216</v>
      </c>
      <c r="H32" s="77">
        <v>52300</v>
      </c>
      <c r="I32" s="39">
        <v>52300</v>
      </c>
      <c r="J32" s="39">
        <v>52300</v>
      </c>
      <c r="K32" s="39">
        <v>52300</v>
      </c>
      <c r="L32" s="39">
        <v>52300</v>
      </c>
      <c r="M32" s="39">
        <v>52300</v>
      </c>
      <c r="N32" s="39">
        <v>52300</v>
      </c>
      <c r="O32" s="39">
        <v>52300</v>
      </c>
      <c r="P32" s="39">
        <v>52300</v>
      </c>
      <c r="Q32" s="39">
        <v>52300</v>
      </c>
      <c r="R32" s="39">
        <v>52300</v>
      </c>
      <c r="S32" s="39">
        <v>33300</v>
      </c>
      <c r="T32" s="39">
        <v>28400</v>
      </c>
      <c r="U32" s="89">
        <v>28355.14</v>
      </c>
      <c r="V32" s="39">
        <f t="shared" si="7"/>
        <v>99.84204225352113</v>
      </c>
      <c r="W32" s="39">
        <f t="shared" si="8"/>
        <v>44.86000000000058</v>
      </c>
      <c r="X32" s="39">
        <f t="shared" si="1"/>
        <v>0</v>
      </c>
      <c r="Y32" s="39">
        <f t="shared" si="2"/>
        <v>0</v>
      </c>
      <c r="Z32" s="39">
        <f t="shared" si="3"/>
        <v>0</v>
      </c>
      <c r="AA32" s="39">
        <f t="shared" si="9"/>
        <v>0</v>
      </c>
      <c r="AB32" s="39">
        <f t="shared" si="10"/>
        <v>0</v>
      </c>
      <c r="AC32" s="39">
        <f t="shared" si="11"/>
        <v>0</v>
      </c>
      <c r="AD32" s="39">
        <f t="shared" si="12"/>
        <v>0</v>
      </c>
      <c r="AE32" s="39">
        <f t="shared" si="13"/>
        <v>0</v>
      </c>
      <c r="AF32" s="39">
        <f t="shared" si="14"/>
        <v>0</v>
      </c>
      <c r="AG32" s="39">
        <f t="shared" si="15"/>
        <v>0</v>
      </c>
      <c r="AH32" s="39">
        <f t="shared" si="16"/>
        <v>-19000</v>
      </c>
      <c r="AI32" s="39">
        <f t="shared" si="17"/>
        <v>-4900</v>
      </c>
      <c r="AJ32" s="103">
        <f t="shared" si="5"/>
        <v>-23900</v>
      </c>
    </row>
    <row r="33" spans="1:36" s="101" customFormat="1" ht="15">
      <c r="A33" s="32" t="s">
        <v>219</v>
      </c>
      <c r="B33" s="22" t="s">
        <v>100</v>
      </c>
      <c r="C33" s="23" t="s">
        <v>8</v>
      </c>
      <c r="D33" s="23" t="s">
        <v>18</v>
      </c>
      <c r="E33" s="23" t="s">
        <v>20</v>
      </c>
      <c r="F33" s="23" t="s">
        <v>259</v>
      </c>
      <c r="G33" s="23" t="s">
        <v>217</v>
      </c>
      <c r="H33" s="77">
        <v>3000</v>
      </c>
      <c r="I33" s="39">
        <v>3000</v>
      </c>
      <c r="J33" s="39">
        <v>3000</v>
      </c>
      <c r="K33" s="39">
        <v>8000</v>
      </c>
      <c r="L33" s="39">
        <v>8000</v>
      </c>
      <c r="M33" s="39">
        <v>8000</v>
      </c>
      <c r="N33" s="39">
        <v>8000</v>
      </c>
      <c r="O33" s="39">
        <v>8000</v>
      </c>
      <c r="P33" s="39">
        <v>8000</v>
      </c>
      <c r="Q33" s="39">
        <v>13000</v>
      </c>
      <c r="R33" s="39">
        <v>38000</v>
      </c>
      <c r="S33" s="39">
        <v>38000</v>
      </c>
      <c r="T33" s="39">
        <v>37700</v>
      </c>
      <c r="U33" s="89">
        <v>37679.4</v>
      </c>
      <c r="V33" s="39">
        <f t="shared" si="7"/>
        <v>99.94535809018568</v>
      </c>
      <c r="W33" s="39">
        <f t="shared" si="8"/>
        <v>20.599999999998545</v>
      </c>
      <c r="X33" s="39">
        <f t="shared" si="1"/>
        <v>0</v>
      </c>
      <c r="Y33" s="39">
        <f t="shared" si="2"/>
        <v>0</v>
      </c>
      <c r="Z33" s="39">
        <f t="shared" si="3"/>
        <v>5000</v>
      </c>
      <c r="AA33" s="39">
        <f t="shared" si="9"/>
        <v>0</v>
      </c>
      <c r="AB33" s="39">
        <f t="shared" si="10"/>
        <v>0</v>
      </c>
      <c r="AC33" s="39">
        <f t="shared" si="11"/>
        <v>0</v>
      </c>
      <c r="AD33" s="39">
        <f t="shared" si="12"/>
        <v>0</v>
      </c>
      <c r="AE33" s="39">
        <f t="shared" si="13"/>
        <v>0</v>
      </c>
      <c r="AF33" s="39">
        <f t="shared" si="14"/>
        <v>5000</v>
      </c>
      <c r="AG33" s="39">
        <f t="shared" si="15"/>
        <v>25000</v>
      </c>
      <c r="AH33" s="39">
        <f t="shared" si="16"/>
        <v>0</v>
      </c>
      <c r="AI33" s="39">
        <f t="shared" si="17"/>
        <v>-300</v>
      </c>
      <c r="AJ33" s="103">
        <f t="shared" si="5"/>
        <v>34700</v>
      </c>
    </row>
    <row r="34" spans="1:36" s="101" customFormat="1" ht="15">
      <c r="A34" s="32" t="s">
        <v>213</v>
      </c>
      <c r="B34" s="22" t="s">
        <v>100</v>
      </c>
      <c r="C34" s="23" t="s">
        <v>8</v>
      </c>
      <c r="D34" s="23" t="s">
        <v>18</v>
      </c>
      <c r="E34" s="23" t="s">
        <v>20</v>
      </c>
      <c r="F34" s="23" t="s">
        <v>259</v>
      </c>
      <c r="G34" s="23" t="s">
        <v>211</v>
      </c>
      <c r="H34" s="77">
        <v>20000</v>
      </c>
      <c r="I34" s="39">
        <v>20000</v>
      </c>
      <c r="J34" s="39">
        <v>20000</v>
      </c>
      <c r="K34" s="39">
        <v>70000</v>
      </c>
      <c r="L34" s="39">
        <v>70000</v>
      </c>
      <c r="M34" s="39">
        <v>70000</v>
      </c>
      <c r="N34" s="39">
        <v>70000</v>
      </c>
      <c r="O34" s="39">
        <v>70000</v>
      </c>
      <c r="P34" s="39">
        <v>70000</v>
      </c>
      <c r="Q34" s="39">
        <v>70000</v>
      </c>
      <c r="R34" s="39">
        <v>45000</v>
      </c>
      <c r="S34" s="39">
        <v>27000</v>
      </c>
      <c r="T34" s="39">
        <v>33800</v>
      </c>
      <c r="U34" s="89">
        <v>33799.55</v>
      </c>
      <c r="V34" s="39">
        <f t="shared" si="7"/>
        <v>99.99866863905326</v>
      </c>
      <c r="W34" s="39">
        <f t="shared" si="8"/>
        <v>0.4499999999970896</v>
      </c>
      <c r="X34" s="39">
        <f t="shared" si="1"/>
        <v>0</v>
      </c>
      <c r="Y34" s="39">
        <f t="shared" si="2"/>
        <v>0</v>
      </c>
      <c r="Z34" s="39">
        <f t="shared" si="3"/>
        <v>50000</v>
      </c>
      <c r="AA34" s="39">
        <f t="shared" si="9"/>
        <v>0</v>
      </c>
      <c r="AB34" s="39">
        <f t="shared" si="10"/>
        <v>0</v>
      </c>
      <c r="AC34" s="39">
        <f t="shared" si="11"/>
        <v>0</v>
      </c>
      <c r="AD34" s="39">
        <f t="shared" si="12"/>
        <v>0</v>
      </c>
      <c r="AE34" s="39">
        <f t="shared" si="13"/>
        <v>0</v>
      </c>
      <c r="AF34" s="39">
        <f t="shared" si="14"/>
        <v>0</v>
      </c>
      <c r="AG34" s="39">
        <f t="shared" si="15"/>
        <v>-25000</v>
      </c>
      <c r="AH34" s="39">
        <f t="shared" si="16"/>
        <v>-18000</v>
      </c>
      <c r="AI34" s="39">
        <f t="shared" si="17"/>
        <v>6800</v>
      </c>
      <c r="AJ34" s="103">
        <f t="shared" si="5"/>
        <v>13800</v>
      </c>
    </row>
    <row r="35" spans="1:36" s="101" customFormat="1" ht="15">
      <c r="A35" s="32" t="s">
        <v>231</v>
      </c>
      <c r="B35" s="22" t="s">
        <v>100</v>
      </c>
      <c r="C35" s="23" t="s">
        <v>8</v>
      </c>
      <c r="D35" s="23" t="s">
        <v>18</v>
      </c>
      <c r="E35" s="23" t="s">
        <v>20</v>
      </c>
      <c r="F35" s="23" t="s">
        <v>259</v>
      </c>
      <c r="G35" s="23" t="s">
        <v>230</v>
      </c>
      <c r="H35" s="77">
        <v>10000</v>
      </c>
      <c r="I35" s="39">
        <v>10000</v>
      </c>
      <c r="J35" s="39">
        <v>10000</v>
      </c>
      <c r="K35" s="39">
        <v>5000</v>
      </c>
      <c r="L35" s="39">
        <v>5000</v>
      </c>
      <c r="M35" s="39">
        <v>5000</v>
      </c>
      <c r="N35" s="39">
        <v>5000</v>
      </c>
      <c r="O35" s="39">
        <v>5000</v>
      </c>
      <c r="P35" s="39">
        <v>5000</v>
      </c>
      <c r="Q35" s="39"/>
      <c r="R35" s="39"/>
      <c r="S35" s="39"/>
      <c r="T35" s="39"/>
      <c r="U35" s="89"/>
      <c r="V35" s="39"/>
      <c r="W35" s="39">
        <f t="shared" si="8"/>
        <v>0</v>
      </c>
      <c r="X35" s="39">
        <f t="shared" si="1"/>
        <v>0</v>
      </c>
      <c r="Y35" s="39">
        <f t="shared" si="2"/>
        <v>0</v>
      </c>
      <c r="Z35" s="39">
        <f t="shared" si="3"/>
        <v>-5000</v>
      </c>
      <c r="AA35" s="39">
        <f t="shared" si="9"/>
        <v>0</v>
      </c>
      <c r="AB35" s="39">
        <f t="shared" si="10"/>
        <v>0</v>
      </c>
      <c r="AC35" s="39">
        <f t="shared" si="11"/>
        <v>0</v>
      </c>
      <c r="AD35" s="39">
        <f t="shared" si="12"/>
        <v>0</v>
      </c>
      <c r="AE35" s="39">
        <f t="shared" si="13"/>
        <v>0</v>
      </c>
      <c r="AF35" s="39">
        <f t="shared" si="14"/>
        <v>-5000</v>
      </c>
      <c r="AG35" s="39">
        <f t="shared" si="15"/>
        <v>0</v>
      </c>
      <c r="AH35" s="39">
        <f t="shared" si="16"/>
        <v>0</v>
      </c>
      <c r="AI35" s="39">
        <f t="shared" si="17"/>
        <v>0</v>
      </c>
      <c r="AJ35" s="103">
        <f t="shared" si="5"/>
        <v>-10000</v>
      </c>
    </row>
    <row r="36" spans="1:36" s="101" customFormat="1" ht="15">
      <c r="A36" s="32" t="s">
        <v>214</v>
      </c>
      <c r="B36" s="22" t="s">
        <v>100</v>
      </c>
      <c r="C36" s="23" t="s">
        <v>8</v>
      </c>
      <c r="D36" s="23" t="s">
        <v>18</v>
      </c>
      <c r="E36" s="23" t="s">
        <v>20</v>
      </c>
      <c r="F36" s="23" t="s">
        <v>259</v>
      </c>
      <c r="G36" s="23" t="s">
        <v>212</v>
      </c>
      <c r="H36" s="77">
        <v>113800</v>
      </c>
      <c r="I36" s="39">
        <v>113800</v>
      </c>
      <c r="J36" s="39">
        <v>113800</v>
      </c>
      <c r="K36" s="39">
        <v>143800</v>
      </c>
      <c r="L36" s="39">
        <v>143800</v>
      </c>
      <c r="M36" s="39">
        <v>143800</v>
      </c>
      <c r="N36" s="39">
        <v>143800</v>
      </c>
      <c r="O36" s="39">
        <v>143800</v>
      </c>
      <c r="P36" s="39">
        <v>143800</v>
      </c>
      <c r="Q36" s="39">
        <v>143800</v>
      </c>
      <c r="R36" s="39">
        <v>143800</v>
      </c>
      <c r="S36" s="39">
        <v>143800</v>
      </c>
      <c r="T36" s="39">
        <v>198800</v>
      </c>
      <c r="U36" s="89">
        <v>198659.48</v>
      </c>
      <c r="V36" s="39">
        <f t="shared" si="7"/>
        <v>99.92931589537224</v>
      </c>
      <c r="W36" s="39">
        <f t="shared" si="8"/>
        <v>140.51999999998952</v>
      </c>
      <c r="X36" s="39">
        <f t="shared" si="1"/>
        <v>0</v>
      </c>
      <c r="Y36" s="39">
        <f t="shared" si="2"/>
        <v>0</v>
      </c>
      <c r="Z36" s="39">
        <f t="shared" si="3"/>
        <v>30000</v>
      </c>
      <c r="AA36" s="39">
        <f t="shared" si="9"/>
        <v>0</v>
      </c>
      <c r="AB36" s="39">
        <f t="shared" si="10"/>
        <v>0</v>
      </c>
      <c r="AC36" s="39">
        <f t="shared" si="11"/>
        <v>0</v>
      </c>
      <c r="AD36" s="39">
        <f t="shared" si="12"/>
        <v>0</v>
      </c>
      <c r="AE36" s="39">
        <f t="shared" si="13"/>
        <v>0</v>
      </c>
      <c r="AF36" s="39">
        <f t="shared" si="14"/>
        <v>0</v>
      </c>
      <c r="AG36" s="39">
        <f t="shared" si="15"/>
        <v>0</v>
      </c>
      <c r="AH36" s="39">
        <f t="shared" si="16"/>
        <v>0</v>
      </c>
      <c r="AI36" s="39">
        <f t="shared" si="17"/>
        <v>55000</v>
      </c>
      <c r="AJ36" s="103">
        <f t="shared" si="5"/>
        <v>85000</v>
      </c>
    </row>
    <row r="37" spans="1:36" s="101" customFormat="1" ht="15">
      <c r="A37" s="32" t="s">
        <v>25</v>
      </c>
      <c r="B37" s="22" t="s">
        <v>100</v>
      </c>
      <c r="C37" s="23" t="s">
        <v>8</v>
      </c>
      <c r="D37" s="23" t="s">
        <v>18</v>
      </c>
      <c r="E37" s="23" t="s">
        <v>20</v>
      </c>
      <c r="F37" s="23" t="s">
        <v>26</v>
      </c>
      <c r="G37" s="23" t="s">
        <v>199</v>
      </c>
      <c r="H37" s="77">
        <f>H38+H40</f>
        <v>16000</v>
      </c>
      <c r="I37" s="39">
        <f aca="true" t="shared" si="26" ref="I37:U37">I38+I40</f>
        <v>16000</v>
      </c>
      <c r="J37" s="39">
        <f t="shared" si="26"/>
        <v>16000</v>
      </c>
      <c r="K37" s="39">
        <f t="shared" si="26"/>
        <v>16000</v>
      </c>
      <c r="L37" s="39">
        <f t="shared" si="26"/>
        <v>16000</v>
      </c>
      <c r="M37" s="39">
        <f t="shared" si="26"/>
        <v>16000</v>
      </c>
      <c r="N37" s="39">
        <f t="shared" si="26"/>
        <v>16000</v>
      </c>
      <c r="O37" s="39">
        <f t="shared" si="26"/>
        <v>16000</v>
      </c>
      <c r="P37" s="39">
        <f t="shared" si="26"/>
        <v>16000</v>
      </c>
      <c r="Q37" s="39">
        <f t="shared" si="26"/>
        <v>16000</v>
      </c>
      <c r="R37" s="39">
        <f t="shared" si="26"/>
        <v>16000</v>
      </c>
      <c r="S37" s="39">
        <f t="shared" si="26"/>
        <v>14500</v>
      </c>
      <c r="T37" s="39">
        <f t="shared" si="26"/>
        <v>14200</v>
      </c>
      <c r="U37" s="89">
        <f t="shared" si="26"/>
        <v>14094.9</v>
      </c>
      <c r="V37" s="39">
        <f t="shared" si="7"/>
        <v>99.25985915492957</v>
      </c>
      <c r="W37" s="39">
        <f t="shared" si="8"/>
        <v>105.10000000000036</v>
      </c>
      <c r="X37" s="39">
        <f t="shared" si="1"/>
        <v>0</v>
      </c>
      <c r="Y37" s="39">
        <f t="shared" si="2"/>
        <v>0</v>
      </c>
      <c r="Z37" s="39">
        <f t="shared" si="3"/>
        <v>0</v>
      </c>
      <c r="AA37" s="39">
        <f t="shared" si="9"/>
        <v>0</v>
      </c>
      <c r="AB37" s="39">
        <f t="shared" si="10"/>
        <v>0</v>
      </c>
      <c r="AC37" s="39">
        <f t="shared" si="11"/>
        <v>0</v>
      </c>
      <c r="AD37" s="39">
        <f t="shared" si="12"/>
        <v>0</v>
      </c>
      <c r="AE37" s="39">
        <f t="shared" si="13"/>
        <v>0</v>
      </c>
      <c r="AF37" s="39">
        <f t="shared" si="14"/>
        <v>0</v>
      </c>
      <c r="AG37" s="39">
        <f t="shared" si="15"/>
        <v>0</v>
      </c>
      <c r="AH37" s="39">
        <f t="shared" si="16"/>
        <v>-1500</v>
      </c>
      <c r="AI37" s="39">
        <f t="shared" si="17"/>
        <v>-300</v>
      </c>
      <c r="AJ37" s="103">
        <f t="shared" si="5"/>
        <v>-1800</v>
      </c>
    </row>
    <row r="38" spans="1:36" s="101" customFormat="1" ht="23.25">
      <c r="A38" s="32" t="s">
        <v>27</v>
      </c>
      <c r="B38" s="22" t="s">
        <v>100</v>
      </c>
      <c r="C38" s="23" t="s">
        <v>8</v>
      </c>
      <c r="D38" s="23" t="s">
        <v>18</v>
      </c>
      <c r="E38" s="23" t="s">
        <v>20</v>
      </c>
      <c r="F38" s="23" t="s">
        <v>28</v>
      </c>
      <c r="G38" s="23" t="s">
        <v>199</v>
      </c>
      <c r="H38" s="77">
        <f>H39</f>
        <v>6000</v>
      </c>
      <c r="I38" s="39">
        <f aca="true" t="shared" si="27" ref="I38:U38">I39</f>
        <v>6000</v>
      </c>
      <c r="J38" s="39">
        <f t="shared" si="27"/>
        <v>6000</v>
      </c>
      <c r="K38" s="39">
        <f t="shared" si="27"/>
        <v>6000</v>
      </c>
      <c r="L38" s="39">
        <f t="shared" si="27"/>
        <v>6000</v>
      </c>
      <c r="M38" s="39">
        <f t="shared" si="27"/>
        <v>6000</v>
      </c>
      <c r="N38" s="39">
        <f t="shared" si="27"/>
        <v>6000</v>
      </c>
      <c r="O38" s="39">
        <f>O39</f>
        <v>6000</v>
      </c>
      <c r="P38" s="39">
        <f>P39</f>
        <v>6000</v>
      </c>
      <c r="Q38" s="39">
        <f>Q39</f>
        <v>6000</v>
      </c>
      <c r="R38" s="39">
        <f>R39</f>
        <v>6000</v>
      </c>
      <c r="S38" s="39">
        <f>S39</f>
        <v>4800</v>
      </c>
      <c r="T38" s="39">
        <f t="shared" si="27"/>
        <v>4800</v>
      </c>
      <c r="U38" s="89">
        <f t="shared" si="27"/>
        <v>4734</v>
      </c>
      <c r="V38" s="39">
        <f t="shared" si="7"/>
        <v>98.625</v>
      </c>
      <c r="W38" s="39">
        <f t="shared" si="8"/>
        <v>66</v>
      </c>
      <c r="X38" s="39">
        <f t="shared" si="1"/>
        <v>0</v>
      </c>
      <c r="Y38" s="39">
        <f t="shared" si="2"/>
        <v>0</v>
      </c>
      <c r="Z38" s="39">
        <f t="shared" si="3"/>
        <v>0</v>
      </c>
      <c r="AA38" s="39">
        <f t="shared" si="9"/>
        <v>0</v>
      </c>
      <c r="AB38" s="39">
        <f t="shared" si="10"/>
        <v>0</v>
      </c>
      <c r="AC38" s="39">
        <f t="shared" si="11"/>
        <v>0</v>
      </c>
      <c r="AD38" s="39">
        <f t="shared" si="12"/>
        <v>0</v>
      </c>
      <c r="AE38" s="39">
        <f t="shared" si="13"/>
        <v>0</v>
      </c>
      <c r="AF38" s="39">
        <f t="shared" si="14"/>
        <v>0</v>
      </c>
      <c r="AG38" s="39">
        <f t="shared" si="15"/>
        <v>0</v>
      </c>
      <c r="AH38" s="39">
        <f t="shared" si="16"/>
        <v>-1200</v>
      </c>
      <c r="AI38" s="39">
        <f t="shared" si="17"/>
        <v>0</v>
      </c>
      <c r="AJ38" s="103">
        <f t="shared" si="5"/>
        <v>-1200</v>
      </c>
    </row>
    <row r="39" spans="1:36" s="101" customFormat="1" ht="15">
      <c r="A39" s="32" t="s">
        <v>227</v>
      </c>
      <c r="B39" s="22" t="s">
        <v>100</v>
      </c>
      <c r="C39" s="23" t="s">
        <v>8</v>
      </c>
      <c r="D39" s="23" t="s">
        <v>18</v>
      </c>
      <c r="E39" s="23" t="s">
        <v>20</v>
      </c>
      <c r="F39" s="23" t="s">
        <v>28</v>
      </c>
      <c r="G39" s="23" t="s">
        <v>215</v>
      </c>
      <c r="H39" s="77">
        <v>6000</v>
      </c>
      <c r="I39" s="41">
        <v>6000</v>
      </c>
      <c r="J39" s="41">
        <v>6000</v>
      </c>
      <c r="K39" s="41">
        <v>6000</v>
      </c>
      <c r="L39" s="41">
        <v>6000</v>
      </c>
      <c r="M39" s="41">
        <v>6000</v>
      </c>
      <c r="N39" s="41">
        <v>6000</v>
      </c>
      <c r="O39" s="41">
        <v>6000</v>
      </c>
      <c r="P39" s="41">
        <v>6000</v>
      </c>
      <c r="Q39" s="41">
        <v>6000</v>
      </c>
      <c r="R39" s="41">
        <v>6000</v>
      </c>
      <c r="S39" s="41">
        <v>4800</v>
      </c>
      <c r="T39" s="41">
        <v>4800</v>
      </c>
      <c r="U39" s="91">
        <v>4734</v>
      </c>
      <c r="V39" s="39">
        <f t="shared" si="7"/>
        <v>98.625</v>
      </c>
      <c r="W39" s="39">
        <f t="shared" si="8"/>
        <v>66</v>
      </c>
      <c r="X39" s="39">
        <f t="shared" si="1"/>
        <v>0</v>
      </c>
      <c r="Y39" s="39">
        <f t="shared" si="2"/>
        <v>0</v>
      </c>
      <c r="Z39" s="39">
        <f t="shared" si="3"/>
        <v>0</v>
      </c>
      <c r="AA39" s="39">
        <f t="shared" si="9"/>
        <v>0</v>
      </c>
      <c r="AB39" s="39">
        <f t="shared" si="10"/>
        <v>0</v>
      </c>
      <c r="AC39" s="39">
        <f t="shared" si="11"/>
        <v>0</v>
      </c>
      <c r="AD39" s="39">
        <f t="shared" si="12"/>
        <v>0</v>
      </c>
      <c r="AE39" s="39">
        <f t="shared" si="13"/>
        <v>0</v>
      </c>
      <c r="AF39" s="39">
        <f t="shared" si="14"/>
        <v>0</v>
      </c>
      <c r="AG39" s="39">
        <f t="shared" si="15"/>
        <v>0</v>
      </c>
      <c r="AH39" s="39">
        <f t="shared" si="16"/>
        <v>-1200</v>
      </c>
      <c r="AI39" s="39">
        <f t="shared" si="17"/>
        <v>0</v>
      </c>
      <c r="AJ39" s="103">
        <f t="shared" si="5"/>
        <v>-1200</v>
      </c>
    </row>
    <row r="40" spans="1:36" s="101" customFormat="1" ht="15">
      <c r="A40" s="32" t="s">
        <v>29</v>
      </c>
      <c r="B40" s="22" t="s">
        <v>100</v>
      </c>
      <c r="C40" s="23" t="s">
        <v>8</v>
      </c>
      <c r="D40" s="23" t="s">
        <v>18</v>
      </c>
      <c r="E40" s="23" t="s">
        <v>20</v>
      </c>
      <c r="F40" s="23" t="s">
        <v>30</v>
      </c>
      <c r="G40" s="23" t="s">
        <v>199</v>
      </c>
      <c r="H40" s="77">
        <f>H41</f>
        <v>10000</v>
      </c>
      <c r="I40" s="39">
        <f aca="true" t="shared" si="28" ref="I40:U40">I41</f>
        <v>10000</v>
      </c>
      <c r="J40" s="39">
        <f t="shared" si="28"/>
        <v>10000</v>
      </c>
      <c r="K40" s="39">
        <f t="shared" si="28"/>
        <v>10000</v>
      </c>
      <c r="L40" s="39">
        <f t="shared" si="28"/>
        <v>10000</v>
      </c>
      <c r="M40" s="39">
        <f t="shared" si="28"/>
        <v>10000</v>
      </c>
      <c r="N40" s="39">
        <f t="shared" si="28"/>
        <v>10000</v>
      </c>
      <c r="O40" s="39">
        <f>O41</f>
        <v>10000</v>
      </c>
      <c r="P40" s="39">
        <f>P41</f>
        <v>10000</v>
      </c>
      <c r="Q40" s="39">
        <f>Q41</f>
        <v>10000</v>
      </c>
      <c r="R40" s="39">
        <f>R41</f>
        <v>10000</v>
      </c>
      <c r="S40" s="39">
        <f>S41</f>
        <v>9700</v>
      </c>
      <c r="T40" s="39">
        <f t="shared" si="28"/>
        <v>9400</v>
      </c>
      <c r="U40" s="89">
        <f t="shared" si="28"/>
        <v>9360.9</v>
      </c>
      <c r="V40" s="39">
        <f t="shared" si="7"/>
        <v>99.5840425531915</v>
      </c>
      <c r="W40" s="39">
        <f t="shared" si="8"/>
        <v>39.100000000000364</v>
      </c>
      <c r="X40" s="39">
        <f t="shared" si="1"/>
        <v>0</v>
      </c>
      <c r="Y40" s="39">
        <f t="shared" si="2"/>
        <v>0</v>
      </c>
      <c r="Z40" s="39">
        <f t="shared" si="3"/>
        <v>0</v>
      </c>
      <c r="AA40" s="39">
        <f t="shared" si="9"/>
        <v>0</v>
      </c>
      <c r="AB40" s="39">
        <f t="shared" si="10"/>
        <v>0</v>
      </c>
      <c r="AC40" s="39">
        <f t="shared" si="11"/>
        <v>0</v>
      </c>
      <c r="AD40" s="39">
        <f t="shared" si="12"/>
        <v>0</v>
      </c>
      <c r="AE40" s="39">
        <f t="shared" si="13"/>
        <v>0</v>
      </c>
      <c r="AF40" s="39">
        <f t="shared" si="14"/>
        <v>0</v>
      </c>
      <c r="AG40" s="39">
        <f t="shared" si="15"/>
        <v>0</v>
      </c>
      <c r="AH40" s="39">
        <f t="shared" si="16"/>
        <v>-300</v>
      </c>
      <c r="AI40" s="39">
        <f t="shared" si="17"/>
        <v>-300</v>
      </c>
      <c r="AJ40" s="103">
        <f t="shared" si="5"/>
        <v>-600</v>
      </c>
    </row>
    <row r="41" spans="1:36" s="101" customFormat="1" ht="15">
      <c r="A41" s="32" t="s">
        <v>36</v>
      </c>
      <c r="B41" s="22" t="s">
        <v>100</v>
      </c>
      <c r="C41" s="23" t="s">
        <v>8</v>
      </c>
      <c r="D41" s="23" t="s">
        <v>18</v>
      </c>
      <c r="E41" s="23" t="s">
        <v>20</v>
      </c>
      <c r="F41" s="23" t="s">
        <v>30</v>
      </c>
      <c r="G41" s="23" t="s">
        <v>215</v>
      </c>
      <c r="H41" s="77">
        <v>10000</v>
      </c>
      <c r="I41" s="41">
        <v>10000</v>
      </c>
      <c r="J41" s="41">
        <v>10000</v>
      </c>
      <c r="K41" s="41">
        <v>10000</v>
      </c>
      <c r="L41" s="41">
        <v>10000</v>
      </c>
      <c r="M41" s="41">
        <v>10000</v>
      </c>
      <c r="N41" s="41">
        <v>10000</v>
      </c>
      <c r="O41" s="41">
        <v>10000</v>
      </c>
      <c r="P41" s="41">
        <v>10000</v>
      </c>
      <c r="Q41" s="41">
        <v>10000</v>
      </c>
      <c r="R41" s="41">
        <v>10000</v>
      </c>
      <c r="S41" s="41">
        <v>9700</v>
      </c>
      <c r="T41" s="41">
        <v>9400</v>
      </c>
      <c r="U41" s="91">
        <v>9360.9</v>
      </c>
      <c r="V41" s="39">
        <f t="shared" si="7"/>
        <v>99.5840425531915</v>
      </c>
      <c r="W41" s="39">
        <f t="shared" si="8"/>
        <v>39.100000000000364</v>
      </c>
      <c r="X41" s="39">
        <f t="shared" si="1"/>
        <v>0</v>
      </c>
      <c r="Y41" s="39">
        <f t="shared" si="2"/>
        <v>0</v>
      </c>
      <c r="Z41" s="39">
        <f t="shared" si="3"/>
        <v>0</v>
      </c>
      <c r="AA41" s="39">
        <f t="shared" si="9"/>
        <v>0</v>
      </c>
      <c r="AB41" s="39">
        <f t="shared" si="10"/>
        <v>0</v>
      </c>
      <c r="AC41" s="39">
        <f t="shared" si="11"/>
        <v>0</v>
      </c>
      <c r="AD41" s="39">
        <f t="shared" si="12"/>
        <v>0</v>
      </c>
      <c r="AE41" s="39">
        <f t="shared" si="13"/>
        <v>0</v>
      </c>
      <c r="AF41" s="39">
        <f t="shared" si="14"/>
        <v>0</v>
      </c>
      <c r="AG41" s="39">
        <f t="shared" si="15"/>
        <v>0</v>
      </c>
      <c r="AH41" s="39">
        <f t="shared" si="16"/>
        <v>-300</v>
      </c>
      <c r="AI41" s="39">
        <f t="shared" si="17"/>
        <v>-300</v>
      </c>
      <c r="AJ41" s="103">
        <f t="shared" si="5"/>
        <v>-600</v>
      </c>
    </row>
    <row r="42" spans="1:36" s="66" customFormat="1" ht="15">
      <c r="A42" s="31" t="s">
        <v>31</v>
      </c>
      <c r="B42" s="20" t="s">
        <v>100</v>
      </c>
      <c r="C42" s="21" t="s">
        <v>8</v>
      </c>
      <c r="D42" s="21" t="s">
        <v>32</v>
      </c>
      <c r="E42" s="21" t="s">
        <v>206</v>
      </c>
      <c r="F42" s="21" t="s">
        <v>199</v>
      </c>
      <c r="G42" s="21" t="s">
        <v>199</v>
      </c>
      <c r="H42" s="76">
        <f>H43</f>
        <v>24000</v>
      </c>
      <c r="I42" s="38">
        <f aca="true" t="shared" si="29" ref="I42:U42">I43</f>
        <v>24000</v>
      </c>
      <c r="J42" s="38">
        <f t="shared" si="29"/>
        <v>24000</v>
      </c>
      <c r="K42" s="38">
        <f t="shared" si="29"/>
        <v>17139</v>
      </c>
      <c r="L42" s="38">
        <f t="shared" si="29"/>
        <v>5525</v>
      </c>
      <c r="M42" s="38">
        <f t="shared" si="29"/>
        <v>5525</v>
      </c>
      <c r="N42" s="38">
        <f t="shared" si="29"/>
        <v>5525</v>
      </c>
      <c r="O42" s="38">
        <f t="shared" si="29"/>
        <v>4775</v>
      </c>
      <c r="P42" s="38">
        <f t="shared" si="29"/>
        <v>4775</v>
      </c>
      <c r="Q42" s="38">
        <f t="shared" si="29"/>
        <v>4775</v>
      </c>
      <c r="R42" s="38">
        <f t="shared" si="29"/>
        <v>4775</v>
      </c>
      <c r="S42" s="38">
        <f t="shared" si="29"/>
        <v>4775</v>
      </c>
      <c r="T42" s="38">
        <f t="shared" si="29"/>
        <v>0</v>
      </c>
      <c r="U42" s="88">
        <f t="shared" si="29"/>
        <v>0</v>
      </c>
      <c r="V42" s="38"/>
      <c r="W42" s="38">
        <f t="shared" si="8"/>
        <v>0</v>
      </c>
      <c r="X42" s="38">
        <f t="shared" si="1"/>
        <v>0</v>
      </c>
      <c r="Y42" s="38">
        <f t="shared" si="2"/>
        <v>0</v>
      </c>
      <c r="Z42" s="38">
        <f t="shared" si="3"/>
        <v>-6861</v>
      </c>
      <c r="AA42" s="38">
        <f t="shared" si="9"/>
        <v>-11614</v>
      </c>
      <c r="AB42" s="38">
        <f t="shared" si="10"/>
        <v>0</v>
      </c>
      <c r="AC42" s="38">
        <f t="shared" si="11"/>
        <v>0</v>
      </c>
      <c r="AD42" s="38">
        <f t="shared" si="12"/>
        <v>-750</v>
      </c>
      <c r="AE42" s="38">
        <f t="shared" si="13"/>
        <v>0</v>
      </c>
      <c r="AF42" s="38">
        <f t="shared" si="14"/>
        <v>0</v>
      </c>
      <c r="AG42" s="38">
        <f t="shared" si="15"/>
        <v>0</v>
      </c>
      <c r="AH42" s="38">
        <f t="shared" si="16"/>
        <v>0</v>
      </c>
      <c r="AI42" s="38">
        <f t="shared" si="17"/>
        <v>-4775</v>
      </c>
      <c r="AJ42" s="104">
        <f t="shared" si="5"/>
        <v>-24000</v>
      </c>
    </row>
    <row r="43" spans="1:36" s="101" customFormat="1" ht="15">
      <c r="A43" s="32" t="s">
        <v>33</v>
      </c>
      <c r="B43" s="22" t="s">
        <v>100</v>
      </c>
      <c r="C43" s="23" t="s">
        <v>8</v>
      </c>
      <c r="D43" s="23" t="s">
        <v>32</v>
      </c>
      <c r="E43" s="23" t="s">
        <v>90</v>
      </c>
      <c r="F43" s="23" t="s">
        <v>199</v>
      </c>
      <c r="G43" s="23" t="s">
        <v>199</v>
      </c>
      <c r="H43" s="77">
        <f>H44</f>
        <v>24000</v>
      </c>
      <c r="I43" s="39">
        <f aca="true" t="shared" si="30" ref="I43:U43">I44</f>
        <v>24000</v>
      </c>
      <c r="J43" s="39">
        <f t="shared" si="30"/>
        <v>24000</v>
      </c>
      <c r="K43" s="39">
        <f t="shared" si="30"/>
        <v>17139</v>
      </c>
      <c r="L43" s="39">
        <f t="shared" si="30"/>
        <v>5525</v>
      </c>
      <c r="M43" s="39">
        <f t="shared" si="30"/>
        <v>5525</v>
      </c>
      <c r="N43" s="39">
        <f t="shared" si="30"/>
        <v>5525</v>
      </c>
      <c r="O43" s="39">
        <f t="shared" si="30"/>
        <v>4775</v>
      </c>
      <c r="P43" s="39">
        <f t="shared" si="30"/>
        <v>4775</v>
      </c>
      <c r="Q43" s="39">
        <f t="shared" si="30"/>
        <v>4775</v>
      </c>
      <c r="R43" s="39">
        <f t="shared" si="30"/>
        <v>4775</v>
      </c>
      <c r="S43" s="39">
        <f t="shared" si="30"/>
        <v>4775</v>
      </c>
      <c r="T43" s="39">
        <f t="shared" si="30"/>
        <v>0</v>
      </c>
      <c r="U43" s="89">
        <f t="shared" si="30"/>
        <v>0</v>
      </c>
      <c r="V43" s="39"/>
      <c r="W43" s="39">
        <f t="shared" si="8"/>
        <v>0</v>
      </c>
      <c r="X43" s="39">
        <f t="shared" si="1"/>
        <v>0</v>
      </c>
      <c r="Y43" s="39">
        <f t="shared" si="2"/>
        <v>0</v>
      </c>
      <c r="Z43" s="39">
        <f t="shared" si="3"/>
        <v>-6861</v>
      </c>
      <c r="AA43" s="39">
        <f t="shared" si="9"/>
        <v>-11614</v>
      </c>
      <c r="AB43" s="39">
        <f t="shared" si="10"/>
        <v>0</v>
      </c>
      <c r="AC43" s="39">
        <f t="shared" si="11"/>
        <v>0</v>
      </c>
      <c r="AD43" s="39">
        <f t="shared" si="12"/>
        <v>-750</v>
      </c>
      <c r="AE43" s="39">
        <f t="shared" si="13"/>
        <v>0</v>
      </c>
      <c r="AF43" s="39">
        <f t="shared" si="14"/>
        <v>0</v>
      </c>
      <c r="AG43" s="39">
        <f t="shared" si="15"/>
        <v>0</v>
      </c>
      <c r="AH43" s="39">
        <f t="shared" si="16"/>
        <v>0</v>
      </c>
      <c r="AI43" s="39">
        <f t="shared" si="17"/>
        <v>-4775</v>
      </c>
      <c r="AJ43" s="103">
        <f t="shared" si="5"/>
        <v>-24000</v>
      </c>
    </row>
    <row r="44" spans="1:36" s="101" customFormat="1" ht="15">
      <c r="A44" s="32" t="s">
        <v>35</v>
      </c>
      <c r="B44" s="22" t="s">
        <v>100</v>
      </c>
      <c r="C44" s="23" t="s">
        <v>8</v>
      </c>
      <c r="D44" s="23" t="s">
        <v>32</v>
      </c>
      <c r="E44" s="23" t="s">
        <v>90</v>
      </c>
      <c r="F44" s="23" t="s">
        <v>26</v>
      </c>
      <c r="G44" s="23" t="s">
        <v>199</v>
      </c>
      <c r="H44" s="77">
        <f>H45</f>
        <v>24000</v>
      </c>
      <c r="I44" s="39">
        <f aca="true" t="shared" si="31" ref="I44:U45">I45</f>
        <v>24000</v>
      </c>
      <c r="J44" s="39">
        <f t="shared" si="31"/>
        <v>24000</v>
      </c>
      <c r="K44" s="39">
        <f t="shared" si="31"/>
        <v>17139</v>
      </c>
      <c r="L44" s="39">
        <f t="shared" si="31"/>
        <v>5525</v>
      </c>
      <c r="M44" s="39">
        <f t="shared" si="31"/>
        <v>5525</v>
      </c>
      <c r="N44" s="39">
        <f t="shared" si="31"/>
        <v>5525</v>
      </c>
      <c r="O44" s="39">
        <f t="shared" si="31"/>
        <v>4775</v>
      </c>
      <c r="P44" s="39">
        <f t="shared" si="31"/>
        <v>4775</v>
      </c>
      <c r="Q44" s="39">
        <f t="shared" si="31"/>
        <v>4775</v>
      </c>
      <c r="R44" s="39">
        <f t="shared" si="31"/>
        <v>4775</v>
      </c>
      <c r="S44" s="39">
        <f t="shared" si="31"/>
        <v>4775</v>
      </c>
      <c r="T44" s="39">
        <f t="shared" si="31"/>
        <v>0</v>
      </c>
      <c r="U44" s="89">
        <f t="shared" si="31"/>
        <v>0</v>
      </c>
      <c r="V44" s="39"/>
      <c r="W44" s="39">
        <f t="shared" si="8"/>
        <v>0</v>
      </c>
      <c r="X44" s="39">
        <f t="shared" si="1"/>
        <v>0</v>
      </c>
      <c r="Y44" s="39">
        <f t="shared" si="2"/>
        <v>0</v>
      </c>
      <c r="Z44" s="39">
        <f t="shared" si="3"/>
        <v>-6861</v>
      </c>
      <c r="AA44" s="39">
        <f t="shared" si="9"/>
        <v>-11614</v>
      </c>
      <c r="AB44" s="39">
        <f t="shared" si="10"/>
        <v>0</v>
      </c>
      <c r="AC44" s="39">
        <f t="shared" si="11"/>
        <v>0</v>
      </c>
      <c r="AD44" s="39">
        <f t="shared" si="12"/>
        <v>-750</v>
      </c>
      <c r="AE44" s="39">
        <f t="shared" si="13"/>
        <v>0</v>
      </c>
      <c r="AF44" s="39">
        <f t="shared" si="14"/>
        <v>0</v>
      </c>
      <c r="AG44" s="39">
        <f t="shared" si="15"/>
        <v>0</v>
      </c>
      <c r="AH44" s="39">
        <f t="shared" si="16"/>
        <v>0</v>
      </c>
      <c r="AI44" s="39">
        <f t="shared" si="17"/>
        <v>-4775</v>
      </c>
      <c r="AJ44" s="103">
        <f t="shared" si="5"/>
        <v>-24000</v>
      </c>
    </row>
    <row r="45" spans="1:36" s="101" customFormat="1" ht="15">
      <c r="A45" s="32" t="s">
        <v>200</v>
      </c>
      <c r="B45" s="22" t="s">
        <v>100</v>
      </c>
      <c r="C45" s="23" t="s">
        <v>8</v>
      </c>
      <c r="D45" s="23" t="s">
        <v>32</v>
      </c>
      <c r="E45" s="23" t="s">
        <v>90</v>
      </c>
      <c r="F45" s="23" t="s">
        <v>37</v>
      </c>
      <c r="G45" s="23" t="s">
        <v>199</v>
      </c>
      <c r="H45" s="77">
        <f>H46</f>
        <v>24000</v>
      </c>
      <c r="I45" s="39">
        <f t="shared" si="31"/>
        <v>24000</v>
      </c>
      <c r="J45" s="39">
        <f t="shared" si="31"/>
        <v>24000</v>
      </c>
      <c r="K45" s="39">
        <f t="shared" si="31"/>
        <v>17139</v>
      </c>
      <c r="L45" s="39">
        <f t="shared" si="31"/>
        <v>5525</v>
      </c>
      <c r="M45" s="39">
        <f t="shared" si="31"/>
        <v>5525</v>
      </c>
      <c r="N45" s="39">
        <f t="shared" si="31"/>
        <v>5525</v>
      </c>
      <c r="O45" s="39">
        <f t="shared" si="31"/>
        <v>4775</v>
      </c>
      <c r="P45" s="39">
        <f t="shared" si="31"/>
        <v>4775</v>
      </c>
      <c r="Q45" s="39">
        <f t="shared" si="31"/>
        <v>4775</v>
      </c>
      <c r="R45" s="39">
        <f t="shared" si="31"/>
        <v>4775</v>
      </c>
      <c r="S45" s="39">
        <f t="shared" si="31"/>
        <v>4775</v>
      </c>
      <c r="T45" s="39">
        <f t="shared" si="31"/>
        <v>0</v>
      </c>
      <c r="U45" s="89">
        <f t="shared" si="31"/>
        <v>0</v>
      </c>
      <c r="V45" s="39"/>
      <c r="W45" s="39">
        <f t="shared" si="8"/>
        <v>0</v>
      </c>
      <c r="X45" s="39">
        <f t="shared" si="1"/>
        <v>0</v>
      </c>
      <c r="Y45" s="39">
        <f t="shared" si="2"/>
        <v>0</v>
      </c>
      <c r="Z45" s="39">
        <f t="shared" si="3"/>
        <v>-6861</v>
      </c>
      <c r="AA45" s="39">
        <f t="shared" si="9"/>
        <v>-11614</v>
      </c>
      <c r="AB45" s="39">
        <f t="shared" si="10"/>
        <v>0</v>
      </c>
      <c r="AC45" s="39">
        <f t="shared" si="11"/>
        <v>0</v>
      </c>
      <c r="AD45" s="39">
        <f t="shared" si="12"/>
        <v>-750</v>
      </c>
      <c r="AE45" s="39">
        <f t="shared" si="13"/>
        <v>0</v>
      </c>
      <c r="AF45" s="39">
        <f t="shared" si="14"/>
        <v>0</v>
      </c>
      <c r="AG45" s="39">
        <f t="shared" si="15"/>
        <v>0</v>
      </c>
      <c r="AH45" s="39">
        <f t="shared" si="16"/>
        <v>0</v>
      </c>
      <c r="AI45" s="39">
        <f t="shared" si="17"/>
        <v>-4775</v>
      </c>
      <c r="AJ45" s="103">
        <f t="shared" si="5"/>
        <v>-24000</v>
      </c>
    </row>
    <row r="46" spans="1:36" s="101" customFormat="1" ht="15">
      <c r="A46" s="32" t="s">
        <v>36</v>
      </c>
      <c r="B46" s="22" t="s">
        <v>100</v>
      </c>
      <c r="C46" s="23" t="s">
        <v>8</v>
      </c>
      <c r="D46" s="23" t="s">
        <v>32</v>
      </c>
      <c r="E46" s="23" t="s">
        <v>90</v>
      </c>
      <c r="F46" s="23" t="s">
        <v>37</v>
      </c>
      <c r="G46" s="23" t="s">
        <v>215</v>
      </c>
      <c r="H46" s="77">
        <v>24000</v>
      </c>
      <c r="I46" s="41">
        <v>24000</v>
      </c>
      <c r="J46" s="41">
        <v>24000</v>
      </c>
      <c r="K46" s="41">
        <v>17139</v>
      </c>
      <c r="L46" s="41">
        <v>5525</v>
      </c>
      <c r="M46" s="41">
        <v>5525</v>
      </c>
      <c r="N46" s="41">
        <v>5525</v>
      </c>
      <c r="O46" s="41">
        <v>4775</v>
      </c>
      <c r="P46" s="41">
        <v>4775</v>
      </c>
      <c r="Q46" s="41">
        <v>4775</v>
      </c>
      <c r="R46" s="41">
        <v>4775</v>
      </c>
      <c r="S46" s="41">
        <v>4775</v>
      </c>
      <c r="T46" s="41"/>
      <c r="U46" s="91"/>
      <c r="V46" s="39"/>
      <c r="W46" s="39">
        <f t="shared" si="8"/>
        <v>0</v>
      </c>
      <c r="X46" s="39">
        <f t="shared" si="1"/>
        <v>0</v>
      </c>
      <c r="Y46" s="39">
        <f t="shared" si="2"/>
        <v>0</v>
      </c>
      <c r="Z46" s="39">
        <f t="shared" si="3"/>
        <v>-6861</v>
      </c>
      <c r="AA46" s="39">
        <f t="shared" si="9"/>
        <v>-11614</v>
      </c>
      <c r="AB46" s="39">
        <f t="shared" si="10"/>
        <v>0</v>
      </c>
      <c r="AC46" s="39">
        <f t="shared" si="11"/>
        <v>0</v>
      </c>
      <c r="AD46" s="39">
        <f t="shared" si="12"/>
        <v>-750</v>
      </c>
      <c r="AE46" s="39">
        <f t="shared" si="13"/>
        <v>0</v>
      </c>
      <c r="AF46" s="39">
        <f t="shared" si="14"/>
        <v>0</v>
      </c>
      <c r="AG46" s="39">
        <f t="shared" si="15"/>
        <v>0</v>
      </c>
      <c r="AH46" s="39">
        <f t="shared" si="16"/>
        <v>0</v>
      </c>
      <c r="AI46" s="39">
        <f t="shared" si="17"/>
        <v>-4775</v>
      </c>
      <c r="AJ46" s="103">
        <f t="shared" si="5"/>
        <v>-24000</v>
      </c>
    </row>
    <row r="47" spans="1:36" s="66" customFormat="1" ht="15">
      <c r="A47" s="31" t="s">
        <v>38</v>
      </c>
      <c r="B47" s="20" t="s">
        <v>100</v>
      </c>
      <c r="C47" s="21" t="s">
        <v>10</v>
      </c>
      <c r="D47" s="21" t="s">
        <v>207</v>
      </c>
      <c r="E47" s="21" t="s">
        <v>206</v>
      </c>
      <c r="F47" s="21" t="s">
        <v>199</v>
      </c>
      <c r="G47" s="21" t="s">
        <v>199</v>
      </c>
      <c r="H47" s="76">
        <f>H48</f>
        <v>57187</v>
      </c>
      <c r="I47" s="38">
        <f aca="true" t="shared" si="32" ref="I47:U47">I48</f>
        <v>57187</v>
      </c>
      <c r="J47" s="38">
        <f t="shared" si="32"/>
        <v>57187</v>
      </c>
      <c r="K47" s="38">
        <f t="shared" si="32"/>
        <v>51893</v>
      </c>
      <c r="L47" s="38">
        <f t="shared" si="32"/>
        <v>51893</v>
      </c>
      <c r="M47" s="38">
        <f t="shared" si="32"/>
        <v>51893</v>
      </c>
      <c r="N47" s="38">
        <f t="shared" si="32"/>
        <v>51893</v>
      </c>
      <c r="O47" s="38">
        <f t="shared" si="32"/>
        <v>51893</v>
      </c>
      <c r="P47" s="38">
        <f t="shared" si="32"/>
        <v>51893</v>
      </c>
      <c r="Q47" s="38">
        <f t="shared" si="32"/>
        <v>51893</v>
      </c>
      <c r="R47" s="38">
        <f t="shared" si="32"/>
        <v>51893</v>
      </c>
      <c r="S47" s="38">
        <f t="shared" si="32"/>
        <v>57659</v>
      </c>
      <c r="T47" s="38">
        <f t="shared" si="32"/>
        <v>57659</v>
      </c>
      <c r="U47" s="88">
        <f t="shared" si="32"/>
        <v>57659</v>
      </c>
      <c r="V47" s="38">
        <f t="shared" si="7"/>
        <v>100</v>
      </c>
      <c r="W47" s="38">
        <f t="shared" si="8"/>
        <v>0</v>
      </c>
      <c r="X47" s="38">
        <f t="shared" si="1"/>
        <v>0</v>
      </c>
      <c r="Y47" s="38">
        <f t="shared" si="2"/>
        <v>0</v>
      </c>
      <c r="Z47" s="38">
        <f t="shared" si="3"/>
        <v>-5294</v>
      </c>
      <c r="AA47" s="38">
        <f t="shared" si="9"/>
        <v>0</v>
      </c>
      <c r="AB47" s="38">
        <f t="shared" si="10"/>
        <v>0</v>
      </c>
      <c r="AC47" s="38">
        <f t="shared" si="11"/>
        <v>0</v>
      </c>
      <c r="AD47" s="38">
        <f t="shared" si="12"/>
        <v>0</v>
      </c>
      <c r="AE47" s="38">
        <f t="shared" si="13"/>
        <v>0</v>
      </c>
      <c r="AF47" s="38">
        <f t="shared" si="14"/>
        <v>0</v>
      </c>
      <c r="AG47" s="38">
        <f t="shared" si="15"/>
        <v>0</v>
      </c>
      <c r="AH47" s="38">
        <f t="shared" si="16"/>
        <v>5766</v>
      </c>
      <c r="AI47" s="38">
        <f t="shared" si="17"/>
        <v>0</v>
      </c>
      <c r="AJ47" s="104">
        <f t="shared" si="5"/>
        <v>472</v>
      </c>
    </row>
    <row r="48" spans="1:36" s="101" customFormat="1" ht="15">
      <c r="A48" s="107" t="s">
        <v>39</v>
      </c>
      <c r="B48" s="22" t="s">
        <v>100</v>
      </c>
      <c r="C48" s="23" t="s">
        <v>10</v>
      </c>
      <c r="D48" s="23" t="s">
        <v>40</v>
      </c>
      <c r="E48" s="23" t="s">
        <v>206</v>
      </c>
      <c r="F48" s="23" t="s">
        <v>199</v>
      </c>
      <c r="G48" s="23" t="s">
        <v>199</v>
      </c>
      <c r="H48" s="77">
        <f>H49</f>
        <v>57187</v>
      </c>
      <c r="I48" s="39">
        <f aca="true" t="shared" si="33" ref="I48:U48">I49</f>
        <v>57187</v>
      </c>
      <c r="J48" s="39">
        <f t="shared" si="33"/>
        <v>57187</v>
      </c>
      <c r="K48" s="39">
        <f t="shared" si="33"/>
        <v>51893</v>
      </c>
      <c r="L48" s="39">
        <f t="shared" si="33"/>
        <v>51893</v>
      </c>
      <c r="M48" s="39">
        <f t="shared" si="33"/>
        <v>51893</v>
      </c>
      <c r="N48" s="39">
        <f t="shared" si="33"/>
        <v>51893</v>
      </c>
      <c r="O48" s="39">
        <f t="shared" si="33"/>
        <v>51893</v>
      </c>
      <c r="P48" s="39">
        <f t="shared" si="33"/>
        <v>51893</v>
      </c>
      <c r="Q48" s="39">
        <f t="shared" si="33"/>
        <v>51893</v>
      </c>
      <c r="R48" s="39">
        <f t="shared" si="33"/>
        <v>51893</v>
      </c>
      <c r="S48" s="39">
        <f t="shared" si="33"/>
        <v>57659</v>
      </c>
      <c r="T48" s="39">
        <f t="shared" si="33"/>
        <v>57659</v>
      </c>
      <c r="U48" s="89">
        <f t="shared" si="33"/>
        <v>57659</v>
      </c>
      <c r="V48" s="39">
        <f t="shared" si="7"/>
        <v>100</v>
      </c>
      <c r="W48" s="39">
        <f t="shared" si="8"/>
        <v>0</v>
      </c>
      <c r="X48" s="39">
        <f t="shared" si="1"/>
        <v>0</v>
      </c>
      <c r="Y48" s="39">
        <f t="shared" si="2"/>
        <v>0</v>
      </c>
      <c r="Z48" s="39">
        <f t="shared" si="3"/>
        <v>-5294</v>
      </c>
      <c r="AA48" s="39">
        <f t="shared" si="9"/>
        <v>0</v>
      </c>
      <c r="AB48" s="39">
        <f t="shared" si="10"/>
        <v>0</v>
      </c>
      <c r="AC48" s="39">
        <f t="shared" si="11"/>
        <v>0</v>
      </c>
      <c r="AD48" s="39">
        <f t="shared" si="12"/>
        <v>0</v>
      </c>
      <c r="AE48" s="39">
        <f t="shared" si="13"/>
        <v>0</v>
      </c>
      <c r="AF48" s="39">
        <f t="shared" si="14"/>
        <v>0</v>
      </c>
      <c r="AG48" s="39">
        <f t="shared" si="15"/>
        <v>0</v>
      </c>
      <c r="AH48" s="39">
        <f t="shared" si="16"/>
        <v>5766</v>
      </c>
      <c r="AI48" s="39">
        <f t="shared" si="17"/>
        <v>0</v>
      </c>
      <c r="AJ48" s="103">
        <f t="shared" si="5"/>
        <v>472</v>
      </c>
    </row>
    <row r="49" spans="1:36" s="101" customFormat="1" ht="45.75">
      <c r="A49" s="32" t="s">
        <v>41</v>
      </c>
      <c r="B49" s="22" t="s">
        <v>100</v>
      </c>
      <c r="C49" s="23" t="s">
        <v>10</v>
      </c>
      <c r="D49" s="23" t="s">
        <v>40</v>
      </c>
      <c r="E49" s="23" t="s">
        <v>91</v>
      </c>
      <c r="F49" s="23" t="s">
        <v>199</v>
      </c>
      <c r="G49" s="23" t="s">
        <v>199</v>
      </c>
      <c r="H49" s="77">
        <f>H50+H54</f>
        <v>57187</v>
      </c>
      <c r="I49" s="39">
        <f aca="true" t="shared" si="34" ref="I49:U49">I50+I54</f>
        <v>57187</v>
      </c>
      <c r="J49" s="39">
        <f t="shared" si="34"/>
        <v>57187</v>
      </c>
      <c r="K49" s="39">
        <f t="shared" si="34"/>
        <v>51893</v>
      </c>
      <c r="L49" s="39">
        <f t="shared" si="34"/>
        <v>51893</v>
      </c>
      <c r="M49" s="39">
        <f t="shared" si="34"/>
        <v>51893</v>
      </c>
      <c r="N49" s="39">
        <f t="shared" si="34"/>
        <v>51893</v>
      </c>
      <c r="O49" s="39">
        <f t="shared" si="34"/>
        <v>51893</v>
      </c>
      <c r="P49" s="39">
        <f t="shared" si="34"/>
        <v>51893</v>
      </c>
      <c r="Q49" s="39">
        <f t="shared" si="34"/>
        <v>51893</v>
      </c>
      <c r="R49" s="39">
        <f t="shared" si="34"/>
        <v>51893</v>
      </c>
      <c r="S49" s="39">
        <f t="shared" si="34"/>
        <v>57659</v>
      </c>
      <c r="T49" s="39">
        <f t="shared" si="34"/>
        <v>57659</v>
      </c>
      <c r="U49" s="89">
        <f t="shared" si="34"/>
        <v>57659</v>
      </c>
      <c r="V49" s="39">
        <f t="shared" si="7"/>
        <v>100</v>
      </c>
      <c r="W49" s="39">
        <f t="shared" si="8"/>
        <v>0</v>
      </c>
      <c r="X49" s="39">
        <f t="shared" si="1"/>
        <v>0</v>
      </c>
      <c r="Y49" s="39">
        <f t="shared" si="2"/>
        <v>0</v>
      </c>
      <c r="Z49" s="39">
        <f t="shared" si="3"/>
        <v>-5294</v>
      </c>
      <c r="AA49" s="39">
        <f t="shared" si="9"/>
        <v>0</v>
      </c>
      <c r="AB49" s="39">
        <f t="shared" si="10"/>
        <v>0</v>
      </c>
      <c r="AC49" s="39">
        <f t="shared" si="11"/>
        <v>0</v>
      </c>
      <c r="AD49" s="39">
        <f t="shared" si="12"/>
        <v>0</v>
      </c>
      <c r="AE49" s="39">
        <f t="shared" si="13"/>
        <v>0</v>
      </c>
      <c r="AF49" s="39">
        <f t="shared" si="14"/>
        <v>0</v>
      </c>
      <c r="AG49" s="39">
        <f t="shared" si="15"/>
        <v>0</v>
      </c>
      <c r="AH49" s="39">
        <f t="shared" si="16"/>
        <v>5766</v>
      </c>
      <c r="AI49" s="39">
        <f t="shared" si="17"/>
        <v>0</v>
      </c>
      <c r="AJ49" s="103">
        <f t="shared" si="5"/>
        <v>472</v>
      </c>
    </row>
    <row r="50" spans="1:36" s="101" customFormat="1" ht="33.75" customHeight="1">
      <c r="A50" s="32" t="s">
        <v>13</v>
      </c>
      <c r="B50" s="22" t="s">
        <v>100</v>
      </c>
      <c r="C50" s="23" t="s">
        <v>10</v>
      </c>
      <c r="D50" s="23" t="s">
        <v>40</v>
      </c>
      <c r="E50" s="23" t="s">
        <v>91</v>
      </c>
      <c r="F50" s="23" t="s">
        <v>14</v>
      </c>
      <c r="G50" s="23" t="s">
        <v>199</v>
      </c>
      <c r="H50" s="77">
        <f>H51</f>
        <v>54600</v>
      </c>
      <c r="I50" s="39">
        <f aca="true" t="shared" si="35" ref="I50:U50">I51</f>
        <v>54600</v>
      </c>
      <c r="J50" s="39">
        <f t="shared" si="35"/>
        <v>54600</v>
      </c>
      <c r="K50" s="39">
        <f t="shared" si="35"/>
        <v>51893</v>
      </c>
      <c r="L50" s="39">
        <f t="shared" si="35"/>
        <v>51893</v>
      </c>
      <c r="M50" s="39">
        <f t="shared" si="35"/>
        <v>51893</v>
      </c>
      <c r="N50" s="39">
        <f t="shared" si="35"/>
        <v>51893</v>
      </c>
      <c r="O50" s="39">
        <f t="shared" si="35"/>
        <v>51893</v>
      </c>
      <c r="P50" s="39">
        <f t="shared" si="35"/>
        <v>51893</v>
      </c>
      <c r="Q50" s="39">
        <f t="shared" si="35"/>
        <v>51893</v>
      </c>
      <c r="R50" s="39">
        <f t="shared" si="35"/>
        <v>51893</v>
      </c>
      <c r="S50" s="39">
        <f t="shared" si="35"/>
        <v>53769</v>
      </c>
      <c r="T50" s="39">
        <f t="shared" si="35"/>
        <v>51967</v>
      </c>
      <c r="U50" s="89">
        <f t="shared" si="35"/>
        <v>51967</v>
      </c>
      <c r="V50" s="39">
        <f t="shared" si="7"/>
        <v>100</v>
      </c>
      <c r="W50" s="39">
        <f t="shared" si="8"/>
        <v>0</v>
      </c>
      <c r="X50" s="39">
        <f t="shared" si="1"/>
        <v>0</v>
      </c>
      <c r="Y50" s="39">
        <f t="shared" si="2"/>
        <v>0</v>
      </c>
      <c r="Z50" s="39">
        <f t="shared" si="3"/>
        <v>-2707</v>
      </c>
      <c r="AA50" s="39">
        <f t="shared" si="9"/>
        <v>0</v>
      </c>
      <c r="AB50" s="39">
        <f t="shared" si="10"/>
        <v>0</v>
      </c>
      <c r="AC50" s="39">
        <f t="shared" si="11"/>
        <v>0</v>
      </c>
      <c r="AD50" s="39">
        <f t="shared" si="12"/>
        <v>0</v>
      </c>
      <c r="AE50" s="39">
        <f t="shared" si="13"/>
        <v>0</v>
      </c>
      <c r="AF50" s="39">
        <f t="shared" si="14"/>
        <v>0</v>
      </c>
      <c r="AG50" s="39">
        <f t="shared" si="15"/>
        <v>0</v>
      </c>
      <c r="AH50" s="39">
        <f t="shared" si="16"/>
        <v>1876</v>
      </c>
      <c r="AI50" s="39">
        <f t="shared" si="17"/>
        <v>-1802</v>
      </c>
      <c r="AJ50" s="103">
        <f t="shared" si="5"/>
        <v>-2633</v>
      </c>
    </row>
    <row r="51" spans="1:36" s="101" customFormat="1" ht="43.5" customHeight="1">
      <c r="A51" s="33" t="s">
        <v>43</v>
      </c>
      <c r="B51" s="22" t="s">
        <v>100</v>
      </c>
      <c r="C51" s="23" t="s">
        <v>10</v>
      </c>
      <c r="D51" s="23" t="s">
        <v>40</v>
      </c>
      <c r="E51" s="23" t="s">
        <v>91</v>
      </c>
      <c r="F51" s="23" t="s">
        <v>16</v>
      </c>
      <c r="G51" s="23" t="s">
        <v>199</v>
      </c>
      <c r="H51" s="77">
        <f>H52+H53</f>
        <v>54600</v>
      </c>
      <c r="I51" s="39">
        <f aca="true" t="shared" si="36" ref="I51:U51">I52+I53</f>
        <v>54600</v>
      </c>
      <c r="J51" s="39">
        <f t="shared" si="36"/>
        <v>54600</v>
      </c>
      <c r="K51" s="39">
        <f t="shared" si="36"/>
        <v>51893</v>
      </c>
      <c r="L51" s="39">
        <f t="shared" si="36"/>
        <v>51893</v>
      </c>
      <c r="M51" s="39">
        <f t="shared" si="36"/>
        <v>51893</v>
      </c>
      <c r="N51" s="39">
        <f t="shared" si="36"/>
        <v>51893</v>
      </c>
      <c r="O51" s="39">
        <f>O52+O53</f>
        <v>51893</v>
      </c>
      <c r="P51" s="39">
        <f>P52+P53</f>
        <v>51893</v>
      </c>
      <c r="Q51" s="39">
        <f>Q52+Q53</f>
        <v>51893</v>
      </c>
      <c r="R51" s="39">
        <f>R52+R53</f>
        <v>51893</v>
      </c>
      <c r="S51" s="39">
        <f>S52+S53</f>
        <v>53769</v>
      </c>
      <c r="T51" s="39">
        <f t="shared" si="36"/>
        <v>51967</v>
      </c>
      <c r="U51" s="89">
        <f t="shared" si="36"/>
        <v>51967</v>
      </c>
      <c r="V51" s="39">
        <f t="shared" si="7"/>
        <v>100</v>
      </c>
      <c r="W51" s="39">
        <f t="shared" si="8"/>
        <v>0</v>
      </c>
      <c r="X51" s="39">
        <f t="shared" si="1"/>
        <v>0</v>
      </c>
      <c r="Y51" s="39">
        <f t="shared" si="2"/>
        <v>0</v>
      </c>
      <c r="Z51" s="39">
        <f t="shared" si="3"/>
        <v>-2707</v>
      </c>
      <c r="AA51" s="39">
        <f t="shared" si="9"/>
        <v>0</v>
      </c>
      <c r="AB51" s="39">
        <f t="shared" si="10"/>
        <v>0</v>
      </c>
      <c r="AC51" s="39">
        <f t="shared" si="11"/>
        <v>0</v>
      </c>
      <c r="AD51" s="39">
        <f t="shared" si="12"/>
        <v>0</v>
      </c>
      <c r="AE51" s="39">
        <f t="shared" si="13"/>
        <v>0</v>
      </c>
      <c r="AF51" s="39">
        <f t="shared" si="14"/>
        <v>0</v>
      </c>
      <c r="AG51" s="39">
        <f t="shared" si="15"/>
        <v>0</v>
      </c>
      <c r="AH51" s="39">
        <f t="shared" si="16"/>
        <v>1876</v>
      </c>
      <c r="AI51" s="39">
        <f t="shared" si="17"/>
        <v>-1802</v>
      </c>
      <c r="AJ51" s="103">
        <f t="shared" si="5"/>
        <v>-2633</v>
      </c>
    </row>
    <row r="52" spans="1:36" s="101" customFormat="1" ht="15">
      <c r="A52" s="33" t="s">
        <v>225</v>
      </c>
      <c r="B52" s="22" t="s">
        <v>100</v>
      </c>
      <c r="C52" s="23" t="s">
        <v>10</v>
      </c>
      <c r="D52" s="23" t="s">
        <v>40</v>
      </c>
      <c r="E52" s="23" t="s">
        <v>91</v>
      </c>
      <c r="F52" s="23" t="s">
        <v>260</v>
      </c>
      <c r="G52" s="23" t="s">
        <v>224</v>
      </c>
      <c r="H52" s="77">
        <v>42000</v>
      </c>
      <c r="I52" s="41">
        <v>42000</v>
      </c>
      <c r="J52" s="41">
        <v>42000</v>
      </c>
      <c r="K52" s="41">
        <v>40000</v>
      </c>
      <c r="L52" s="41">
        <v>40000</v>
      </c>
      <c r="M52" s="41">
        <v>40000</v>
      </c>
      <c r="N52" s="41">
        <v>40000</v>
      </c>
      <c r="O52" s="41">
        <v>40000</v>
      </c>
      <c r="P52" s="41">
        <v>40000</v>
      </c>
      <c r="Q52" s="41">
        <v>40000</v>
      </c>
      <c r="R52" s="41">
        <v>40000</v>
      </c>
      <c r="S52" s="41">
        <v>41297</v>
      </c>
      <c r="T52" s="41">
        <v>39913</v>
      </c>
      <c r="U52" s="91">
        <v>39913</v>
      </c>
      <c r="V52" s="39">
        <f t="shared" si="7"/>
        <v>100</v>
      </c>
      <c r="W52" s="39">
        <f t="shared" si="8"/>
        <v>0</v>
      </c>
      <c r="X52" s="39">
        <f t="shared" si="1"/>
        <v>0</v>
      </c>
      <c r="Y52" s="39">
        <f t="shared" si="2"/>
        <v>0</v>
      </c>
      <c r="Z52" s="39">
        <f t="shared" si="3"/>
        <v>-2000</v>
      </c>
      <c r="AA52" s="39">
        <f t="shared" si="9"/>
        <v>0</v>
      </c>
      <c r="AB52" s="39">
        <f t="shared" si="10"/>
        <v>0</v>
      </c>
      <c r="AC52" s="39">
        <f t="shared" si="11"/>
        <v>0</v>
      </c>
      <c r="AD52" s="39">
        <f t="shared" si="12"/>
        <v>0</v>
      </c>
      <c r="AE52" s="39">
        <f t="shared" si="13"/>
        <v>0</v>
      </c>
      <c r="AF52" s="39">
        <f t="shared" si="14"/>
        <v>0</v>
      </c>
      <c r="AG52" s="39">
        <f t="shared" si="15"/>
        <v>0</v>
      </c>
      <c r="AH52" s="39">
        <f t="shared" si="16"/>
        <v>1297</v>
      </c>
      <c r="AI52" s="39">
        <f t="shared" si="17"/>
        <v>-1384</v>
      </c>
      <c r="AJ52" s="103">
        <f t="shared" si="5"/>
        <v>-2087</v>
      </c>
    </row>
    <row r="53" spans="1:36" s="101" customFormat="1" ht="15">
      <c r="A53" s="33" t="s">
        <v>226</v>
      </c>
      <c r="B53" s="22" t="s">
        <v>100</v>
      </c>
      <c r="C53" s="23" t="s">
        <v>10</v>
      </c>
      <c r="D53" s="23" t="s">
        <v>40</v>
      </c>
      <c r="E53" s="23" t="s">
        <v>91</v>
      </c>
      <c r="F53" s="23" t="s">
        <v>260</v>
      </c>
      <c r="G53" s="23" t="s">
        <v>223</v>
      </c>
      <c r="H53" s="77">
        <v>12600</v>
      </c>
      <c r="I53" s="41">
        <v>12600</v>
      </c>
      <c r="J53" s="41">
        <v>12600</v>
      </c>
      <c r="K53" s="41">
        <v>11893</v>
      </c>
      <c r="L53" s="41">
        <v>11893</v>
      </c>
      <c r="M53" s="41">
        <v>11893</v>
      </c>
      <c r="N53" s="41">
        <v>11893</v>
      </c>
      <c r="O53" s="41">
        <v>11893</v>
      </c>
      <c r="P53" s="41">
        <v>11893</v>
      </c>
      <c r="Q53" s="41">
        <v>11893</v>
      </c>
      <c r="R53" s="41">
        <v>11893</v>
      </c>
      <c r="S53" s="41">
        <v>12472</v>
      </c>
      <c r="T53" s="41">
        <v>12054</v>
      </c>
      <c r="U53" s="91">
        <v>12054</v>
      </c>
      <c r="V53" s="39">
        <f t="shared" si="7"/>
        <v>100</v>
      </c>
      <c r="W53" s="39">
        <f t="shared" si="8"/>
        <v>0</v>
      </c>
      <c r="X53" s="39">
        <f t="shared" si="1"/>
        <v>0</v>
      </c>
      <c r="Y53" s="39">
        <f t="shared" si="2"/>
        <v>0</v>
      </c>
      <c r="Z53" s="39">
        <f t="shared" si="3"/>
        <v>-707</v>
      </c>
      <c r="AA53" s="39">
        <f t="shared" si="9"/>
        <v>0</v>
      </c>
      <c r="AB53" s="39">
        <f t="shared" si="10"/>
        <v>0</v>
      </c>
      <c r="AC53" s="39">
        <f t="shared" si="11"/>
        <v>0</v>
      </c>
      <c r="AD53" s="39">
        <f t="shared" si="12"/>
        <v>0</v>
      </c>
      <c r="AE53" s="39">
        <f t="shared" si="13"/>
        <v>0</v>
      </c>
      <c r="AF53" s="39">
        <f t="shared" si="14"/>
        <v>0</v>
      </c>
      <c r="AG53" s="39">
        <f t="shared" si="15"/>
        <v>0</v>
      </c>
      <c r="AH53" s="39">
        <f t="shared" si="16"/>
        <v>579</v>
      </c>
      <c r="AI53" s="39">
        <f t="shared" si="17"/>
        <v>-418</v>
      </c>
      <c r="AJ53" s="103">
        <f t="shared" si="5"/>
        <v>-546</v>
      </c>
    </row>
    <row r="54" spans="1:36" s="101" customFormat="1" ht="23.25" hidden="1">
      <c r="A54" s="32" t="s">
        <v>21</v>
      </c>
      <c r="B54" s="22" t="s">
        <v>100</v>
      </c>
      <c r="C54" s="23" t="s">
        <v>10</v>
      </c>
      <c r="D54" s="23" t="s">
        <v>40</v>
      </c>
      <c r="E54" s="23" t="s">
        <v>91</v>
      </c>
      <c r="F54" s="23" t="s">
        <v>22</v>
      </c>
      <c r="G54" s="23" t="s">
        <v>199</v>
      </c>
      <c r="H54" s="77">
        <f>H55</f>
        <v>2587</v>
      </c>
      <c r="I54" s="39">
        <f aca="true" t="shared" si="37" ref="I54:U55">I55</f>
        <v>2587</v>
      </c>
      <c r="J54" s="39">
        <f t="shared" si="37"/>
        <v>2587</v>
      </c>
      <c r="K54" s="39">
        <f t="shared" si="37"/>
        <v>0</v>
      </c>
      <c r="L54" s="39">
        <f t="shared" si="37"/>
        <v>0</v>
      </c>
      <c r="M54" s="39">
        <f t="shared" si="37"/>
        <v>0</v>
      </c>
      <c r="N54" s="39">
        <f t="shared" si="37"/>
        <v>0</v>
      </c>
      <c r="O54" s="39">
        <f t="shared" si="37"/>
        <v>0</v>
      </c>
      <c r="P54" s="39">
        <f t="shared" si="37"/>
        <v>0</v>
      </c>
      <c r="Q54" s="39">
        <f t="shared" si="37"/>
        <v>0</v>
      </c>
      <c r="R54" s="39">
        <f t="shared" si="37"/>
        <v>0</v>
      </c>
      <c r="S54" s="39">
        <f t="shared" si="37"/>
        <v>3890</v>
      </c>
      <c r="T54" s="39">
        <f t="shared" si="37"/>
        <v>5692</v>
      </c>
      <c r="U54" s="89">
        <f t="shared" si="37"/>
        <v>5692</v>
      </c>
      <c r="V54" s="39">
        <f t="shared" si="7"/>
        <v>100</v>
      </c>
      <c r="W54" s="39">
        <f t="shared" si="8"/>
        <v>0</v>
      </c>
      <c r="X54" s="39">
        <f t="shared" si="1"/>
        <v>0</v>
      </c>
      <c r="Y54" s="39">
        <f t="shared" si="2"/>
        <v>0</v>
      </c>
      <c r="Z54" s="39">
        <f t="shared" si="3"/>
        <v>-2587</v>
      </c>
      <c r="AA54" s="39">
        <f t="shared" si="9"/>
        <v>0</v>
      </c>
      <c r="AB54" s="39">
        <f t="shared" si="10"/>
        <v>0</v>
      </c>
      <c r="AC54" s="39">
        <f t="shared" si="11"/>
        <v>0</v>
      </c>
      <c r="AD54" s="39">
        <f t="shared" si="12"/>
        <v>0</v>
      </c>
      <c r="AE54" s="39">
        <f t="shared" si="13"/>
        <v>0</v>
      </c>
      <c r="AF54" s="39">
        <f t="shared" si="14"/>
        <v>0</v>
      </c>
      <c r="AG54" s="39">
        <f t="shared" si="15"/>
        <v>0</v>
      </c>
      <c r="AH54" s="39">
        <f t="shared" si="16"/>
        <v>3890</v>
      </c>
      <c r="AI54" s="39">
        <f t="shared" si="17"/>
        <v>1802</v>
      </c>
      <c r="AJ54" s="103">
        <f t="shared" si="5"/>
        <v>3105</v>
      </c>
    </row>
    <row r="55" spans="1:36" s="101" customFormat="1" ht="23.25" hidden="1">
      <c r="A55" s="32" t="s">
        <v>23</v>
      </c>
      <c r="B55" s="22" t="s">
        <v>100</v>
      </c>
      <c r="C55" s="23" t="s">
        <v>10</v>
      </c>
      <c r="D55" s="23" t="s">
        <v>40</v>
      </c>
      <c r="E55" s="23" t="s">
        <v>91</v>
      </c>
      <c r="F55" s="23" t="s">
        <v>24</v>
      </c>
      <c r="G55" s="23" t="s">
        <v>199</v>
      </c>
      <c r="H55" s="77">
        <f>H56</f>
        <v>2587</v>
      </c>
      <c r="I55" s="39">
        <f t="shared" si="37"/>
        <v>2587</v>
      </c>
      <c r="J55" s="39">
        <f t="shared" si="37"/>
        <v>2587</v>
      </c>
      <c r="K55" s="39">
        <f t="shared" si="37"/>
        <v>0</v>
      </c>
      <c r="L55" s="39">
        <f t="shared" si="37"/>
        <v>0</v>
      </c>
      <c r="M55" s="39">
        <f t="shared" si="37"/>
        <v>0</v>
      </c>
      <c r="N55" s="39">
        <f t="shared" si="37"/>
        <v>0</v>
      </c>
      <c r="O55" s="39">
        <f t="shared" si="37"/>
        <v>0</v>
      </c>
      <c r="P55" s="39">
        <f t="shared" si="37"/>
        <v>0</v>
      </c>
      <c r="Q55" s="39">
        <f t="shared" si="37"/>
        <v>0</v>
      </c>
      <c r="R55" s="39">
        <f t="shared" si="37"/>
        <v>0</v>
      </c>
      <c r="S55" s="39">
        <f t="shared" si="37"/>
        <v>3890</v>
      </c>
      <c r="T55" s="39">
        <f t="shared" si="37"/>
        <v>5692</v>
      </c>
      <c r="U55" s="89">
        <f t="shared" si="37"/>
        <v>5692</v>
      </c>
      <c r="V55" s="39">
        <f t="shared" si="7"/>
        <v>100</v>
      </c>
      <c r="W55" s="39">
        <f t="shared" si="8"/>
        <v>0</v>
      </c>
      <c r="X55" s="39">
        <f t="shared" si="1"/>
        <v>0</v>
      </c>
      <c r="Y55" s="39">
        <f t="shared" si="2"/>
        <v>0</v>
      </c>
      <c r="Z55" s="39">
        <f t="shared" si="3"/>
        <v>-2587</v>
      </c>
      <c r="AA55" s="39">
        <f t="shared" si="9"/>
        <v>0</v>
      </c>
      <c r="AB55" s="39">
        <f t="shared" si="10"/>
        <v>0</v>
      </c>
      <c r="AC55" s="39">
        <f t="shared" si="11"/>
        <v>0</v>
      </c>
      <c r="AD55" s="39">
        <f t="shared" si="12"/>
        <v>0</v>
      </c>
      <c r="AE55" s="39">
        <f t="shared" si="13"/>
        <v>0</v>
      </c>
      <c r="AF55" s="39">
        <f t="shared" si="14"/>
        <v>0</v>
      </c>
      <c r="AG55" s="39">
        <f t="shared" si="15"/>
        <v>0</v>
      </c>
      <c r="AH55" s="39">
        <f t="shared" si="16"/>
        <v>3890</v>
      </c>
      <c r="AI55" s="39">
        <f t="shared" si="17"/>
        <v>1802</v>
      </c>
      <c r="AJ55" s="103">
        <f t="shared" si="5"/>
        <v>3105</v>
      </c>
    </row>
    <row r="56" spans="1:36" s="101" customFormat="1" ht="15" hidden="1">
      <c r="A56" s="32" t="s">
        <v>214</v>
      </c>
      <c r="B56" s="22" t="s">
        <v>100</v>
      </c>
      <c r="C56" s="23" t="s">
        <v>10</v>
      </c>
      <c r="D56" s="23" t="s">
        <v>40</v>
      </c>
      <c r="E56" s="23" t="s">
        <v>91</v>
      </c>
      <c r="F56" s="23" t="s">
        <v>259</v>
      </c>
      <c r="G56" s="23" t="s">
        <v>212</v>
      </c>
      <c r="H56" s="77">
        <v>2587</v>
      </c>
      <c r="I56" s="41">
        <v>2587</v>
      </c>
      <c r="J56" s="41">
        <v>2587</v>
      </c>
      <c r="K56" s="41"/>
      <c r="L56" s="41"/>
      <c r="M56" s="41"/>
      <c r="N56" s="41"/>
      <c r="O56" s="41"/>
      <c r="P56" s="41"/>
      <c r="Q56" s="41"/>
      <c r="R56" s="41"/>
      <c r="S56" s="41">
        <v>3890</v>
      </c>
      <c r="T56" s="41">
        <v>5692</v>
      </c>
      <c r="U56" s="91">
        <v>5692</v>
      </c>
      <c r="V56" s="39">
        <f t="shared" si="7"/>
        <v>100</v>
      </c>
      <c r="W56" s="39">
        <f t="shared" si="8"/>
        <v>0</v>
      </c>
      <c r="X56" s="39">
        <f t="shared" si="1"/>
        <v>0</v>
      </c>
      <c r="Y56" s="39">
        <f t="shared" si="2"/>
        <v>0</v>
      </c>
      <c r="Z56" s="39">
        <f t="shared" si="3"/>
        <v>-2587</v>
      </c>
      <c r="AA56" s="39">
        <f t="shared" si="9"/>
        <v>0</v>
      </c>
      <c r="AB56" s="39">
        <f t="shared" si="10"/>
        <v>0</v>
      </c>
      <c r="AC56" s="39">
        <f t="shared" si="11"/>
        <v>0</v>
      </c>
      <c r="AD56" s="39">
        <f t="shared" si="12"/>
        <v>0</v>
      </c>
      <c r="AE56" s="39">
        <f t="shared" si="13"/>
        <v>0</v>
      </c>
      <c r="AF56" s="39">
        <f t="shared" si="14"/>
        <v>0</v>
      </c>
      <c r="AG56" s="39">
        <f t="shared" si="15"/>
        <v>0</v>
      </c>
      <c r="AH56" s="39">
        <f t="shared" si="16"/>
        <v>3890</v>
      </c>
      <c r="AI56" s="39">
        <f t="shared" si="17"/>
        <v>1802</v>
      </c>
      <c r="AJ56" s="103">
        <f t="shared" si="5"/>
        <v>3105</v>
      </c>
    </row>
    <row r="57" spans="1:36" s="66" customFormat="1" ht="30.75" customHeight="1">
      <c r="A57" s="31" t="s">
        <v>45</v>
      </c>
      <c r="B57" s="20" t="s">
        <v>100</v>
      </c>
      <c r="C57" s="21" t="s">
        <v>40</v>
      </c>
      <c r="D57" s="21" t="s">
        <v>207</v>
      </c>
      <c r="E57" s="21" t="s">
        <v>206</v>
      </c>
      <c r="F57" s="21" t="s">
        <v>199</v>
      </c>
      <c r="G57" s="21" t="s">
        <v>199</v>
      </c>
      <c r="H57" s="76">
        <f>H58</f>
        <v>111000</v>
      </c>
      <c r="I57" s="38">
        <f aca="true" t="shared" si="38" ref="I57:U57">I58</f>
        <v>111000</v>
      </c>
      <c r="J57" s="38">
        <f t="shared" si="38"/>
        <v>111000</v>
      </c>
      <c r="K57" s="38">
        <f t="shared" si="38"/>
        <v>111000</v>
      </c>
      <c r="L57" s="38">
        <f t="shared" si="38"/>
        <v>112500</v>
      </c>
      <c r="M57" s="38">
        <f t="shared" si="38"/>
        <v>112500</v>
      </c>
      <c r="N57" s="38">
        <f t="shared" si="38"/>
        <v>112500</v>
      </c>
      <c r="O57" s="38">
        <f t="shared" si="38"/>
        <v>112500</v>
      </c>
      <c r="P57" s="38">
        <f t="shared" si="38"/>
        <v>112500</v>
      </c>
      <c r="Q57" s="38">
        <f t="shared" si="38"/>
        <v>112500</v>
      </c>
      <c r="R57" s="38">
        <f t="shared" si="38"/>
        <v>112500</v>
      </c>
      <c r="S57" s="38">
        <f t="shared" si="38"/>
        <v>112500</v>
      </c>
      <c r="T57" s="38">
        <f t="shared" si="38"/>
        <v>6500</v>
      </c>
      <c r="U57" s="88">
        <f t="shared" si="38"/>
        <v>6475.06</v>
      </c>
      <c r="V57" s="38"/>
      <c r="W57" s="38">
        <f t="shared" si="8"/>
        <v>24.9399999999996</v>
      </c>
      <c r="X57" s="38">
        <f t="shared" si="1"/>
        <v>0</v>
      </c>
      <c r="Y57" s="38">
        <f t="shared" si="2"/>
        <v>0</v>
      </c>
      <c r="Z57" s="38">
        <f t="shared" si="3"/>
        <v>0</v>
      </c>
      <c r="AA57" s="38">
        <f t="shared" si="9"/>
        <v>1500</v>
      </c>
      <c r="AB57" s="38">
        <f t="shared" si="10"/>
        <v>0</v>
      </c>
      <c r="AC57" s="38">
        <f t="shared" si="11"/>
        <v>0</v>
      </c>
      <c r="AD57" s="38">
        <f t="shared" si="12"/>
        <v>0</v>
      </c>
      <c r="AE57" s="38">
        <f t="shared" si="13"/>
        <v>0</v>
      </c>
      <c r="AF57" s="38">
        <f t="shared" si="14"/>
        <v>0</v>
      </c>
      <c r="AG57" s="38">
        <f t="shared" si="15"/>
        <v>0</v>
      </c>
      <c r="AH57" s="38">
        <f t="shared" si="16"/>
        <v>0</v>
      </c>
      <c r="AI57" s="38">
        <f t="shared" si="17"/>
        <v>-106000</v>
      </c>
      <c r="AJ57" s="104">
        <f t="shared" si="5"/>
        <v>-104500</v>
      </c>
    </row>
    <row r="58" spans="1:36" s="101" customFormat="1" ht="15">
      <c r="A58" s="108" t="s">
        <v>46</v>
      </c>
      <c r="B58" s="22" t="s">
        <v>100</v>
      </c>
      <c r="C58" s="23" t="s">
        <v>40</v>
      </c>
      <c r="D58" s="23" t="s">
        <v>47</v>
      </c>
      <c r="E58" s="23" t="s">
        <v>206</v>
      </c>
      <c r="F58" s="23" t="s">
        <v>199</v>
      </c>
      <c r="G58" s="23" t="s">
        <v>199</v>
      </c>
      <c r="H58" s="77">
        <f aca="true" t="shared" si="39" ref="H58:U58">H63+H59</f>
        <v>111000</v>
      </c>
      <c r="I58" s="83">
        <f t="shared" si="39"/>
        <v>111000</v>
      </c>
      <c r="J58" s="83">
        <f t="shared" si="39"/>
        <v>111000</v>
      </c>
      <c r="K58" s="83">
        <f t="shared" si="39"/>
        <v>111000</v>
      </c>
      <c r="L58" s="83">
        <f t="shared" si="39"/>
        <v>112500</v>
      </c>
      <c r="M58" s="83">
        <f t="shared" si="39"/>
        <v>112500</v>
      </c>
      <c r="N58" s="83">
        <f t="shared" si="39"/>
        <v>112500</v>
      </c>
      <c r="O58" s="83">
        <f t="shared" si="39"/>
        <v>112500</v>
      </c>
      <c r="P58" s="83">
        <f t="shared" si="39"/>
        <v>112500</v>
      </c>
      <c r="Q58" s="83">
        <f t="shared" si="39"/>
        <v>112500</v>
      </c>
      <c r="R58" s="83">
        <f t="shared" si="39"/>
        <v>112500</v>
      </c>
      <c r="S58" s="83">
        <f t="shared" si="39"/>
        <v>112500</v>
      </c>
      <c r="T58" s="83">
        <f t="shared" si="39"/>
        <v>6500</v>
      </c>
      <c r="U58" s="89">
        <f t="shared" si="39"/>
        <v>6475.06</v>
      </c>
      <c r="V58" s="39"/>
      <c r="W58" s="39">
        <f t="shared" si="8"/>
        <v>24.9399999999996</v>
      </c>
      <c r="X58" s="39">
        <f t="shared" si="1"/>
        <v>0</v>
      </c>
      <c r="Y58" s="39">
        <f t="shared" si="2"/>
        <v>0</v>
      </c>
      <c r="Z58" s="39">
        <f t="shared" si="3"/>
        <v>0</v>
      </c>
      <c r="AA58" s="39">
        <f t="shared" si="9"/>
        <v>1500</v>
      </c>
      <c r="AB58" s="39">
        <f t="shared" si="10"/>
        <v>0</v>
      </c>
      <c r="AC58" s="39">
        <f t="shared" si="11"/>
        <v>0</v>
      </c>
      <c r="AD58" s="39">
        <f t="shared" si="12"/>
        <v>0</v>
      </c>
      <c r="AE58" s="39">
        <f t="shared" si="13"/>
        <v>0</v>
      </c>
      <c r="AF58" s="39">
        <f t="shared" si="14"/>
        <v>0</v>
      </c>
      <c r="AG58" s="39">
        <f t="shared" si="15"/>
        <v>0</v>
      </c>
      <c r="AH58" s="39">
        <f t="shared" si="16"/>
        <v>0</v>
      </c>
      <c r="AI58" s="39">
        <f t="shared" si="17"/>
        <v>-106000</v>
      </c>
      <c r="AJ58" s="103">
        <f t="shared" si="5"/>
        <v>-104500</v>
      </c>
    </row>
    <row r="59" spans="1:36" s="101" customFormat="1" ht="15">
      <c r="A59" s="108"/>
      <c r="B59" s="22" t="s">
        <v>100</v>
      </c>
      <c r="C59" s="23" t="s">
        <v>40</v>
      </c>
      <c r="D59" s="23" t="s">
        <v>47</v>
      </c>
      <c r="E59" s="23" t="s">
        <v>90</v>
      </c>
      <c r="F59" s="23" t="s">
        <v>199</v>
      </c>
      <c r="G59" s="23" t="s">
        <v>199</v>
      </c>
      <c r="H59" s="77">
        <f>H60</f>
        <v>0</v>
      </c>
      <c r="I59" s="83">
        <f aca="true" t="shared" si="40" ref="I59:U59">I60</f>
        <v>0</v>
      </c>
      <c r="J59" s="83">
        <f t="shared" si="40"/>
        <v>0</v>
      </c>
      <c r="K59" s="83">
        <f t="shared" si="40"/>
        <v>0</v>
      </c>
      <c r="L59" s="83">
        <f t="shared" si="40"/>
        <v>1500</v>
      </c>
      <c r="M59" s="83">
        <f t="shared" si="40"/>
        <v>1500</v>
      </c>
      <c r="N59" s="83">
        <f t="shared" si="40"/>
        <v>1500</v>
      </c>
      <c r="O59" s="83">
        <f t="shared" si="40"/>
        <v>1500</v>
      </c>
      <c r="P59" s="83">
        <f t="shared" si="40"/>
        <v>1500</v>
      </c>
      <c r="Q59" s="83">
        <f t="shared" si="40"/>
        <v>1500</v>
      </c>
      <c r="R59" s="83">
        <f t="shared" si="40"/>
        <v>1500</v>
      </c>
      <c r="S59" s="83">
        <f t="shared" si="40"/>
        <v>1500</v>
      </c>
      <c r="T59" s="83">
        <f t="shared" si="40"/>
        <v>1500</v>
      </c>
      <c r="U59" s="89">
        <f t="shared" si="40"/>
        <v>1500</v>
      </c>
      <c r="V59" s="39"/>
      <c r="W59" s="39">
        <f t="shared" si="8"/>
        <v>0</v>
      </c>
      <c r="X59" s="39">
        <f t="shared" si="1"/>
        <v>0</v>
      </c>
      <c r="Y59" s="39">
        <f t="shared" si="2"/>
        <v>0</v>
      </c>
      <c r="Z59" s="39">
        <f t="shared" si="3"/>
        <v>0</v>
      </c>
      <c r="AA59" s="39">
        <f t="shared" si="9"/>
        <v>1500</v>
      </c>
      <c r="AB59" s="39">
        <f t="shared" si="10"/>
        <v>0</v>
      </c>
      <c r="AC59" s="39">
        <f t="shared" si="11"/>
        <v>0</v>
      </c>
      <c r="AD59" s="39">
        <f t="shared" si="12"/>
        <v>0</v>
      </c>
      <c r="AE59" s="39">
        <f t="shared" si="13"/>
        <v>0</v>
      </c>
      <c r="AF59" s="39">
        <f t="shared" si="14"/>
        <v>0</v>
      </c>
      <c r="AG59" s="39">
        <f t="shared" si="15"/>
        <v>0</v>
      </c>
      <c r="AH59" s="39">
        <f t="shared" si="16"/>
        <v>0</v>
      </c>
      <c r="AI59" s="39">
        <f t="shared" si="17"/>
        <v>0</v>
      </c>
      <c r="AJ59" s="103">
        <f t="shared" si="5"/>
        <v>1500</v>
      </c>
    </row>
    <row r="60" spans="1:36" s="101" customFormat="1" ht="15">
      <c r="A60" s="108" t="s">
        <v>21</v>
      </c>
      <c r="B60" s="22" t="s">
        <v>100</v>
      </c>
      <c r="C60" s="23" t="s">
        <v>40</v>
      </c>
      <c r="D60" s="23" t="s">
        <v>47</v>
      </c>
      <c r="E60" s="23" t="s">
        <v>90</v>
      </c>
      <c r="F60" s="23" t="s">
        <v>22</v>
      </c>
      <c r="G60" s="23" t="s">
        <v>199</v>
      </c>
      <c r="H60" s="77">
        <f>H61</f>
        <v>0</v>
      </c>
      <c r="I60" s="83">
        <f aca="true" t="shared" si="41" ref="I60:U60">I61</f>
        <v>0</v>
      </c>
      <c r="J60" s="83">
        <f t="shared" si="41"/>
        <v>0</v>
      </c>
      <c r="K60" s="83">
        <f t="shared" si="41"/>
        <v>0</v>
      </c>
      <c r="L60" s="83">
        <f t="shared" si="41"/>
        <v>1500</v>
      </c>
      <c r="M60" s="83">
        <f t="shared" si="41"/>
        <v>1500</v>
      </c>
      <c r="N60" s="83">
        <f t="shared" si="41"/>
        <v>1500</v>
      </c>
      <c r="O60" s="83">
        <f t="shared" si="41"/>
        <v>1500</v>
      </c>
      <c r="P60" s="83">
        <f t="shared" si="41"/>
        <v>1500</v>
      </c>
      <c r="Q60" s="83">
        <f t="shared" si="41"/>
        <v>1500</v>
      </c>
      <c r="R60" s="83">
        <f t="shared" si="41"/>
        <v>1500</v>
      </c>
      <c r="S60" s="83">
        <f t="shared" si="41"/>
        <v>1500</v>
      </c>
      <c r="T60" s="83">
        <f t="shared" si="41"/>
        <v>1500</v>
      </c>
      <c r="U60" s="89">
        <f t="shared" si="41"/>
        <v>1500</v>
      </c>
      <c r="V60" s="39"/>
      <c r="W60" s="39">
        <f t="shared" si="8"/>
        <v>0</v>
      </c>
      <c r="X60" s="39">
        <f t="shared" si="1"/>
        <v>0</v>
      </c>
      <c r="Y60" s="39">
        <f t="shared" si="2"/>
        <v>0</v>
      </c>
      <c r="Z60" s="39">
        <f t="shared" si="3"/>
        <v>0</v>
      </c>
      <c r="AA60" s="39">
        <f t="shared" si="9"/>
        <v>1500</v>
      </c>
      <c r="AB60" s="39">
        <f t="shared" si="10"/>
        <v>0</v>
      </c>
      <c r="AC60" s="39">
        <f t="shared" si="11"/>
        <v>0</v>
      </c>
      <c r="AD60" s="39">
        <f t="shared" si="12"/>
        <v>0</v>
      </c>
      <c r="AE60" s="39">
        <f t="shared" si="13"/>
        <v>0</v>
      </c>
      <c r="AF60" s="39">
        <f t="shared" si="14"/>
        <v>0</v>
      </c>
      <c r="AG60" s="39">
        <f t="shared" si="15"/>
        <v>0</v>
      </c>
      <c r="AH60" s="39">
        <f t="shared" si="16"/>
        <v>0</v>
      </c>
      <c r="AI60" s="39">
        <f t="shared" si="17"/>
        <v>0</v>
      </c>
      <c r="AJ60" s="103">
        <f t="shared" si="5"/>
        <v>1500</v>
      </c>
    </row>
    <row r="61" spans="1:36" s="101" customFormat="1" ht="15">
      <c r="A61" s="108" t="s">
        <v>23</v>
      </c>
      <c r="B61" s="22" t="s">
        <v>100</v>
      </c>
      <c r="C61" s="23" t="s">
        <v>40</v>
      </c>
      <c r="D61" s="23" t="s">
        <v>47</v>
      </c>
      <c r="E61" s="23" t="s">
        <v>90</v>
      </c>
      <c r="F61" s="23" t="s">
        <v>24</v>
      </c>
      <c r="G61" s="23" t="s">
        <v>199</v>
      </c>
      <c r="H61" s="77">
        <f>H62</f>
        <v>0</v>
      </c>
      <c r="I61" s="83">
        <f aca="true" t="shared" si="42" ref="I61:U61">I62</f>
        <v>0</v>
      </c>
      <c r="J61" s="83">
        <f t="shared" si="42"/>
        <v>0</v>
      </c>
      <c r="K61" s="83">
        <f t="shared" si="42"/>
        <v>0</v>
      </c>
      <c r="L61" s="83">
        <f t="shared" si="42"/>
        <v>1500</v>
      </c>
      <c r="M61" s="83">
        <f t="shared" si="42"/>
        <v>1500</v>
      </c>
      <c r="N61" s="83">
        <f t="shared" si="42"/>
        <v>1500</v>
      </c>
      <c r="O61" s="83">
        <f t="shared" si="42"/>
        <v>1500</v>
      </c>
      <c r="P61" s="83">
        <f t="shared" si="42"/>
        <v>1500</v>
      </c>
      <c r="Q61" s="83">
        <f t="shared" si="42"/>
        <v>1500</v>
      </c>
      <c r="R61" s="83">
        <f t="shared" si="42"/>
        <v>1500</v>
      </c>
      <c r="S61" s="83">
        <f t="shared" si="42"/>
        <v>1500</v>
      </c>
      <c r="T61" s="83">
        <f t="shared" si="42"/>
        <v>1500</v>
      </c>
      <c r="U61" s="89">
        <f t="shared" si="42"/>
        <v>1500</v>
      </c>
      <c r="V61" s="39"/>
      <c r="W61" s="39">
        <f t="shared" si="8"/>
        <v>0</v>
      </c>
      <c r="X61" s="39">
        <f t="shared" si="1"/>
        <v>0</v>
      </c>
      <c r="Y61" s="39">
        <f t="shared" si="2"/>
        <v>0</v>
      </c>
      <c r="Z61" s="39">
        <f t="shared" si="3"/>
        <v>0</v>
      </c>
      <c r="AA61" s="39">
        <f t="shared" si="9"/>
        <v>1500</v>
      </c>
      <c r="AB61" s="39">
        <f t="shared" si="10"/>
        <v>0</v>
      </c>
      <c r="AC61" s="39">
        <f t="shared" si="11"/>
        <v>0</v>
      </c>
      <c r="AD61" s="39">
        <f t="shared" si="12"/>
        <v>0</v>
      </c>
      <c r="AE61" s="39">
        <f t="shared" si="13"/>
        <v>0</v>
      </c>
      <c r="AF61" s="39">
        <f t="shared" si="14"/>
        <v>0</v>
      </c>
      <c r="AG61" s="39">
        <f t="shared" si="15"/>
        <v>0</v>
      </c>
      <c r="AH61" s="39">
        <f t="shared" si="16"/>
        <v>0</v>
      </c>
      <c r="AI61" s="39">
        <f t="shared" si="17"/>
        <v>0</v>
      </c>
      <c r="AJ61" s="103">
        <f t="shared" si="5"/>
        <v>1500</v>
      </c>
    </row>
    <row r="62" spans="1:36" s="101" customFormat="1" ht="15">
      <c r="A62" s="108" t="s">
        <v>214</v>
      </c>
      <c r="B62" s="22" t="s">
        <v>100</v>
      </c>
      <c r="C62" s="23" t="s">
        <v>40</v>
      </c>
      <c r="D62" s="23" t="s">
        <v>47</v>
      </c>
      <c r="E62" s="23" t="s">
        <v>90</v>
      </c>
      <c r="F62" s="23" t="s">
        <v>259</v>
      </c>
      <c r="G62" s="23" t="s">
        <v>212</v>
      </c>
      <c r="H62" s="77"/>
      <c r="I62" s="39"/>
      <c r="J62" s="39"/>
      <c r="K62" s="39"/>
      <c r="L62" s="39">
        <v>1500</v>
      </c>
      <c r="M62" s="39">
        <v>1500</v>
      </c>
      <c r="N62" s="39">
        <v>1500</v>
      </c>
      <c r="O62" s="39">
        <v>1500</v>
      </c>
      <c r="P62" s="39">
        <v>1500</v>
      </c>
      <c r="Q62" s="39">
        <v>1500</v>
      </c>
      <c r="R62" s="39">
        <v>1500</v>
      </c>
      <c r="S62" s="39">
        <v>1500</v>
      </c>
      <c r="T62" s="39">
        <v>1500</v>
      </c>
      <c r="U62" s="89">
        <v>1500</v>
      </c>
      <c r="V62" s="39"/>
      <c r="W62" s="39">
        <f t="shared" si="8"/>
        <v>0</v>
      </c>
      <c r="X62" s="39">
        <f t="shared" si="1"/>
        <v>0</v>
      </c>
      <c r="Y62" s="39">
        <f t="shared" si="2"/>
        <v>0</v>
      </c>
      <c r="Z62" s="39">
        <f t="shared" si="3"/>
        <v>0</v>
      </c>
      <c r="AA62" s="39">
        <f t="shared" si="9"/>
        <v>1500</v>
      </c>
      <c r="AB62" s="39">
        <f t="shared" si="10"/>
        <v>0</v>
      </c>
      <c r="AC62" s="39">
        <f t="shared" si="11"/>
        <v>0</v>
      </c>
      <c r="AD62" s="39">
        <f t="shared" si="12"/>
        <v>0</v>
      </c>
      <c r="AE62" s="39">
        <f t="shared" si="13"/>
        <v>0</v>
      </c>
      <c r="AF62" s="39">
        <f t="shared" si="14"/>
        <v>0</v>
      </c>
      <c r="AG62" s="39">
        <f t="shared" si="15"/>
        <v>0</v>
      </c>
      <c r="AH62" s="39">
        <f t="shared" si="16"/>
        <v>0</v>
      </c>
      <c r="AI62" s="39">
        <f t="shared" si="17"/>
        <v>0</v>
      </c>
      <c r="AJ62" s="103">
        <f t="shared" si="5"/>
        <v>1500</v>
      </c>
    </row>
    <row r="63" spans="1:36" s="101" customFormat="1" ht="15">
      <c r="A63" s="32" t="s">
        <v>48</v>
      </c>
      <c r="B63" s="22" t="s">
        <v>100</v>
      </c>
      <c r="C63" s="23" t="s">
        <v>40</v>
      </c>
      <c r="D63" s="23" t="s">
        <v>47</v>
      </c>
      <c r="E63" s="23" t="s">
        <v>92</v>
      </c>
      <c r="F63" s="23" t="s">
        <v>199</v>
      </c>
      <c r="G63" s="23" t="s">
        <v>199</v>
      </c>
      <c r="H63" s="77">
        <f>H64</f>
        <v>111000</v>
      </c>
      <c r="I63" s="77">
        <f aca="true" t="shared" si="43" ref="I63:U63">I64</f>
        <v>111000</v>
      </c>
      <c r="J63" s="77">
        <f t="shared" si="43"/>
        <v>111000</v>
      </c>
      <c r="K63" s="77">
        <f t="shared" si="43"/>
        <v>111000</v>
      </c>
      <c r="L63" s="77">
        <f t="shared" si="43"/>
        <v>111000</v>
      </c>
      <c r="M63" s="77">
        <f t="shared" si="43"/>
        <v>111000</v>
      </c>
      <c r="N63" s="77">
        <f t="shared" si="43"/>
        <v>111000</v>
      </c>
      <c r="O63" s="77">
        <f t="shared" si="43"/>
        <v>111000</v>
      </c>
      <c r="P63" s="77">
        <f t="shared" si="43"/>
        <v>111000</v>
      </c>
      <c r="Q63" s="77">
        <f t="shared" si="43"/>
        <v>111000</v>
      </c>
      <c r="R63" s="77">
        <f t="shared" si="43"/>
        <v>111000</v>
      </c>
      <c r="S63" s="77">
        <f t="shared" si="43"/>
        <v>111000</v>
      </c>
      <c r="T63" s="77">
        <f t="shared" si="43"/>
        <v>5000</v>
      </c>
      <c r="U63" s="77">
        <f t="shared" si="43"/>
        <v>4975.06</v>
      </c>
      <c r="V63" s="39"/>
      <c r="W63" s="39">
        <f t="shared" si="8"/>
        <v>24.9399999999996</v>
      </c>
      <c r="X63" s="39">
        <f t="shared" si="1"/>
        <v>0</v>
      </c>
      <c r="Y63" s="39">
        <f t="shared" si="2"/>
        <v>0</v>
      </c>
      <c r="Z63" s="39">
        <f t="shared" si="3"/>
        <v>0</v>
      </c>
      <c r="AA63" s="39">
        <f t="shared" si="9"/>
        <v>0</v>
      </c>
      <c r="AB63" s="39">
        <f t="shared" si="10"/>
        <v>0</v>
      </c>
      <c r="AC63" s="39">
        <f t="shared" si="11"/>
        <v>0</v>
      </c>
      <c r="AD63" s="39">
        <f t="shared" si="12"/>
        <v>0</v>
      </c>
      <c r="AE63" s="39">
        <f t="shared" si="13"/>
        <v>0</v>
      </c>
      <c r="AF63" s="39">
        <f t="shared" si="14"/>
        <v>0</v>
      </c>
      <c r="AG63" s="39">
        <f t="shared" si="15"/>
        <v>0</v>
      </c>
      <c r="AH63" s="39">
        <f t="shared" si="16"/>
        <v>0</v>
      </c>
      <c r="AI63" s="39">
        <f t="shared" si="17"/>
        <v>-106000</v>
      </c>
      <c r="AJ63" s="103">
        <f t="shared" si="5"/>
        <v>-106000</v>
      </c>
    </row>
    <row r="64" spans="1:36" s="101" customFormat="1" ht="23.25">
      <c r="A64" s="32" t="s">
        <v>21</v>
      </c>
      <c r="B64" s="22" t="s">
        <v>100</v>
      </c>
      <c r="C64" s="23" t="s">
        <v>40</v>
      </c>
      <c r="D64" s="23" t="s">
        <v>47</v>
      </c>
      <c r="E64" s="23" t="s">
        <v>92</v>
      </c>
      <c r="F64" s="23" t="s">
        <v>22</v>
      </c>
      <c r="G64" s="23" t="s">
        <v>199</v>
      </c>
      <c r="H64" s="77">
        <f>H65</f>
        <v>111000</v>
      </c>
      <c r="I64" s="39">
        <f aca="true" t="shared" si="44" ref="I64:U64">I65</f>
        <v>111000</v>
      </c>
      <c r="J64" s="39">
        <f t="shared" si="44"/>
        <v>111000</v>
      </c>
      <c r="K64" s="39">
        <f t="shared" si="44"/>
        <v>111000</v>
      </c>
      <c r="L64" s="39">
        <f t="shared" si="44"/>
        <v>111000</v>
      </c>
      <c r="M64" s="39">
        <f t="shared" si="44"/>
        <v>111000</v>
      </c>
      <c r="N64" s="39">
        <f t="shared" si="44"/>
        <v>111000</v>
      </c>
      <c r="O64" s="39">
        <f t="shared" si="44"/>
        <v>111000</v>
      </c>
      <c r="P64" s="39">
        <f t="shared" si="44"/>
        <v>111000</v>
      </c>
      <c r="Q64" s="39">
        <f t="shared" si="44"/>
        <v>111000</v>
      </c>
      <c r="R64" s="39">
        <f t="shared" si="44"/>
        <v>111000</v>
      </c>
      <c r="S64" s="39">
        <f t="shared" si="44"/>
        <v>111000</v>
      </c>
      <c r="T64" s="39">
        <f t="shared" si="44"/>
        <v>5000</v>
      </c>
      <c r="U64" s="89">
        <f t="shared" si="44"/>
        <v>4975.06</v>
      </c>
      <c r="V64" s="39"/>
      <c r="W64" s="39">
        <f t="shared" si="8"/>
        <v>24.9399999999996</v>
      </c>
      <c r="X64" s="39">
        <f t="shared" si="1"/>
        <v>0</v>
      </c>
      <c r="Y64" s="39">
        <f t="shared" si="2"/>
        <v>0</v>
      </c>
      <c r="Z64" s="39">
        <f t="shared" si="3"/>
        <v>0</v>
      </c>
      <c r="AA64" s="39">
        <f t="shared" si="9"/>
        <v>0</v>
      </c>
      <c r="AB64" s="39">
        <f t="shared" si="10"/>
        <v>0</v>
      </c>
      <c r="AC64" s="39">
        <f t="shared" si="11"/>
        <v>0</v>
      </c>
      <c r="AD64" s="39">
        <f t="shared" si="12"/>
        <v>0</v>
      </c>
      <c r="AE64" s="39">
        <f t="shared" si="13"/>
        <v>0</v>
      </c>
      <c r="AF64" s="39">
        <f t="shared" si="14"/>
        <v>0</v>
      </c>
      <c r="AG64" s="39">
        <f t="shared" si="15"/>
        <v>0</v>
      </c>
      <c r="AH64" s="39">
        <f t="shared" si="16"/>
        <v>0</v>
      </c>
      <c r="AI64" s="39">
        <f t="shared" si="17"/>
        <v>-106000</v>
      </c>
      <c r="AJ64" s="103">
        <f t="shared" si="5"/>
        <v>-106000</v>
      </c>
    </row>
    <row r="65" spans="1:36" s="101" customFormat="1" ht="23.25">
      <c r="A65" s="32" t="s">
        <v>23</v>
      </c>
      <c r="B65" s="22" t="s">
        <v>100</v>
      </c>
      <c r="C65" s="23" t="s">
        <v>40</v>
      </c>
      <c r="D65" s="23" t="s">
        <v>47</v>
      </c>
      <c r="E65" s="23" t="s">
        <v>92</v>
      </c>
      <c r="F65" s="23" t="s">
        <v>24</v>
      </c>
      <c r="G65" s="23" t="s">
        <v>199</v>
      </c>
      <c r="H65" s="77">
        <f>H66+H67+H68</f>
        <v>111000</v>
      </c>
      <c r="I65" s="39">
        <f aca="true" t="shared" si="45" ref="I65:U65">I66+I67+I68</f>
        <v>111000</v>
      </c>
      <c r="J65" s="39">
        <f t="shared" si="45"/>
        <v>111000</v>
      </c>
      <c r="K65" s="39">
        <f t="shared" si="45"/>
        <v>111000</v>
      </c>
      <c r="L65" s="39">
        <f t="shared" si="45"/>
        <v>111000</v>
      </c>
      <c r="M65" s="39">
        <f t="shared" si="45"/>
        <v>111000</v>
      </c>
      <c r="N65" s="39">
        <f t="shared" si="45"/>
        <v>111000</v>
      </c>
      <c r="O65" s="39">
        <f t="shared" si="45"/>
        <v>111000</v>
      </c>
      <c r="P65" s="39">
        <f t="shared" si="45"/>
        <v>111000</v>
      </c>
      <c r="Q65" s="39">
        <f t="shared" si="45"/>
        <v>111000</v>
      </c>
      <c r="R65" s="39">
        <f t="shared" si="45"/>
        <v>111000</v>
      </c>
      <c r="S65" s="39">
        <f t="shared" si="45"/>
        <v>111000</v>
      </c>
      <c r="T65" s="39">
        <f t="shared" si="45"/>
        <v>5000</v>
      </c>
      <c r="U65" s="89">
        <f t="shared" si="45"/>
        <v>4975.06</v>
      </c>
      <c r="V65" s="39"/>
      <c r="W65" s="39">
        <f t="shared" si="8"/>
        <v>24.9399999999996</v>
      </c>
      <c r="X65" s="39">
        <f t="shared" si="1"/>
        <v>0</v>
      </c>
      <c r="Y65" s="39">
        <f t="shared" si="2"/>
        <v>0</v>
      </c>
      <c r="Z65" s="39">
        <f t="shared" si="3"/>
        <v>0</v>
      </c>
      <c r="AA65" s="39">
        <f t="shared" si="9"/>
        <v>0</v>
      </c>
      <c r="AB65" s="39">
        <f t="shared" si="10"/>
        <v>0</v>
      </c>
      <c r="AC65" s="39">
        <f t="shared" si="11"/>
        <v>0</v>
      </c>
      <c r="AD65" s="39">
        <f t="shared" si="12"/>
        <v>0</v>
      </c>
      <c r="AE65" s="39">
        <f t="shared" si="13"/>
        <v>0</v>
      </c>
      <c r="AF65" s="39">
        <f t="shared" si="14"/>
        <v>0</v>
      </c>
      <c r="AG65" s="39">
        <f t="shared" si="15"/>
        <v>0</v>
      </c>
      <c r="AH65" s="39">
        <f t="shared" si="16"/>
        <v>0</v>
      </c>
      <c r="AI65" s="39">
        <f t="shared" si="17"/>
        <v>-106000</v>
      </c>
      <c r="AJ65" s="103">
        <f t="shared" si="5"/>
        <v>-106000</v>
      </c>
    </row>
    <row r="66" spans="1:36" s="101" customFormat="1" ht="15">
      <c r="A66" s="34" t="s">
        <v>214</v>
      </c>
      <c r="B66" s="22" t="s">
        <v>100</v>
      </c>
      <c r="C66" s="23" t="s">
        <v>40</v>
      </c>
      <c r="D66" s="23" t="s">
        <v>47</v>
      </c>
      <c r="E66" s="23" t="s">
        <v>92</v>
      </c>
      <c r="F66" s="23" t="s">
        <v>259</v>
      </c>
      <c r="G66" s="23" t="s">
        <v>211</v>
      </c>
      <c r="H66" s="77">
        <v>50000</v>
      </c>
      <c r="I66" s="39">
        <v>50000</v>
      </c>
      <c r="J66" s="39">
        <v>50000</v>
      </c>
      <c r="K66" s="39">
        <v>50000</v>
      </c>
      <c r="L66" s="41">
        <v>50000</v>
      </c>
      <c r="M66" s="41">
        <v>50000</v>
      </c>
      <c r="N66" s="41">
        <v>50000</v>
      </c>
      <c r="O66" s="41">
        <v>50000</v>
      </c>
      <c r="P66" s="41">
        <v>50000</v>
      </c>
      <c r="Q66" s="41">
        <v>50000</v>
      </c>
      <c r="R66" s="41">
        <v>50000</v>
      </c>
      <c r="S66" s="41">
        <v>50000</v>
      </c>
      <c r="T66" s="41"/>
      <c r="U66" s="91"/>
      <c r="V66" s="39"/>
      <c r="W66" s="39">
        <f t="shared" si="8"/>
        <v>0</v>
      </c>
      <c r="X66" s="39">
        <f t="shared" si="1"/>
        <v>0</v>
      </c>
      <c r="Y66" s="39">
        <f t="shared" si="2"/>
        <v>0</v>
      </c>
      <c r="Z66" s="39">
        <f t="shared" si="3"/>
        <v>0</v>
      </c>
      <c r="AA66" s="39">
        <f t="shared" si="9"/>
        <v>0</v>
      </c>
      <c r="AB66" s="39">
        <f t="shared" si="10"/>
        <v>0</v>
      </c>
      <c r="AC66" s="39">
        <f t="shared" si="11"/>
        <v>0</v>
      </c>
      <c r="AD66" s="39">
        <f t="shared" si="12"/>
        <v>0</v>
      </c>
      <c r="AE66" s="39">
        <f t="shared" si="13"/>
        <v>0</v>
      </c>
      <c r="AF66" s="39">
        <f t="shared" si="14"/>
        <v>0</v>
      </c>
      <c r="AG66" s="39">
        <f t="shared" si="15"/>
        <v>0</v>
      </c>
      <c r="AH66" s="39">
        <f t="shared" si="16"/>
        <v>0</v>
      </c>
      <c r="AI66" s="39">
        <f t="shared" si="17"/>
        <v>-50000</v>
      </c>
      <c r="AJ66" s="103">
        <f t="shared" si="5"/>
        <v>-50000</v>
      </c>
    </row>
    <row r="67" spans="1:36" s="101" customFormat="1" ht="15">
      <c r="A67" s="34" t="s">
        <v>231</v>
      </c>
      <c r="B67" s="22" t="s">
        <v>100</v>
      </c>
      <c r="C67" s="23" t="s">
        <v>40</v>
      </c>
      <c r="D67" s="23" t="s">
        <v>47</v>
      </c>
      <c r="E67" s="23" t="s">
        <v>92</v>
      </c>
      <c r="F67" s="23" t="s">
        <v>259</v>
      </c>
      <c r="G67" s="23" t="s">
        <v>230</v>
      </c>
      <c r="H67" s="77">
        <v>50000</v>
      </c>
      <c r="I67" s="39">
        <v>50000</v>
      </c>
      <c r="J67" s="39">
        <v>50000</v>
      </c>
      <c r="K67" s="39">
        <v>50000</v>
      </c>
      <c r="L67" s="41">
        <v>50000</v>
      </c>
      <c r="M67" s="41">
        <v>50000</v>
      </c>
      <c r="N67" s="41">
        <v>50000</v>
      </c>
      <c r="O67" s="41">
        <v>50000</v>
      </c>
      <c r="P67" s="41">
        <v>50000</v>
      </c>
      <c r="Q67" s="41">
        <v>50000</v>
      </c>
      <c r="R67" s="41">
        <v>50000</v>
      </c>
      <c r="S67" s="41">
        <v>50000</v>
      </c>
      <c r="T67" s="41"/>
      <c r="U67" s="91"/>
      <c r="V67" s="39"/>
      <c r="W67" s="39">
        <f t="shared" si="8"/>
        <v>0</v>
      </c>
      <c r="X67" s="39">
        <f t="shared" si="1"/>
        <v>0</v>
      </c>
      <c r="Y67" s="39">
        <f t="shared" si="2"/>
        <v>0</v>
      </c>
      <c r="Z67" s="39">
        <f t="shared" si="3"/>
        <v>0</v>
      </c>
      <c r="AA67" s="39">
        <f t="shared" si="9"/>
        <v>0</v>
      </c>
      <c r="AB67" s="39">
        <f t="shared" si="10"/>
        <v>0</v>
      </c>
      <c r="AC67" s="39">
        <f t="shared" si="11"/>
        <v>0</v>
      </c>
      <c r="AD67" s="39">
        <f t="shared" si="12"/>
        <v>0</v>
      </c>
      <c r="AE67" s="39">
        <f t="shared" si="13"/>
        <v>0</v>
      </c>
      <c r="AF67" s="39">
        <f t="shared" si="14"/>
        <v>0</v>
      </c>
      <c r="AG67" s="39">
        <f t="shared" si="15"/>
        <v>0</v>
      </c>
      <c r="AH67" s="39">
        <f t="shared" si="16"/>
        <v>0</v>
      </c>
      <c r="AI67" s="39">
        <f t="shared" si="17"/>
        <v>-50000</v>
      </c>
      <c r="AJ67" s="103">
        <f t="shared" si="5"/>
        <v>-50000</v>
      </c>
    </row>
    <row r="68" spans="1:36" s="101" customFormat="1" ht="15">
      <c r="A68" s="34" t="s">
        <v>214</v>
      </c>
      <c r="B68" s="22" t="s">
        <v>100</v>
      </c>
      <c r="C68" s="23" t="s">
        <v>40</v>
      </c>
      <c r="D68" s="23" t="s">
        <v>47</v>
      </c>
      <c r="E68" s="23" t="s">
        <v>92</v>
      </c>
      <c r="F68" s="23" t="s">
        <v>259</v>
      </c>
      <c r="G68" s="23" t="s">
        <v>212</v>
      </c>
      <c r="H68" s="77">
        <v>11000</v>
      </c>
      <c r="I68" s="39">
        <v>11000</v>
      </c>
      <c r="J68" s="39">
        <v>11000</v>
      </c>
      <c r="K68" s="39">
        <v>11000</v>
      </c>
      <c r="L68" s="41">
        <v>11000</v>
      </c>
      <c r="M68" s="41">
        <v>11000</v>
      </c>
      <c r="N68" s="41">
        <v>11000</v>
      </c>
      <c r="O68" s="41">
        <v>11000</v>
      </c>
      <c r="P68" s="41">
        <v>11000</v>
      </c>
      <c r="Q68" s="41">
        <v>11000</v>
      </c>
      <c r="R68" s="41">
        <v>11000</v>
      </c>
      <c r="S68" s="41">
        <v>11000</v>
      </c>
      <c r="T68" s="41">
        <v>5000</v>
      </c>
      <c r="U68" s="91">
        <v>4975.06</v>
      </c>
      <c r="V68" s="39"/>
      <c r="W68" s="39">
        <f t="shared" si="8"/>
        <v>24.9399999999996</v>
      </c>
      <c r="X68" s="39">
        <f t="shared" si="1"/>
        <v>0</v>
      </c>
      <c r="Y68" s="39">
        <f t="shared" si="2"/>
        <v>0</v>
      </c>
      <c r="Z68" s="39">
        <f t="shared" si="3"/>
        <v>0</v>
      </c>
      <c r="AA68" s="39">
        <f t="shared" si="9"/>
        <v>0</v>
      </c>
      <c r="AB68" s="39">
        <f t="shared" si="10"/>
        <v>0</v>
      </c>
      <c r="AC68" s="39">
        <f t="shared" si="11"/>
        <v>0</v>
      </c>
      <c r="AD68" s="39">
        <f t="shared" si="12"/>
        <v>0</v>
      </c>
      <c r="AE68" s="39">
        <f t="shared" si="13"/>
        <v>0</v>
      </c>
      <c r="AF68" s="39">
        <f t="shared" si="14"/>
        <v>0</v>
      </c>
      <c r="AG68" s="39">
        <f t="shared" si="15"/>
        <v>0</v>
      </c>
      <c r="AH68" s="39">
        <f t="shared" si="16"/>
        <v>0</v>
      </c>
      <c r="AI68" s="39">
        <f t="shared" si="17"/>
        <v>-6000</v>
      </c>
      <c r="AJ68" s="103">
        <f t="shared" si="5"/>
        <v>-6000</v>
      </c>
    </row>
    <row r="69" spans="1:36" s="66" customFormat="1" ht="15">
      <c r="A69" s="84" t="s">
        <v>222</v>
      </c>
      <c r="B69" s="20" t="s">
        <v>100</v>
      </c>
      <c r="C69" s="21" t="s">
        <v>18</v>
      </c>
      <c r="D69" s="21" t="s">
        <v>207</v>
      </c>
      <c r="E69" s="111" t="s">
        <v>206</v>
      </c>
      <c r="F69" s="21" t="s">
        <v>199</v>
      </c>
      <c r="G69" s="21" t="s">
        <v>199</v>
      </c>
      <c r="H69" s="76">
        <f>H70</f>
        <v>0</v>
      </c>
      <c r="I69" s="82">
        <f aca="true" t="shared" si="46" ref="I69:U73">I70</f>
        <v>0</v>
      </c>
      <c r="J69" s="82">
        <f t="shared" si="46"/>
        <v>0</v>
      </c>
      <c r="K69" s="82">
        <f t="shared" si="46"/>
        <v>0</v>
      </c>
      <c r="L69" s="82">
        <f t="shared" si="46"/>
        <v>0</v>
      </c>
      <c r="M69" s="82">
        <f t="shared" si="46"/>
        <v>736700</v>
      </c>
      <c r="N69" s="82">
        <f t="shared" si="46"/>
        <v>736700</v>
      </c>
      <c r="O69" s="82">
        <f t="shared" si="46"/>
        <v>736700</v>
      </c>
      <c r="P69" s="82">
        <f t="shared" si="46"/>
        <v>736700</v>
      </c>
      <c r="Q69" s="82">
        <f t="shared" si="46"/>
        <v>736700</v>
      </c>
      <c r="R69" s="82">
        <f t="shared" si="46"/>
        <v>736700</v>
      </c>
      <c r="S69" s="82">
        <f t="shared" si="46"/>
        <v>736700</v>
      </c>
      <c r="T69" s="82">
        <f t="shared" si="46"/>
        <v>0</v>
      </c>
      <c r="U69" s="88">
        <f t="shared" si="46"/>
        <v>0</v>
      </c>
      <c r="V69" s="38"/>
      <c r="W69" s="38">
        <f aca="true" t="shared" si="47" ref="W69:W125">T69-U69</f>
        <v>0</v>
      </c>
      <c r="X69" s="38">
        <f aca="true" t="shared" si="48" ref="X69:Z124">I69-H69</f>
        <v>0</v>
      </c>
      <c r="Y69" s="38">
        <f t="shared" si="48"/>
        <v>0</v>
      </c>
      <c r="Z69" s="38">
        <f t="shared" si="48"/>
        <v>0</v>
      </c>
      <c r="AA69" s="38">
        <f aca="true" t="shared" si="49" ref="AA69:AA125">L69-K69</f>
        <v>0</v>
      </c>
      <c r="AB69" s="38">
        <f aca="true" t="shared" si="50" ref="AB69:AB125">M69-L69</f>
        <v>736700</v>
      </c>
      <c r="AC69" s="38">
        <f aca="true" t="shared" si="51" ref="AC69:AC125">N69-M69</f>
        <v>0</v>
      </c>
      <c r="AD69" s="38">
        <f aca="true" t="shared" si="52" ref="AD69:AD125">O69-N69</f>
        <v>0</v>
      </c>
      <c r="AE69" s="38">
        <f aca="true" t="shared" si="53" ref="AE69:AE125">P69-O69</f>
        <v>0</v>
      </c>
      <c r="AF69" s="38">
        <f aca="true" t="shared" si="54" ref="AF69:AF125">Q69-P69</f>
        <v>0</v>
      </c>
      <c r="AG69" s="38">
        <f aca="true" t="shared" si="55" ref="AG69:AG125">R69-Q69</f>
        <v>0</v>
      </c>
      <c r="AH69" s="38">
        <f aca="true" t="shared" si="56" ref="AH69:AH125">S69-R69</f>
        <v>0</v>
      </c>
      <c r="AI69" s="38">
        <f aca="true" t="shared" si="57" ref="AI69:AI125">T69-S69</f>
        <v>-736700</v>
      </c>
      <c r="AJ69" s="104">
        <f aca="true" t="shared" si="58" ref="AJ69:AJ124">Y69+Z69+AA69+AB69+AC69+AD69+AE69+AF69+AG69+AH69+AI69</f>
        <v>0</v>
      </c>
    </row>
    <row r="70" spans="1:36" s="101" customFormat="1" ht="15">
      <c r="A70" s="109" t="s">
        <v>222</v>
      </c>
      <c r="B70" s="22" t="s">
        <v>100</v>
      </c>
      <c r="C70" s="23" t="s">
        <v>18</v>
      </c>
      <c r="D70" s="23" t="s">
        <v>50</v>
      </c>
      <c r="E70" s="30" t="s">
        <v>206</v>
      </c>
      <c r="F70" s="23" t="s">
        <v>199</v>
      </c>
      <c r="G70" s="23" t="s">
        <v>199</v>
      </c>
      <c r="H70" s="77">
        <f>H71</f>
        <v>0</v>
      </c>
      <c r="I70" s="83">
        <f t="shared" si="46"/>
        <v>0</v>
      </c>
      <c r="J70" s="83">
        <f t="shared" si="46"/>
        <v>0</v>
      </c>
      <c r="K70" s="83">
        <f t="shared" si="46"/>
        <v>0</v>
      </c>
      <c r="L70" s="83">
        <f t="shared" si="46"/>
        <v>0</v>
      </c>
      <c r="M70" s="83">
        <f t="shared" si="46"/>
        <v>736700</v>
      </c>
      <c r="N70" s="83">
        <f t="shared" si="46"/>
        <v>736700</v>
      </c>
      <c r="O70" s="83">
        <f t="shared" si="46"/>
        <v>736700</v>
      </c>
      <c r="P70" s="83">
        <f t="shared" si="46"/>
        <v>736700</v>
      </c>
      <c r="Q70" s="83">
        <f t="shared" si="46"/>
        <v>736700</v>
      </c>
      <c r="R70" s="83">
        <f t="shared" si="46"/>
        <v>736700</v>
      </c>
      <c r="S70" s="83">
        <f t="shared" si="46"/>
        <v>736700</v>
      </c>
      <c r="T70" s="83">
        <f t="shared" si="46"/>
        <v>0</v>
      </c>
      <c r="U70" s="89">
        <f t="shared" si="46"/>
        <v>0</v>
      </c>
      <c r="V70" s="39"/>
      <c r="W70" s="39">
        <f t="shared" si="47"/>
        <v>0</v>
      </c>
      <c r="X70" s="39">
        <f t="shared" si="48"/>
        <v>0</v>
      </c>
      <c r="Y70" s="39">
        <f t="shared" si="48"/>
        <v>0</v>
      </c>
      <c r="Z70" s="39">
        <f t="shared" si="48"/>
        <v>0</v>
      </c>
      <c r="AA70" s="39">
        <f t="shared" si="49"/>
        <v>0</v>
      </c>
      <c r="AB70" s="39">
        <f t="shared" si="50"/>
        <v>736700</v>
      </c>
      <c r="AC70" s="39">
        <f t="shared" si="51"/>
        <v>0</v>
      </c>
      <c r="AD70" s="39">
        <f t="shared" si="52"/>
        <v>0</v>
      </c>
      <c r="AE70" s="39">
        <f t="shared" si="53"/>
        <v>0</v>
      </c>
      <c r="AF70" s="39">
        <f t="shared" si="54"/>
        <v>0</v>
      </c>
      <c r="AG70" s="39">
        <f t="shared" si="55"/>
        <v>0</v>
      </c>
      <c r="AH70" s="39">
        <f t="shared" si="56"/>
        <v>0</v>
      </c>
      <c r="AI70" s="39">
        <f t="shared" si="57"/>
        <v>-736700</v>
      </c>
      <c r="AJ70" s="103">
        <f t="shared" si="58"/>
        <v>0</v>
      </c>
    </row>
    <row r="71" spans="1:36" s="101" customFormat="1" ht="15">
      <c r="A71" s="109" t="s">
        <v>222</v>
      </c>
      <c r="B71" s="22" t="s">
        <v>100</v>
      </c>
      <c r="C71" s="23" t="s">
        <v>18</v>
      </c>
      <c r="D71" s="23" t="s">
        <v>50</v>
      </c>
      <c r="E71" s="30" t="s">
        <v>287</v>
      </c>
      <c r="F71" s="23" t="s">
        <v>199</v>
      </c>
      <c r="G71" s="23" t="s">
        <v>199</v>
      </c>
      <c r="H71" s="77">
        <f>H72</f>
        <v>0</v>
      </c>
      <c r="I71" s="83">
        <f t="shared" si="46"/>
        <v>0</v>
      </c>
      <c r="J71" s="83">
        <f t="shared" si="46"/>
        <v>0</v>
      </c>
      <c r="K71" s="83">
        <f t="shared" si="46"/>
        <v>0</v>
      </c>
      <c r="L71" s="83">
        <f t="shared" si="46"/>
        <v>0</v>
      </c>
      <c r="M71" s="83">
        <f t="shared" si="46"/>
        <v>736700</v>
      </c>
      <c r="N71" s="83">
        <f t="shared" si="46"/>
        <v>736700</v>
      </c>
      <c r="O71" s="83">
        <f t="shared" si="46"/>
        <v>736700</v>
      </c>
      <c r="P71" s="83">
        <f t="shared" si="46"/>
        <v>736700</v>
      </c>
      <c r="Q71" s="83">
        <f t="shared" si="46"/>
        <v>736700</v>
      </c>
      <c r="R71" s="83">
        <f t="shared" si="46"/>
        <v>736700</v>
      </c>
      <c r="S71" s="83">
        <f t="shared" si="46"/>
        <v>736700</v>
      </c>
      <c r="T71" s="83">
        <f t="shared" si="46"/>
        <v>0</v>
      </c>
      <c r="U71" s="89">
        <f t="shared" si="46"/>
        <v>0</v>
      </c>
      <c r="V71" s="39"/>
      <c r="W71" s="39">
        <f t="shared" si="47"/>
        <v>0</v>
      </c>
      <c r="X71" s="39">
        <f t="shared" si="48"/>
        <v>0</v>
      </c>
      <c r="Y71" s="39">
        <f t="shared" si="48"/>
        <v>0</v>
      </c>
      <c r="Z71" s="39">
        <f t="shared" si="48"/>
        <v>0</v>
      </c>
      <c r="AA71" s="39">
        <f t="shared" si="49"/>
        <v>0</v>
      </c>
      <c r="AB71" s="39">
        <f t="shared" si="50"/>
        <v>736700</v>
      </c>
      <c r="AC71" s="39">
        <f t="shared" si="51"/>
        <v>0</v>
      </c>
      <c r="AD71" s="39">
        <f t="shared" si="52"/>
        <v>0</v>
      </c>
      <c r="AE71" s="39">
        <f t="shared" si="53"/>
        <v>0</v>
      </c>
      <c r="AF71" s="39">
        <f t="shared" si="54"/>
        <v>0</v>
      </c>
      <c r="AG71" s="39">
        <f t="shared" si="55"/>
        <v>0</v>
      </c>
      <c r="AH71" s="39">
        <f t="shared" si="56"/>
        <v>0</v>
      </c>
      <c r="AI71" s="39">
        <f t="shared" si="57"/>
        <v>-736700</v>
      </c>
      <c r="AJ71" s="103">
        <f t="shared" si="58"/>
        <v>0</v>
      </c>
    </row>
    <row r="72" spans="1:36" s="101" customFormat="1" ht="23.25">
      <c r="A72" s="32" t="s">
        <v>21</v>
      </c>
      <c r="B72" s="22" t="s">
        <v>100</v>
      </c>
      <c r="C72" s="23" t="s">
        <v>18</v>
      </c>
      <c r="D72" s="23" t="s">
        <v>50</v>
      </c>
      <c r="E72" s="30" t="s">
        <v>287</v>
      </c>
      <c r="F72" s="23" t="s">
        <v>22</v>
      </c>
      <c r="G72" s="23" t="s">
        <v>199</v>
      </c>
      <c r="H72" s="77">
        <f>H73</f>
        <v>0</v>
      </c>
      <c r="I72" s="83">
        <f t="shared" si="46"/>
        <v>0</v>
      </c>
      <c r="J72" s="83">
        <f t="shared" si="46"/>
        <v>0</v>
      </c>
      <c r="K72" s="83">
        <f t="shared" si="46"/>
        <v>0</v>
      </c>
      <c r="L72" s="83">
        <f t="shared" si="46"/>
        <v>0</v>
      </c>
      <c r="M72" s="83">
        <f t="shared" si="46"/>
        <v>736700</v>
      </c>
      <c r="N72" s="83">
        <f t="shared" si="46"/>
        <v>736700</v>
      </c>
      <c r="O72" s="83">
        <f t="shared" si="46"/>
        <v>736700</v>
      </c>
      <c r="P72" s="83">
        <f t="shared" si="46"/>
        <v>736700</v>
      </c>
      <c r="Q72" s="83">
        <f t="shared" si="46"/>
        <v>736700</v>
      </c>
      <c r="R72" s="83">
        <f t="shared" si="46"/>
        <v>736700</v>
      </c>
      <c r="S72" s="83">
        <f t="shared" si="46"/>
        <v>736700</v>
      </c>
      <c r="T72" s="83">
        <f t="shared" si="46"/>
        <v>0</v>
      </c>
      <c r="U72" s="89">
        <f t="shared" si="46"/>
        <v>0</v>
      </c>
      <c r="V72" s="39"/>
      <c r="W72" s="39">
        <f t="shared" si="47"/>
        <v>0</v>
      </c>
      <c r="X72" s="39">
        <f t="shared" si="48"/>
        <v>0</v>
      </c>
      <c r="Y72" s="39">
        <f t="shared" si="48"/>
        <v>0</v>
      </c>
      <c r="Z72" s="39">
        <f t="shared" si="48"/>
        <v>0</v>
      </c>
      <c r="AA72" s="39">
        <f t="shared" si="49"/>
        <v>0</v>
      </c>
      <c r="AB72" s="39">
        <f t="shared" si="50"/>
        <v>736700</v>
      </c>
      <c r="AC72" s="39">
        <f t="shared" si="51"/>
        <v>0</v>
      </c>
      <c r="AD72" s="39">
        <f t="shared" si="52"/>
        <v>0</v>
      </c>
      <c r="AE72" s="39">
        <f t="shared" si="53"/>
        <v>0</v>
      </c>
      <c r="AF72" s="39">
        <f t="shared" si="54"/>
        <v>0</v>
      </c>
      <c r="AG72" s="39">
        <f t="shared" si="55"/>
        <v>0</v>
      </c>
      <c r="AH72" s="39">
        <f t="shared" si="56"/>
        <v>0</v>
      </c>
      <c r="AI72" s="39">
        <f t="shared" si="57"/>
        <v>-736700</v>
      </c>
      <c r="AJ72" s="103">
        <f t="shared" si="58"/>
        <v>0</v>
      </c>
    </row>
    <row r="73" spans="1:36" s="101" customFormat="1" ht="23.25">
      <c r="A73" s="32" t="s">
        <v>23</v>
      </c>
      <c r="B73" s="22" t="s">
        <v>100</v>
      </c>
      <c r="C73" s="23" t="s">
        <v>18</v>
      </c>
      <c r="D73" s="23" t="s">
        <v>50</v>
      </c>
      <c r="E73" s="30" t="s">
        <v>287</v>
      </c>
      <c r="F73" s="23" t="s">
        <v>24</v>
      </c>
      <c r="G73" s="23" t="s">
        <v>199</v>
      </c>
      <c r="H73" s="77">
        <f>H74</f>
        <v>0</v>
      </c>
      <c r="I73" s="83">
        <f t="shared" si="46"/>
        <v>0</v>
      </c>
      <c r="J73" s="83">
        <f t="shared" si="46"/>
        <v>0</v>
      </c>
      <c r="K73" s="83">
        <f t="shared" si="46"/>
        <v>0</v>
      </c>
      <c r="L73" s="83">
        <f t="shared" si="46"/>
        <v>0</v>
      </c>
      <c r="M73" s="83">
        <f t="shared" si="46"/>
        <v>736700</v>
      </c>
      <c r="N73" s="83">
        <f t="shared" si="46"/>
        <v>736700</v>
      </c>
      <c r="O73" s="83">
        <f t="shared" si="46"/>
        <v>736700</v>
      </c>
      <c r="P73" s="83">
        <f t="shared" si="46"/>
        <v>736700</v>
      </c>
      <c r="Q73" s="83">
        <f t="shared" si="46"/>
        <v>736700</v>
      </c>
      <c r="R73" s="83">
        <f t="shared" si="46"/>
        <v>736700</v>
      </c>
      <c r="S73" s="83">
        <f t="shared" si="46"/>
        <v>736700</v>
      </c>
      <c r="T73" s="83">
        <f t="shared" si="46"/>
        <v>0</v>
      </c>
      <c r="U73" s="89">
        <f t="shared" si="46"/>
        <v>0</v>
      </c>
      <c r="V73" s="39"/>
      <c r="W73" s="39">
        <f t="shared" si="47"/>
        <v>0</v>
      </c>
      <c r="X73" s="39">
        <f t="shared" si="48"/>
        <v>0</v>
      </c>
      <c r="Y73" s="39">
        <f t="shared" si="48"/>
        <v>0</v>
      </c>
      <c r="Z73" s="39">
        <f t="shared" si="48"/>
        <v>0</v>
      </c>
      <c r="AA73" s="39">
        <f t="shared" si="49"/>
        <v>0</v>
      </c>
      <c r="AB73" s="39">
        <f t="shared" si="50"/>
        <v>736700</v>
      </c>
      <c r="AC73" s="39">
        <f t="shared" si="51"/>
        <v>0</v>
      </c>
      <c r="AD73" s="39">
        <f t="shared" si="52"/>
        <v>0</v>
      </c>
      <c r="AE73" s="39">
        <f t="shared" si="53"/>
        <v>0</v>
      </c>
      <c r="AF73" s="39">
        <f t="shared" si="54"/>
        <v>0</v>
      </c>
      <c r="AG73" s="39">
        <f t="shared" si="55"/>
        <v>0</v>
      </c>
      <c r="AH73" s="39">
        <f t="shared" si="56"/>
        <v>0</v>
      </c>
      <c r="AI73" s="39">
        <f t="shared" si="57"/>
        <v>-736700</v>
      </c>
      <c r="AJ73" s="103">
        <f t="shared" si="58"/>
        <v>0</v>
      </c>
    </row>
    <row r="74" spans="1:36" s="101" customFormat="1" ht="15">
      <c r="A74" s="32" t="s">
        <v>219</v>
      </c>
      <c r="B74" s="22" t="s">
        <v>100</v>
      </c>
      <c r="C74" s="23" t="s">
        <v>18</v>
      </c>
      <c r="D74" s="23" t="s">
        <v>50</v>
      </c>
      <c r="E74" s="30" t="s">
        <v>287</v>
      </c>
      <c r="F74" s="23" t="s">
        <v>259</v>
      </c>
      <c r="G74" s="23" t="s">
        <v>217</v>
      </c>
      <c r="H74" s="77"/>
      <c r="I74" s="41"/>
      <c r="J74" s="41"/>
      <c r="K74" s="41"/>
      <c r="L74" s="41"/>
      <c r="M74" s="41">
        <v>736700</v>
      </c>
      <c r="N74" s="41">
        <v>736700</v>
      </c>
      <c r="O74" s="41">
        <v>736700</v>
      </c>
      <c r="P74" s="41">
        <v>736700</v>
      </c>
      <c r="Q74" s="41">
        <v>736700</v>
      </c>
      <c r="R74" s="41">
        <v>736700</v>
      </c>
      <c r="S74" s="41">
        <v>736700</v>
      </c>
      <c r="T74" s="41"/>
      <c r="U74" s="91"/>
      <c r="V74" s="39"/>
      <c r="W74" s="39">
        <f t="shared" si="47"/>
        <v>0</v>
      </c>
      <c r="X74" s="39">
        <f t="shared" si="48"/>
        <v>0</v>
      </c>
      <c r="Y74" s="39">
        <f t="shared" si="48"/>
        <v>0</v>
      </c>
      <c r="Z74" s="39">
        <f t="shared" si="48"/>
        <v>0</v>
      </c>
      <c r="AA74" s="39">
        <f t="shared" si="49"/>
        <v>0</v>
      </c>
      <c r="AB74" s="39">
        <f t="shared" si="50"/>
        <v>736700</v>
      </c>
      <c r="AC74" s="39">
        <f t="shared" si="51"/>
        <v>0</v>
      </c>
      <c r="AD74" s="39">
        <f t="shared" si="52"/>
        <v>0</v>
      </c>
      <c r="AE74" s="39">
        <f t="shared" si="53"/>
        <v>0</v>
      </c>
      <c r="AF74" s="39">
        <f t="shared" si="54"/>
        <v>0</v>
      </c>
      <c r="AG74" s="39">
        <f t="shared" si="55"/>
        <v>0</v>
      </c>
      <c r="AH74" s="39">
        <f t="shared" si="56"/>
        <v>0</v>
      </c>
      <c r="AI74" s="39">
        <f t="shared" si="57"/>
        <v>-736700</v>
      </c>
      <c r="AJ74" s="103">
        <f t="shared" si="58"/>
        <v>0</v>
      </c>
    </row>
    <row r="75" spans="1:36" s="66" customFormat="1" ht="15">
      <c r="A75" s="31" t="s">
        <v>52</v>
      </c>
      <c r="B75" s="20" t="s">
        <v>100</v>
      </c>
      <c r="C75" s="21" t="s">
        <v>53</v>
      </c>
      <c r="D75" s="21" t="s">
        <v>199</v>
      </c>
      <c r="E75" s="21" t="s">
        <v>206</v>
      </c>
      <c r="F75" s="21" t="s">
        <v>199</v>
      </c>
      <c r="G75" s="21" t="s">
        <v>199</v>
      </c>
      <c r="H75" s="76">
        <f>H76</f>
        <v>298200</v>
      </c>
      <c r="I75" s="38">
        <f aca="true" t="shared" si="59" ref="I75:U75">I76</f>
        <v>298200</v>
      </c>
      <c r="J75" s="38">
        <f t="shared" si="59"/>
        <v>298200</v>
      </c>
      <c r="K75" s="38">
        <f t="shared" si="59"/>
        <v>329700</v>
      </c>
      <c r="L75" s="38">
        <f t="shared" si="59"/>
        <v>329700</v>
      </c>
      <c r="M75" s="38">
        <f t="shared" si="59"/>
        <v>339700</v>
      </c>
      <c r="N75" s="38">
        <f t="shared" si="59"/>
        <v>339700</v>
      </c>
      <c r="O75" s="38">
        <f t="shared" si="59"/>
        <v>339700</v>
      </c>
      <c r="P75" s="38">
        <f t="shared" si="59"/>
        <v>339700</v>
      </c>
      <c r="Q75" s="38">
        <f t="shared" si="59"/>
        <v>339700</v>
      </c>
      <c r="R75" s="38">
        <f t="shared" si="59"/>
        <v>339700</v>
      </c>
      <c r="S75" s="38">
        <f t="shared" si="59"/>
        <v>339700</v>
      </c>
      <c r="T75" s="38">
        <f t="shared" si="59"/>
        <v>92220</v>
      </c>
      <c r="U75" s="88">
        <f t="shared" si="59"/>
        <v>86320.11</v>
      </c>
      <c r="V75" s="38">
        <f t="shared" si="7"/>
        <v>93.60237475601821</v>
      </c>
      <c r="W75" s="38">
        <f t="shared" si="47"/>
        <v>5899.889999999999</v>
      </c>
      <c r="X75" s="38">
        <f t="shared" si="48"/>
        <v>0</v>
      </c>
      <c r="Y75" s="38">
        <f t="shared" si="48"/>
        <v>0</v>
      </c>
      <c r="Z75" s="38">
        <f t="shared" si="48"/>
        <v>31500</v>
      </c>
      <c r="AA75" s="38">
        <f t="shared" si="49"/>
        <v>0</v>
      </c>
      <c r="AB75" s="38">
        <f t="shared" si="50"/>
        <v>10000</v>
      </c>
      <c r="AC75" s="38">
        <f t="shared" si="51"/>
        <v>0</v>
      </c>
      <c r="AD75" s="38">
        <f t="shared" si="52"/>
        <v>0</v>
      </c>
      <c r="AE75" s="38">
        <f t="shared" si="53"/>
        <v>0</v>
      </c>
      <c r="AF75" s="38">
        <f t="shared" si="54"/>
        <v>0</v>
      </c>
      <c r="AG75" s="38">
        <f t="shared" si="55"/>
        <v>0</v>
      </c>
      <c r="AH75" s="38">
        <f t="shared" si="56"/>
        <v>0</v>
      </c>
      <c r="AI75" s="38">
        <f t="shared" si="57"/>
        <v>-247480</v>
      </c>
      <c r="AJ75" s="104">
        <f t="shared" si="58"/>
        <v>-205980</v>
      </c>
    </row>
    <row r="76" spans="1:36" s="101" customFormat="1" ht="15">
      <c r="A76" s="32" t="s">
        <v>54</v>
      </c>
      <c r="B76" s="22" t="s">
        <v>100</v>
      </c>
      <c r="C76" s="23" t="s">
        <v>53</v>
      </c>
      <c r="D76" s="23" t="s">
        <v>40</v>
      </c>
      <c r="E76" s="23" t="s">
        <v>206</v>
      </c>
      <c r="F76" s="23" t="s">
        <v>199</v>
      </c>
      <c r="G76" s="23" t="s">
        <v>199</v>
      </c>
      <c r="H76" s="77">
        <f>H77+H84+H88+H94+H100</f>
        <v>298200</v>
      </c>
      <c r="I76" s="83">
        <f aca="true" t="shared" si="60" ref="I76:U76">I77+I84+I88+I94+I100</f>
        <v>298200</v>
      </c>
      <c r="J76" s="83">
        <f t="shared" si="60"/>
        <v>298200</v>
      </c>
      <c r="K76" s="83">
        <f t="shared" si="60"/>
        <v>329700</v>
      </c>
      <c r="L76" s="83">
        <f t="shared" si="60"/>
        <v>329700</v>
      </c>
      <c r="M76" s="83">
        <f t="shared" si="60"/>
        <v>339700</v>
      </c>
      <c r="N76" s="83">
        <f t="shared" si="60"/>
        <v>339700</v>
      </c>
      <c r="O76" s="83">
        <f t="shared" si="60"/>
        <v>339700</v>
      </c>
      <c r="P76" s="83">
        <f t="shared" si="60"/>
        <v>339700</v>
      </c>
      <c r="Q76" s="83">
        <f t="shared" si="60"/>
        <v>339700</v>
      </c>
      <c r="R76" s="83">
        <f t="shared" si="60"/>
        <v>339700</v>
      </c>
      <c r="S76" s="83">
        <f t="shared" si="60"/>
        <v>339700</v>
      </c>
      <c r="T76" s="83">
        <f t="shared" si="60"/>
        <v>92220</v>
      </c>
      <c r="U76" s="89">
        <f t="shared" si="60"/>
        <v>86320.11</v>
      </c>
      <c r="V76" s="39">
        <f aca="true" t="shared" si="61" ref="V76:V140">U76/T76*100</f>
        <v>93.60237475601821</v>
      </c>
      <c r="W76" s="39">
        <f t="shared" si="47"/>
        <v>5899.889999999999</v>
      </c>
      <c r="X76" s="39">
        <f t="shared" si="48"/>
        <v>0</v>
      </c>
      <c r="Y76" s="39">
        <f t="shared" si="48"/>
        <v>0</v>
      </c>
      <c r="Z76" s="39">
        <f t="shared" si="48"/>
        <v>31500</v>
      </c>
      <c r="AA76" s="39">
        <f t="shared" si="49"/>
        <v>0</v>
      </c>
      <c r="AB76" s="39">
        <f t="shared" si="50"/>
        <v>10000</v>
      </c>
      <c r="AC76" s="39">
        <f t="shared" si="51"/>
        <v>0</v>
      </c>
      <c r="AD76" s="39">
        <f t="shared" si="52"/>
        <v>0</v>
      </c>
      <c r="AE76" s="39">
        <f t="shared" si="53"/>
        <v>0</v>
      </c>
      <c r="AF76" s="39">
        <f t="shared" si="54"/>
        <v>0</v>
      </c>
      <c r="AG76" s="39">
        <f t="shared" si="55"/>
        <v>0</v>
      </c>
      <c r="AH76" s="39">
        <f t="shared" si="56"/>
        <v>0</v>
      </c>
      <c r="AI76" s="39">
        <f t="shared" si="57"/>
        <v>-247480</v>
      </c>
      <c r="AJ76" s="103">
        <f t="shared" si="58"/>
        <v>-205980</v>
      </c>
    </row>
    <row r="77" spans="1:36" s="101" customFormat="1" ht="15">
      <c r="A77" s="32" t="s">
        <v>55</v>
      </c>
      <c r="B77" s="22" t="s">
        <v>100</v>
      </c>
      <c r="C77" s="23" t="s">
        <v>53</v>
      </c>
      <c r="D77" s="23" t="s">
        <v>40</v>
      </c>
      <c r="E77" s="30" t="s">
        <v>93</v>
      </c>
      <c r="F77" s="23" t="s">
        <v>199</v>
      </c>
      <c r="G77" s="23" t="s">
        <v>199</v>
      </c>
      <c r="H77" s="77">
        <f>H78</f>
        <v>262200</v>
      </c>
      <c r="I77" s="39">
        <f aca="true" t="shared" si="62" ref="I77:U77">I78</f>
        <v>262200</v>
      </c>
      <c r="J77" s="39">
        <f t="shared" si="62"/>
        <v>262200</v>
      </c>
      <c r="K77" s="39">
        <f t="shared" si="62"/>
        <v>292200</v>
      </c>
      <c r="L77" s="39">
        <f t="shared" si="62"/>
        <v>292200</v>
      </c>
      <c r="M77" s="39">
        <f t="shared" si="62"/>
        <v>292200</v>
      </c>
      <c r="N77" s="39">
        <f t="shared" si="62"/>
        <v>292200</v>
      </c>
      <c r="O77" s="39">
        <f t="shared" si="62"/>
        <v>292200</v>
      </c>
      <c r="P77" s="39">
        <f t="shared" si="62"/>
        <v>292200</v>
      </c>
      <c r="Q77" s="39">
        <f t="shared" si="62"/>
        <v>292200</v>
      </c>
      <c r="R77" s="39">
        <f t="shared" si="62"/>
        <v>292200</v>
      </c>
      <c r="S77" s="39">
        <f t="shared" si="62"/>
        <v>292200</v>
      </c>
      <c r="T77" s="39">
        <f t="shared" si="62"/>
        <v>71200</v>
      </c>
      <c r="U77" s="89">
        <f t="shared" si="62"/>
        <v>70970.11</v>
      </c>
      <c r="V77" s="39">
        <f t="shared" si="61"/>
        <v>99.67712078651687</v>
      </c>
      <c r="W77" s="39">
        <f t="shared" si="47"/>
        <v>229.88999999999942</v>
      </c>
      <c r="X77" s="39">
        <f t="shared" si="48"/>
        <v>0</v>
      </c>
      <c r="Y77" s="39">
        <f t="shared" si="48"/>
        <v>0</v>
      </c>
      <c r="Z77" s="39">
        <f t="shared" si="48"/>
        <v>30000</v>
      </c>
      <c r="AA77" s="39">
        <f t="shared" si="49"/>
        <v>0</v>
      </c>
      <c r="AB77" s="39">
        <f t="shared" si="50"/>
        <v>0</v>
      </c>
      <c r="AC77" s="39">
        <f t="shared" si="51"/>
        <v>0</v>
      </c>
      <c r="AD77" s="39">
        <f t="shared" si="52"/>
        <v>0</v>
      </c>
      <c r="AE77" s="39">
        <f t="shared" si="53"/>
        <v>0</v>
      </c>
      <c r="AF77" s="39">
        <f t="shared" si="54"/>
        <v>0</v>
      </c>
      <c r="AG77" s="39">
        <f t="shared" si="55"/>
        <v>0</v>
      </c>
      <c r="AH77" s="39">
        <f t="shared" si="56"/>
        <v>0</v>
      </c>
      <c r="AI77" s="39">
        <f t="shared" si="57"/>
        <v>-221000</v>
      </c>
      <c r="AJ77" s="103">
        <f t="shared" si="58"/>
        <v>-191000</v>
      </c>
    </row>
    <row r="78" spans="1:36" s="101" customFormat="1" ht="15">
      <c r="A78" s="32" t="s">
        <v>237</v>
      </c>
      <c r="B78" s="22" t="s">
        <v>100</v>
      </c>
      <c r="C78" s="23" t="s">
        <v>53</v>
      </c>
      <c r="D78" s="23" t="s">
        <v>40</v>
      </c>
      <c r="E78" s="30" t="s">
        <v>93</v>
      </c>
      <c r="F78" s="23" t="s">
        <v>22</v>
      </c>
      <c r="G78" s="23" t="s">
        <v>199</v>
      </c>
      <c r="H78" s="77">
        <f>H79</f>
        <v>262200</v>
      </c>
      <c r="I78" s="39">
        <f aca="true" t="shared" si="63" ref="I78:U78">I79</f>
        <v>262200</v>
      </c>
      <c r="J78" s="39">
        <f t="shared" si="63"/>
        <v>262200</v>
      </c>
      <c r="K78" s="39">
        <f t="shared" si="63"/>
        <v>292200</v>
      </c>
      <c r="L78" s="39">
        <f t="shared" si="63"/>
        <v>292200</v>
      </c>
      <c r="M78" s="39">
        <f t="shared" si="63"/>
        <v>292200</v>
      </c>
      <c r="N78" s="39">
        <f t="shared" si="63"/>
        <v>292200</v>
      </c>
      <c r="O78" s="39">
        <f t="shared" si="63"/>
        <v>292200</v>
      </c>
      <c r="P78" s="39">
        <f t="shared" si="63"/>
        <v>292200</v>
      </c>
      <c r="Q78" s="39">
        <f t="shared" si="63"/>
        <v>292200</v>
      </c>
      <c r="R78" s="39">
        <f t="shared" si="63"/>
        <v>292200</v>
      </c>
      <c r="S78" s="39">
        <f t="shared" si="63"/>
        <v>292200</v>
      </c>
      <c r="T78" s="39">
        <f t="shared" si="63"/>
        <v>71200</v>
      </c>
      <c r="U78" s="89">
        <f t="shared" si="63"/>
        <v>70970.11</v>
      </c>
      <c r="V78" s="39">
        <f t="shared" si="61"/>
        <v>99.67712078651687</v>
      </c>
      <c r="W78" s="39">
        <f t="shared" si="47"/>
        <v>229.88999999999942</v>
      </c>
      <c r="X78" s="39">
        <f t="shared" si="48"/>
        <v>0</v>
      </c>
      <c r="Y78" s="39">
        <f t="shared" si="48"/>
        <v>0</v>
      </c>
      <c r="Z78" s="39">
        <f t="shared" si="48"/>
        <v>30000</v>
      </c>
      <c r="AA78" s="39">
        <f t="shared" si="49"/>
        <v>0</v>
      </c>
      <c r="AB78" s="39">
        <f t="shared" si="50"/>
        <v>0</v>
      </c>
      <c r="AC78" s="39">
        <f t="shared" si="51"/>
        <v>0</v>
      </c>
      <c r="AD78" s="39">
        <f t="shared" si="52"/>
        <v>0</v>
      </c>
      <c r="AE78" s="39">
        <f t="shared" si="53"/>
        <v>0</v>
      </c>
      <c r="AF78" s="39">
        <f t="shared" si="54"/>
        <v>0</v>
      </c>
      <c r="AG78" s="39">
        <f t="shared" si="55"/>
        <v>0</v>
      </c>
      <c r="AH78" s="39">
        <f t="shared" si="56"/>
        <v>0</v>
      </c>
      <c r="AI78" s="39">
        <f t="shared" si="57"/>
        <v>-221000</v>
      </c>
      <c r="AJ78" s="103">
        <f t="shared" si="58"/>
        <v>-191000</v>
      </c>
    </row>
    <row r="79" spans="1:36" s="101" customFormat="1" ht="23.25">
      <c r="A79" s="32" t="s">
        <v>23</v>
      </c>
      <c r="B79" s="22" t="s">
        <v>100</v>
      </c>
      <c r="C79" s="23" t="s">
        <v>53</v>
      </c>
      <c r="D79" s="23" t="s">
        <v>40</v>
      </c>
      <c r="E79" s="30" t="s">
        <v>93</v>
      </c>
      <c r="F79" s="23" t="s">
        <v>24</v>
      </c>
      <c r="G79" s="23" t="s">
        <v>199</v>
      </c>
      <c r="H79" s="77">
        <f>H80+H81+H83+H82</f>
        <v>262200</v>
      </c>
      <c r="I79" s="39">
        <f aca="true" t="shared" si="64" ref="I79:U79">I80+I81+I83+I82</f>
        <v>262200</v>
      </c>
      <c r="J79" s="39">
        <f t="shared" si="64"/>
        <v>262200</v>
      </c>
      <c r="K79" s="39">
        <f t="shared" si="64"/>
        <v>292200</v>
      </c>
      <c r="L79" s="39">
        <f t="shared" si="64"/>
        <v>292200</v>
      </c>
      <c r="M79" s="39">
        <f t="shared" si="64"/>
        <v>292200</v>
      </c>
      <c r="N79" s="39">
        <f t="shared" si="64"/>
        <v>292200</v>
      </c>
      <c r="O79" s="39">
        <f t="shared" si="64"/>
        <v>292200</v>
      </c>
      <c r="P79" s="39">
        <f t="shared" si="64"/>
        <v>292200</v>
      </c>
      <c r="Q79" s="39">
        <f t="shared" si="64"/>
        <v>292200</v>
      </c>
      <c r="R79" s="39">
        <f t="shared" si="64"/>
        <v>292200</v>
      </c>
      <c r="S79" s="39">
        <f t="shared" si="64"/>
        <v>292200</v>
      </c>
      <c r="T79" s="39">
        <f t="shared" si="64"/>
        <v>71200</v>
      </c>
      <c r="U79" s="89">
        <f t="shared" si="64"/>
        <v>70970.11</v>
      </c>
      <c r="V79" s="39">
        <f t="shared" si="61"/>
        <v>99.67712078651687</v>
      </c>
      <c r="W79" s="39">
        <f t="shared" si="47"/>
        <v>229.88999999999942</v>
      </c>
      <c r="X79" s="39">
        <f t="shared" si="48"/>
        <v>0</v>
      </c>
      <c r="Y79" s="39">
        <f t="shared" si="48"/>
        <v>0</v>
      </c>
      <c r="Z79" s="39">
        <f t="shared" si="48"/>
        <v>30000</v>
      </c>
      <c r="AA79" s="39">
        <f t="shared" si="49"/>
        <v>0</v>
      </c>
      <c r="AB79" s="39">
        <f t="shared" si="50"/>
        <v>0</v>
      </c>
      <c r="AC79" s="39">
        <f t="shared" si="51"/>
        <v>0</v>
      </c>
      <c r="AD79" s="39">
        <f t="shared" si="52"/>
        <v>0</v>
      </c>
      <c r="AE79" s="39">
        <f t="shared" si="53"/>
        <v>0</v>
      </c>
      <c r="AF79" s="39">
        <f t="shared" si="54"/>
        <v>0</v>
      </c>
      <c r="AG79" s="39">
        <f t="shared" si="55"/>
        <v>0</v>
      </c>
      <c r="AH79" s="39">
        <f t="shared" si="56"/>
        <v>0</v>
      </c>
      <c r="AI79" s="39">
        <f t="shared" si="57"/>
        <v>-221000</v>
      </c>
      <c r="AJ79" s="103">
        <f t="shared" si="58"/>
        <v>-191000</v>
      </c>
    </row>
    <row r="80" spans="1:36" s="101" customFormat="1" ht="15">
      <c r="A80" s="32" t="s">
        <v>218</v>
      </c>
      <c r="B80" s="22" t="s">
        <v>100</v>
      </c>
      <c r="C80" s="23" t="s">
        <v>53</v>
      </c>
      <c r="D80" s="23" t="s">
        <v>40</v>
      </c>
      <c r="E80" s="30" t="s">
        <v>93</v>
      </c>
      <c r="F80" s="23" t="s">
        <v>259</v>
      </c>
      <c r="G80" s="23" t="s">
        <v>216</v>
      </c>
      <c r="H80" s="77">
        <v>180200</v>
      </c>
      <c r="I80" s="39">
        <v>180200</v>
      </c>
      <c r="J80" s="39">
        <v>180200</v>
      </c>
      <c r="K80" s="39">
        <v>210200</v>
      </c>
      <c r="L80" s="41">
        <v>210200</v>
      </c>
      <c r="M80" s="41">
        <v>210200</v>
      </c>
      <c r="N80" s="41">
        <v>210200</v>
      </c>
      <c r="O80" s="41">
        <v>210200</v>
      </c>
      <c r="P80" s="41">
        <v>210200</v>
      </c>
      <c r="Q80" s="41">
        <v>210200</v>
      </c>
      <c r="R80" s="41">
        <v>210200</v>
      </c>
      <c r="S80" s="41">
        <v>210200</v>
      </c>
      <c r="T80" s="41">
        <v>53800</v>
      </c>
      <c r="U80" s="91">
        <v>53738.91</v>
      </c>
      <c r="V80" s="39">
        <f t="shared" si="61"/>
        <v>99.8864498141264</v>
      </c>
      <c r="W80" s="39">
        <f t="shared" si="47"/>
        <v>61.08999999999651</v>
      </c>
      <c r="X80" s="39">
        <f t="shared" si="48"/>
        <v>0</v>
      </c>
      <c r="Y80" s="39">
        <f t="shared" si="48"/>
        <v>0</v>
      </c>
      <c r="Z80" s="39">
        <f t="shared" si="48"/>
        <v>30000</v>
      </c>
      <c r="AA80" s="39">
        <f t="shared" si="49"/>
        <v>0</v>
      </c>
      <c r="AB80" s="39">
        <f t="shared" si="50"/>
        <v>0</v>
      </c>
      <c r="AC80" s="39">
        <f t="shared" si="51"/>
        <v>0</v>
      </c>
      <c r="AD80" s="39">
        <f t="shared" si="52"/>
        <v>0</v>
      </c>
      <c r="AE80" s="39">
        <f t="shared" si="53"/>
        <v>0</v>
      </c>
      <c r="AF80" s="39">
        <f t="shared" si="54"/>
        <v>0</v>
      </c>
      <c r="AG80" s="39">
        <f t="shared" si="55"/>
        <v>0</v>
      </c>
      <c r="AH80" s="39">
        <f t="shared" si="56"/>
        <v>0</v>
      </c>
      <c r="AI80" s="39">
        <f t="shared" si="57"/>
        <v>-156400</v>
      </c>
      <c r="AJ80" s="103">
        <f t="shared" si="58"/>
        <v>-126400</v>
      </c>
    </row>
    <row r="81" spans="1:36" s="101" customFormat="1" ht="15">
      <c r="A81" s="32" t="s">
        <v>219</v>
      </c>
      <c r="B81" s="22" t="s">
        <v>100</v>
      </c>
      <c r="C81" s="23" t="s">
        <v>53</v>
      </c>
      <c r="D81" s="23" t="s">
        <v>40</v>
      </c>
      <c r="E81" s="30" t="s">
        <v>93</v>
      </c>
      <c r="F81" s="23" t="s">
        <v>259</v>
      </c>
      <c r="G81" s="23" t="s">
        <v>217</v>
      </c>
      <c r="H81" s="77">
        <v>30000</v>
      </c>
      <c r="I81" s="39">
        <v>30000</v>
      </c>
      <c r="J81" s="39">
        <v>30000</v>
      </c>
      <c r="K81" s="39">
        <v>30000</v>
      </c>
      <c r="L81" s="41">
        <v>30000</v>
      </c>
      <c r="M81" s="41">
        <v>30000</v>
      </c>
      <c r="N81" s="41">
        <v>30000</v>
      </c>
      <c r="O81" s="41">
        <v>30000</v>
      </c>
      <c r="P81" s="41">
        <v>30000</v>
      </c>
      <c r="Q81" s="41">
        <v>30000</v>
      </c>
      <c r="R81" s="41">
        <v>30000</v>
      </c>
      <c r="S81" s="41">
        <v>30000</v>
      </c>
      <c r="T81" s="41"/>
      <c r="U81" s="91"/>
      <c r="V81" s="39"/>
      <c r="W81" s="39">
        <f t="shared" si="47"/>
        <v>0</v>
      </c>
      <c r="X81" s="39">
        <f t="shared" si="48"/>
        <v>0</v>
      </c>
      <c r="Y81" s="39">
        <f t="shared" si="48"/>
        <v>0</v>
      </c>
      <c r="Z81" s="39">
        <f t="shared" si="48"/>
        <v>0</v>
      </c>
      <c r="AA81" s="39">
        <f t="shared" si="49"/>
        <v>0</v>
      </c>
      <c r="AB81" s="39">
        <f t="shared" si="50"/>
        <v>0</v>
      </c>
      <c r="AC81" s="39">
        <f t="shared" si="51"/>
        <v>0</v>
      </c>
      <c r="AD81" s="39">
        <f t="shared" si="52"/>
        <v>0</v>
      </c>
      <c r="AE81" s="39">
        <f t="shared" si="53"/>
        <v>0</v>
      </c>
      <c r="AF81" s="39">
        <f t="shared" si="54"/>
        <v>0</v>
      </c>
      <c r="AG81" s="39">
        <f t="shared" si="55"/>
        <v>0</v>
      </c>
      <c r="AH81" s="39">
        <f t="shared" si="56"/>
        <v>0</v>
      </c>
      <c r="AI81" s="39">
        <f t="shared" si="57"/>
        <v>-30000</v>
      </c>
      <c r="AJ81" s="103">
        <f t="shared" si="58"/>
        <v>-30000</v>
      </c>
    </row>
    <row r="82" spans="1:36" s="101" customFormat="1" ht="15" hidden="1">
      <c r="A82" s="32" t="s">
        <v>213</v>
      </c>
      <c r="B82" s="22" t="s">
        <v>100</v>
      </c>
      <c r="C82" s="23" t="s">
        <v>53</v>
      </c>
      <c r="D82" s="23" t="s">
        <v>40</v>
      </c>
      <c r="E82" s="30" t="s">
        <v>93</v>
      </c>
      <c r="F82" s="23" t="s">
        <v>259</v>
      </c>
      <c r="G82" s="23" t="s">
        <v>211</v>
      </c>
      <c r="H82" s="77"/>
      <c r="I82" s="39"/>
      <c r="J82" s="39"/>
      <c r="K82" s="39"/>
      <c r="L82" s="41"/>
      <c r="M82" s="41"/>
      <c r="N82" s="41"/>
      <c r="O82" s="41"/>
      <c r="P82" s="41"/>
      <c r="Q82" s="41"/>
      <c r="R82" s="41"/>
      <c r="S82" s="41"/>
      <c r="T82" s="41"/>
      <c r="U82" s="91"/>
      <c r="V82" s="39"/>
      <c r="W82" s="39">
        <f t="shared" si="47"/>
        <v>0</v>
      </c>
      <c r="X82" s="39">
        <f t="shared" si="48"/>
        <v>0</v>
      </c>
      <c r="Y82" s="39">
        <f t="shared" si="48"/>
        <v>0</v>
      </c>
      <c r="Z82" s="39">
        <f t="shared" si="48"/>
        <v>0</v>
      </c>
      <c r="AA82" s="39">
        <f t="shared" si="49"/>
        <v>0</v>
      </c>
      <c r="AB82" s="39">
        <f t="shared" si="50"/>
        <v>0</v>
      </c>
      <c r="AC82" s="39">
        <f t="shared" si="51"/>
        <v>0</v>
      </c>
      <c r="AD82" s="39">
        <f t="shared" si="52"/>
        <v>0</v>
      </c>
      <c r="AE82" s="39">
        <f t="shared" si="53"/>
        <v>0</v>
      </c>
      <c r="AF82" s="39">
        <f t="shared" si="54"/>
        <v>0</v>
      </c>
      <c r="AG82" s="39">
        <f t="shared" si="55"/>
        <v>0</v>
      </c>
      <c r="AH82" s="39">
        <f t="shared" si="56"/>
        <v>0</v>
      </c>
      <c r="AI82" s="39">
        <f t="shared" si="57"/>
        <v>0</v>
      </c>
      <c r="AJ82" s="103">
        <f t="shared" si="58"/>
        <v>0</v>
      </c>
    </row>
    <row r="83" spans="1:36" s="101" customFormat="1" ht="15">
      <c r="A83" s="32" t="s">
        <v>214</v>
      </c>
      <c r="B83" s="22" t="s">
        <v>100</v>
      </c>
      <c r="C83" s="23" t="s">
        <v>53</v>
      </c>
      <c r="D83" s="23" t="s">
        <v>40</v>
      </c>
      <c r="E83" s="30" t="s">
        <v>93</v>
      </c>
      <c r="F83" s="23" t="s">
        <v>259</v>
      </c>
      <c r="G83" s="23" t="s">
        <v>212</v>
      </c>
      <c r="H83" s="77">
        <v>52000</v>
      </c>
      <c r="I83" s="39">
        <v>52000</v>
      </c>
      <c r="J83" s="39">
        <v>52000</v>
      </c>
      <c r="K83" s="39">
        <v>52000</v>
      </c>
      <c r="L83" s="41">
        <v>52000</v>
      </c>
      <c r="M83" s="41">
        <v>52000</v>
      </c>
      <c r="N83" s="41">
        <v>52000</v>
      </c>
      <c r="O83" s="41">
        <v>52000</v>
      </c>
      <c r="P83" s="41">
        <v>52000</v>
      </c>
      <c r="Q83" s="41">
        <v>52000</v>
      </c>
      <c r="R83" s="41">
        <v>52000</v>
      </c>
      <c r="S83" s="41">
        <v>52000</v>
      </c>
      <c r="T83" s="41">
        <v>17400</v>
      </c>
      <c r="U83" s="91">
        <v>17231.2</v>
      </c>
      <c r="V83" s="39">
        <f t="shared" si="61"/>
        <v>99.02988505747126</v>
      </c>
      <c r="W83" s="39">
        <f t="shared" si="47"/>
        <v>168.79999999999927</v>
      </c>
      <c r="X83" s="39">
        <f t="shared" si="48"/>
        <v>0</v>
      </c>
      <c r="Y83" s="39">
        <f t="shared" si="48"/>
        <v>0</v>
      </c>
      <c r="Z83" s="39">
        <f t="shared" si="48"/>
        <v>0</v>
      </c>
      <c r="AA83" s="39">
        <f t="shared" si="49"/>
        <v>0</v>
      </c>
      <c r="AB83" s="39">
        <f t="shared" si="50"/>
        <v>0</v>
      </c>
      <c r="AC83" s="39">
        <f t="shared" si="51"/>
        <v>0</v>
      </c>
      <c r="AD83" s="39">
        <f t="shared" si="52"/>
        <v>0</v>
      </c>
      <c r="AE83" s="39">
        <f t="shared" si="53"/>
        <v>0</v>
      </c>
      <c r="AF83" s="39">
        <f t="shared" si="54"/>
        <v>0</v>
      </c>
      <c r="AG83" s="39">
        <f t="shared" si="55"/>
        <v>0</v>
      </c>
      <c r="AH83" s="39">
        <f t="shared" si="56"/>
        <v>0</v>
      </c>
      <c r="AI83" s="39">
        <f t="shared" si="57"/>
        <v>-34600</v>
      </c>
      <c r="AJ83" s="103">
        <f t="shared" si="58"/>
        <v>-34600</v>
      </c>
    </row>
    <row r="84" spans="1:36" s="101" customFormat="1" ht="15" hidden="1">
      <c r="A84" s="35" t="s">
        <v>56</v>
      </c>
      <c r="B84" s="22" t="s">
        <v>100</v>
      </c>
      <c r="C84" s="23" t="s">
        <v>53</v>
      </c>
      <c r="D84" s="23" t="s">
        <v>40</v>
      </c>
      <c r="E84" s="30" t="s">
        <v>94</v>
      </c>
      <c r="F84" s="23" t="s">
        <v>199</v>
      </c>
      <c r="G84" s="23" t="s">
        <v>199</v>
      </c>
      <c r="H84" s="77">
        <f aca="true" t="shared" si="65" ref="H84:U84">H85</f>
        <v>0</v>
      </c>
      <c r="I84" s="39">
        <f t="shared" si="65"/>
        <v>0</v>
      </c>
      <c r="J84" s="39">
        <f t="shared" si="65"/>
        <v>0</v>
      </c>
      <c r="K84" s="39">
        <f t="shared" si="65"/>
        <v>0</v>
      </c>
      <c r="L84" s="39">
        <f t="shared" si="65"/>
        <v>0</v>
      </c>
      <c r="M84" s="39">
        <f t="shared" si="65"/>
        <v>0</v>
      </c>
      <c r="N84" s="39">
        <f t="shared" si="65"/>
        <v>0</v>
      </c>
      <c r="O84" s="39">
        <f t="shared" si="65"/>
        <v>0</v>
      </c>
      <c r="P84" s="39">
        <f t="shared" si="65"/>
        <v>0</v>
      </c>
      <c r="Q84" s="39">
        <f t="shared" si="65"/>
        <v>0</v>
      </c>
      <c r="R84" s="39">
        <f t="shared" si="65"/>
        <v>0</v>
      </c>
      <c r="S84" s="39">
        <f t="shared" si="65"/>
        <v>0</v>
      </c>
      <c r="T84" s="39">
        <f t="shared" si="65"/>
        <v>0</v>
      </c>
      <c r="U84" s="89">
        <f t="shared" si="65"/>
        <v>0</v>
      </c>
      <c r="V84" s="39"/>
      <c r="W84" s="39">
        <f t="shared" si="47"/>
        <v>0</v>
      </c>
      <c r="X84" s="39">
        <f t="shared" si="48"/>
        <v>0</v>
      </c>
      <c r="Y84" s="39">
        <f t="shared" si="48"/>
        <v>0</v>
      </c>
      <c r="Z84" s="39">
        <f t="shared" si="48"/>
        <v>0</v>
      </c>
      <c r="AA84" s="39">
        <f t="shared" si="49"/>
        <v>0</v>
      </c>
      <c r="AB84" s="39">
        <f t="shared" si="50"/>
        <v>0</v>
      </c>
      <c r="AC84" s="39">
        <f t="shared" si="51"/>
        <v>0</v>
      </c>
      <c r="AD84" s="39">
        <f t="shared" si="52"/>
        <v>0</v>
      </c>
      <c r="AE84" s="39">
        <f t="shared" si="53"/>
        <v>0</v>
      </c>
      <c r="AF84" s="39">
        <f t="shared" si="54"/>
        <v>0</v>
      </c>
      <c r="AG84" s="39">
        <f t="shared" si="55"/>
        <v>0</v>
      </c>
      <c r="AH84" s="39">
        <f t="shared" si="56"/>
        <v>0</v>
      </c>
      <c r="AI84" s="39">
        <f t="shared" si="57"/>
        <v>0</v>
      </c>
      <c r="AJ84" s="103">
        <f t="shared" si="58"/>
        <v>0</v>
      </c>
    </row>
    <row r="85" spans="1:36" s="101" customFormat="1" ht="15" hidden="1">
      <c r="A85" s="32" t="s">
        <v>237</v>
      </c>
      <c r="B85" s="22" t="s">
        <v>100</v>
      </c>
      <c r="C85" s="23" t="s">
        <v>53</v>
      </c>
      <c r="D85" s="23" t="s">
        <v>40</v>
      </c>
      <c r="E85" s="30" t="s">
        <v>94</v>
      </c>
      <c r="F85" s="23" t="s">
        <v>22</v>
      </c>
      <c r="G85" s="23" t="s">
        <v>199</v>
      </c>
      <c r="H85" s="77">
        <f>H86</f>
        <v>0</v>
      </c>
      <c r="I85" s="39">
        <f aca="true" t="shared" si="66" ref="I85:U86">I86</f>
        <v>0</v>
      </c>
      <c r="J85" s="39">
        <f t="shared" si="66"/>
        <v>0</v>
      </c>
      <c r="K85" s="39">
        <f t="shared" si="66"/>
        <v>0</v>
      </c>
      <c r="L85" s="39">
        <f t="shared" si="66"/>
        <v>0</v>
      </c>
      <c r="M85" s="39">
        <f t="shared" si="66"/>
        <v>0</v>
      </c>
      <c r="N85" s="39">
        <f t="shared" si="66"/>
        <v>0</v>
      </c>
      <c r="O85" s="39">
        <f t="shared" si="66"/>
        <v>0</v>
      </c>
      <c r="P85" s="39">
        <f t="shared" si="66"/>
        <v>0</v>
      </c>
      <c r="Q85" s="39">
        <f t="shared" si="66"/>
        <v>0</v>
      </c>
      <c r="R85" s="39">
        <f t="shared" si="66"/>
        <v>0</v>
      </c>
      <c r="S85" s="39">
        <f t="shared" si="66"/>
        <v>0</v>
      </c>
      <c r="T85" s="39">
        <f t="shared" si="66"/>
        <v>0</v>
      </c>
      <c r="U85" s="89">
        <f t="shared" si="66"/>
        <v>0</v>
      </c>
      <c r="V85" s="39"/>
      <c r="W85" s="39">
        <f t="shared" si="47"/>
        <v>0</v>
      </c>
      <c r="X85" s="39">
        <f t="shared" si="48"/>
        <v>0</v>
      </c>
      <c r="Y85" s="39">
        <f t="shared" si="48"/>
        <v>0</v>
      </c>
      <c r="Z85" s="39">
        <f t="shared" si="48"/>
        <v>0</v>
      </c>
      <c r="AA85" s="39">
        <f t="shared" si="49"/>
        <v>0</v>
      </c>
      <c r="AB85" s="39">
        <f t="shared" si="50"/>
        <v>0</v>
      </c>
      <c r="AC85" s="39">
        <f t="shared" si="51"/>
        <v>0</v>
      </c>
      <c r="AD85" s="39">
        <f t="shared" si="52"/>
        <v>0</v>
      </c>
      <c r="AE85" s="39">
        <f t="shared" si="53"/>
        <v>0</v>
      </c>
      <c r="AF85" s="39">
        <f t="shared" si="54"/>
        <v>0</v>
      </c>
      <c r="AG85" s="39">
        <f t="shared" si="55"/>
        <v>0</v>
      </c>
      <c r="AH85" s="39">
        <f t="shared" si="56"/>
        <v>0</v>
      </c>
      <c r="AI85" s="39">
        <f t="shared" si="57"/>
        <v>0</v>
      </c>
      <c r="AJ85" s="103">
        <f t="shared" si="58"/>
        <v>0</v>
      </c>
    </row>
    <row r="86" spans="1:36" s="101" customFormat="1" ht="23.25" hidden="1">
      <c r="A86" s="32" t="s">
        <v>23</v>
      </c>
      <c r="B86" s="22" t="s">
        <v>100</v>
      </c>
      <c r="C86" s="23" t="s">
        <v>53</v>
      </c>
      <c r="D86" s="23" t="s">
        <v>40</v>
      </c>
      <c r="E86" s="30" t="s">
        <v>94</v>
      </c>
      <c r="F86" s="23" t="s">
        <v>259</v>
      </c>
      <c r="G86" s="23" t="s">
        <v>199</v>
      </c>
      <c r="H86" s="77">
        <f>H87</f>
        <v>0</v>
      </c>
      <c r="I86" s="39">
        <f t="shared" si="66"/>
        <v>0</v>
      </c>
      <c r="J86" s="39">
        <f t="shared" si="66"/>
        <v>0</v>
      </c>
      <c r="K86" s="39">
        <f t="shared" si="66"/>
        <v>0</v>
      </c>
      <c r="L86" s="39">
        <f t="shared" si="66"/>
        <v>0</v>
      </c>
      <c r="M86" s="39">
        <f t="shared" si="66"/>
        <v>0</v>
      </c>
      <c r="N86" s="39">
        <f t="shared" si="66"/>
        <v>0</v>
      </c>
      <c r="O86" s="39">
        <f t="shared" si="66"/>
        <v>0</v>
      </c>
      <c r="P86" s="39">
        <f t="shared" si="66"/>
        <v>0</v>
      </c>
      <c r="Q86" s="39">
        <f t="shared" si="66"/>
        <v>0</v>
      </c>
      <c r="R86" s="39">
        <f t="shared" si="66"/>
        <v>0</v>
      </c>
      <c r="S86" s="39">
        <f t="shared" si="66"/>
        <v>0</v>
      </c>
      <c r="T86" s="39">
        <f t="shared" si="66"/>
        <v>0</v>
      </c>
      <c r="U86" s="89">
        <f t="shared" si="66"/>
        <v>0</v>
      </c>
      <c r="V86" s="39"/>
      <c r="W86" s="39">
        <f t="shared" si="47"/>
        <v>0</v>
      </c>
      <c r="X86" s="39">
        <f t="shared" si="48"/>
        <v>0</v>
      </c>
      <c r="Y86" s="39">
        <f t="shared" si="48"/>
        <v>0</v>
      </c>
      <c r="Z86" s="39">
        <f t="shared" si="48"/>
        <v>0</v>
      </c>
      <c r="AA86" s="39">
        <f t="shared" si="49"/>
        <v>0</v>
      </c>
      <c r="AB86" s="39">
        <f t="shared" si="50"/>
        <v>0</v>
      </c>
      <c r="AC86" s="39">
        <f t="shared" si="51"/>
        <v>0</v>
      </c>
      <c r="AD86" s="39">
        <f t="shared" si="52"/>
        <v>0</v>
      </c>
      <c r="AE86" s="39">
        <f t="shared" si="53"/>
        <v>0</v>
      </c>
      <c r="AF86" s="39">
        <f t="shared" si="54"/>
        <v>0</v>
      </c>
      <c r="AG86" s="39">
        <f t="shared" si="55"/>
        <v>0</v>
      </c>
      <c r="AH86" s="39">
        <f t="shared" si="56"/>
        <v>0</v>
      </c>
      <c r="AI86" s="39">
        <f t="shared" si="57"/>
        <v>0</v>
      </c>
      <c r="AJ86" s="103">
        <f t="shared" si="58"/>
        <v>0</v>
      </c>
    </row>
    <row r="87" spans="1:36" s="101" customFormat="1" ht="15" hidden="1">
      <c r="A87" s="32" t="s">
        <v>214</v>
      </c>
      <c r="B87" s="22" t="s">
        <v>100</v>
      </c>
      <c r="C87" s="23" t="s">
        <v>53</v>
      </c>
      <c r="D87" s="23" t="s">
        <v>40</v>
      </c>
      <c r="E87" s="30" t="s">
        <v>94</v>
      </c>
      <c r="F87" s="23" t="s">
        <v>259</v>
      </c>
      <c r="G87" s="23" t="s">
        <v>212</v>
      </c>
      <c r="H87" s="77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91"/>
      <c r="V87" s="39"/>
      <c r="W87" s="39">
        <f t="shared" si="47"/>
        <v>0</v>
      </c>
      <c r="X87" s="39">
        <f t="shared" si="48"/>
        <v>0</v>
      </c>
      <c r="Y87" s="39">
        <f t="shared" si="48"/>
        <v>0</v>
      </c>
      <c r="Z87" s="39">
        <f t="shared" si="48"/>
        <v>0</v>
      </c>
      <c r="AA87" s="39">
        <f t="shared" si="49"/>
        <v>0</v>
      </c>
      <c r="AB87" s="39">
        <f t="shared" si="50"/>
        <v>0</v>
      </c>
      <c r="AC87" s="39">
        <f t="shared" si="51"/>
        <v>0</v>
      </c>
      <c r="AD87" s="39">
        <f t="shared" si="52"/>
        <v>0</v>
      </c>
      <c r="AE87" s="39">
        <f t="shared" si="53"/>
        <v>0</v>
      </c>
      <c r="AF87" s="39">
        <f t="shared" si="54"/>
        <v>0</v>
      </c>
      <c r="AG87" s="39">
        <f t="shared" si="55"/>
        <v>0</v>
      </c>
      <c r="AH87" s="39">
        <f t="shared" si="56"/>
        <v>0</v>
      </c>
      <c r="AI87" s="39">
        <f t="shared" si="57"/>
        <v>0</v>
      </c>
      <c r="AJ87" s="103">
        <f t="shared" si="58"/>
        <v>0</v>
      </c>
    </row>
    <row r="88" spans="1:36" s="101" customFormat="1" ht="23.25">
      <c r="A88" s="32" t="s">
        <v>57</v>
      </c>
      <c r="B88" s="22" t="s">
        <v>100</v>
      </c>
      <c r="C88" s="23" t="s">
        <v>53</v>
      </c>
      <c r="D88" s="23" t="s">
        <v>40</v>
      </c>
      <c r="E88" s="30" t="s">
        <v>95</v>
      </c>
      <c r="F88" s="23" t="s">
        <v>199</v>
      </c>
      <c r="G88" s="23" t="s">
        <v>199</v>
      </c>
      <c r="H88" s="77">
        <f>H89</f>
        <v>18000</v>
      </c>
      <c r="I88" s="39">
        <f aca="true" t="shared" si="67" ref="I88:U88">I89</f>
        <v>18000</v>
      </c>
      <c r="J88" s="39">
        <f t="shared" si="67"/>
        <v>18000</v>
      </c>
      <c r="K88" s="39">
        <f t="shared" si="67"/>
        <v>19500</v>
      </c>
      <c r="L88" s="39">
        <f t="shared" si="67"/>
        <v>19500</v>
      </c>
      <c r="M88" s="39">
        <f t="shared" si="67"/>
        <v>19500</v>
      </c>
      <c r="N88" s="39">
        <f t="shared" si="67"/>
        <v>19500</v>
      </c>
      <c r="O88" s="39">
        <f t="shared" si="67"/>
        <v>19500</v>
      </c>
      <c r="P88" s="39">
        <f t="shared" si="67"/>
        <v>19500</v>
      </c>
      <c r="Q88" s="39">
        <f t="shared" si="67"/>
        <v>19500</v>
      </c>
      <c r="R88" s="39">
        <f t="shared" si="67"/>
        <v>19500</v>
      </c>
      <c r="S88" s="39">
        <f t="shared" si="67"/>
        <v>19500</v>
      </c>
      <c r="T88" s="39">
        <f t="shared" si="67"/>
        <v>11020</v>
      </c>
      <c r="U88" s="89">
        <f t="shared" si="67"/>
        <v>5350</v>
      </c>
      <c r="V88" s="39">
        <f t="shared" si="61"/>
        <v>48.548094373865695</v>
      </c>
      <c r="W88" s="39">
        <f t="shared" si="47"/>
        <v>5670</v>
      </c>
      <c r="X88" s="39">
        <f t="shared" si="48"/>
        <v>0</v>
      </c>
      <c r="Y88" s="39">
        <f t="shared" si="48"/>
        <v>0</v>
      </c>
      <c r="Z88" s="39">
        <f t="shared" si="48"/>
        <v>1500</v>
      </c>
      <c r="AA88" s="39">
        <f t="shared" si="49"/>
        <v>0</v>
      </c>
      <c r="AB88" s="39">
        <f t="shared" si="50"/>
        <v>0</v>
      </c>
      <c r="AC88" s="39">
        <f t="shared" si="51"/>
        <v>0</v>
      </c>
      <c r="AD88" s="39">
        <f t="shared" si="52"/>
        <v>0</v>
      </c>
      <c r="AE88" s="39">
        <f t="shared" si="53"/>
        <v>0</v>
      </c>
      <c r="AF88" s="39">
        <f t="shared" si="54"/>
        <v>0</v>
      </c>
      <c r="AG88" s="39">
        <f t="shared" si="55"/>
        <v>0</v>
      </c>
      <c r="AH88" s="39">
        <f t="shared" si="56"/>
        <v>0</v>
      </c>
      <c r="AI88" s="39">
        <f t="shared" si="57"/>
        <v>-8480</v>
      </c>
      <c r="AJ88" s="103">
        <f t="shared" si="58"/>
        <v>-6980</v>
      </c>
    </row>
    <row r="89" spans="1:36" s="101" customFormat="1" ht="15">
      <c r="A89" s="32" t="s">
        <v>237</v>
      </c>
      <c r="B89" s="22" t="s">
        <v>100</v>
      </c>
      <c r="C89" s="23" t="s">
        <v>53</v>
      </c>
      <c r="D89" s="23" t="s">
        <v>40</v>
      </c>
      <c r="E89" s="30" t="s">
        <v>95</v>
      </c>
      <c r="F89" s="23" t="s">
        <v>22</v>
      </c>
      <c r="G89" s="23" t="s">
        <v>199</v>
      </c>
      <c r="H89" s="77">
        <f>H90</f>
        <v>18000</v>
      </c>
      <c r="I89" s="39">
        <f aca="true" t="shared" si="68" ref="I89:U89">I90</f>
        <v>18000</v>
      </c>
      <c r="J89" s="39">
        <f t="shared" si="68"/>
        <v>18000</v>
      </c>
      <c r="K89" s="39">
        <f t="shared" si="68"/>
        <v>19500</v>
      </c>
      <c r="L89" s="39">
        <f t="shared" si="68"/>
        <v>19500</v>
      </c>
      <c r="M89" s="39">
        <f t="shared" si="68"/>
        <v>19500</v>
      </c>
      <c r="N89" s="39">
        <f t="shared" si="68"/>
        <v>19500</v>
      </c>
      <c r="O89" s="39">
        <f t="shared" si="68"/>
        <v>19500</v>
      </c>
      <c r="P89" s="39">
        <f t="shared" si="68"/>
        <v>19500</v>
      </c>
      <c r="Q89" s="39">
        <f t="shared" si="68"/>
        <v>19500</v>
      </c>
      <c r="R89" s="39">
        <f t="shared" si="68"/>
        <v>19500</v>
      </c>
      <c r="S89" s="39">
        <f t="shared" si="68"/>
        <v>19500</v>
      </c>
      <c r="T89" s="39">
        <f t="shared" si="68"/>
        <v>11020</v>
      </c>
      <c r="U89" s="89">
        <f t="shared" si="68"/>
        <v>5350</v>
      </c>
      <c r="V89" s="39">
        <f t="shared" si="61"/>
        <v>48.548094373865695</v>
      </c>
      <c r="W89" s="39">
        <f t="shared" si="47"/>
        <v>5670</v>
      </c>
      <c r="X89" s="39">
        <f t="shared" si="48"/>
        <v>0</v>
      </c>
      <c r="Y89" s="39">
        <f t="shared" si="48"/>
        <v>0</v>
      </c>
      <c r="Z89" s="39">
        <f t="shared" si="48"/>
        <v>1500</v>
      </c>
      <c r="AA89" s="39">
        <f t="shared" si="49"/>
        <v>0</v>
      </c>
      <c r="AB89" s="39">
        <f t="shared" si="50"/>
        <v>0</v>
      </c>
      <c r="AC89" s="39">
        <f t="shared" si="51"/>
        <v>0</v>
      </c>
      <c r="AD89" s="39">
        <f t="shared" si="52"/>
        <v>0</v>
      </c>
      <c r="AE89" s="39">
        <f t="shared" si="53"/>
        <v>0</v>
      </c>
      <c r="AF89" s="39">
        <f t="shared" si="54"/>
        <v>0</v>
      </c>
      <c r="AG89" s="39">
        <f t="shared" si="55"/>
        <v>0</v>
      </c>
      <c r="AH89" s="39">
        <f t="shared" si="56"/>
        <v>0</v>
      </c>
      <c r="AI89" s="39">
        <f t="shared" si="57"/>
        <v>-8480</v>
      </c>
      <c r="AJ89" s="103">
        <f t="shared" si="58"/>
        <v>-6980</v>
      </c>
    </row>
    <row r="90" spans="1:36" s="101" customFormat="1" ht="23.25">
      <c r="A90" s="32" t="s">
        <v>23</v>
      </c>
      <c r="B90" s="22" t="s">
        <v>100</v>
      </c>
      <c r="C90" s="23" t="s">
        <v>53</v>
      </c>
      <c r="D90" s="23" t="s">
        <v>40</v>
      </c>
      <c r="E90" s="30" t="s">
        <v>95</v>
      </c>
      <c r="F90" s="23" t="s">
        <v>24</v>
      </c>
      <c r="G90" s="23" t="s">
        <v>199</v>
      </c>
      <c r="H90" s="77">
        <f>H91+H92+H93</f>
        <v>18000</v>
      </c>
      <c r="I90" s="39">
        <f aca="true" t="shared" si="69" ref="I90:U90">I91+I92+I93</f>
        <v>18000</v>
      </c>
      <c r="J90" s="39">
        <f t="shared" si="69"/>
        <v>18000</v>
      </c>
      <c r="K90" s="39">
        <f t="shared" si="69"/>
        <v>19500</v>
      </c>
      <c r="L90" s="39">
        <f t="shared" si="69"/>
        <v>19500</v>
      </c>
      <c r="M90" s="39">
        <f t="shared" si="69"/>
        <v>19500</v>
      </c>
      <c r="N90" s="39">
        <f t="shared" si="69"/>
        <v>19500</v>
      </c>
      <c r="O90" s="39">
        <f t="shared" si="69"/>
        <v>19500</v>
      </c>
      <c r="P90" s="39">
        <f t="shared" si="69"/>
        <v>19500</v>
      </c>
      <c r="Q90" s="39">
        <f t="shared" si="69"/>
        <v>19500</v>
      </c>
      <c r="R90" s="39">
        <f t="shared" si="69"/>
        <v>19500</v>
      </c>
      <c r="S90" s="39">
        <f t="shared" si="69"/>
        <v>19500</v>
      </c>
      <c r="T90" s="39">
        <f t="shared" si="69"/>
        <v>11020</v>
      </c>
      <c r="U90" s="89">
        <f t="shared" si="69"/>
        <v>5350</v>
      </c>
      <c r="V90" s="39">
        <f t="shared" si="61"/>
        <v>48.548094373865695</v>
      </c>
      <c r="W90" s="39">
        <f t="shared" si="47"/>
        <v>5670</v>
      </c>
      <c r="X90" s="39">
        <f t="shared" si="48"/>
        <v>0</v>
      </c>
      <c r="Y90" s="39">
        <f t="shared" si="48"/>
        <v>0</v>
      </c>
      <c r="Z90" s="39">
        <f t="shared" si="48"/>
        <v>1500</v>
      </c>
      <c r="AA90" s="39">
        <f t="shared" si="49"/>
        <v>0</v>
      </c>
      <c r="AB90" s="39">
        <f t="shared" si="50"/>
        <v>0</v>
      </c>
      <c r="AC90" s="39">
        <f t="shared" si="51"/>
        <v>0</v>
      </c>
      <c r="AD90" s="39">
        <f t="shared" si="52"/>
        <v>0</v>
      </c>
      <c r="AE90" s="39">
        <f t="shared" si="53"/>
        <v>0</v>
      </c>
      <c r="AF90" s="39">
        <f t="shared" si="54"/>
        <v>0</v>
      </c>
      <c r="AG90" s="39">
        <f t="shared" si="55"/>
        <v>0</v>
      </c>
      <c r="AH90" s="39">
        <f t="shared" si="56"/>
        <v>0</v>
      </c>
      <c r="AI90" s="39">
        <f t="shared" si="57"/>
        <v>-8480</v>
      </c>
      <c r="AJ90" s="103">
        <f t="shared" si="58"/>
        <v>-6980</v>
      </c>
    </row>
    <row r="91" spans="1:36" s="101" customFormat="1" ht="15">
      <c r="A91" s="32" t="s">
        <v>213</v>
      </c>
      <c r="B91" s="22" t="s">
        <v>100</v>
      </c>
      <c r="C91" s="23" t="s">
        <v>53</v>
      </c>
      <c r="D91" s="23" t="s">
        <v>40</v>
      </c>
      <c r="E91" s="30" t="s">
        <v>95</v>
      </c>
      <c r="F91" s="23" t="s">
        <v>259</v>
      </c>
      <c r="G91" s="23" t="s">
        <v>211</v>
      </c>
      <c r="H91" s="77">
        <v>10000</v>
      </c>
      <c r="I91" s="39">
        <v>10000</v>
      </c>
      <c r="J91" s="39">
        <v>10000</v>
      </c>
      <c r="K91" s="39">
        <v>10000</v>
      </c>
      <c r="L91" s="41">
        <v>3000</v>
      </c>
      <c r="M91" s="41">
        <v>3000</v>
      </c>
      <c r="N91" s="41"/>
      <c r="O91" s="41"/>
      <c r="P91" s="41"/>
      <c r="Q91" s="41"/>
      <c r="R91" s="41"/>
      <c r="S91" s="41"/>
      <c r="T91" s="41"/>
      <c r="U91" s="91"/>
      <c r="V91" s="39" t="e">
        <f t="shared" si="61"/>
        <v>#DIV/0!</v>
      </c>
      <c r="W91" s="39">
        <f t="shared" si="47"/>
        <v>0</v>
      </c>
      <c r="X91" s="39">
        <f t="shared" si="48"/>
        <v>0</v>
      </c>
      <c r="Y91" s="39">
        <f t="shared" si="48"/>
        <v>0</v>
      </c>
      <c r="Z91" s="39">
        <f t="shared" si="48"/>
        <v>0</v>
      </c>
      <c r="AA91" s="39">
        <f t="shared" si="49"/>
        <v>-7000</v>
      </c>
      <c r="AB91" s="39">
        <f t="shared" si="50"/>
        <v>0</v>
      </c>
      <c r="AC91" s="39">
        <f t="shared" si="51"/>
        <v>-3000</v>
      </c>
      <c r="AD91" s="39">
        <f t="shared" si="52"/>
        <v>0</v>
      </c>
      <c r="AE91" s="39">
        <f t="shared" si="53"/>
        <v>0</v>
      </c>
      <c r="AF91" s="39">
        <f t="shared" si="54"/>
        <v>0</v>
      </c>
      <c r="AG91" s="39">
        <f t="shared" si="55"/>
        <v>0</v>
      </c>
      <c r="AH91" s="39">
        <f t="shared" si="56"/>
        <v>0</v>
      </c>
      <c r="AI91" s="39">
        <f t="shared" si="57"/>
        <v>0</v>
      </c>
      <c r="AJ91" s="103">
        <f t="shared" si="58"/>
        <v>-10000</v>
      </c>
    </row>
    <row r="92" spans="1:36" s="101" customFormat="1" ht="15">
      <c r="A92" s="32" t="s">
        <v>36</v>
      </c>
      <c r="B92" s="22" t="s">
        <v>100</v>
      </c>
      <c r="C92" s="23" t="s">
        <v>53</v>
      </c>
      <c r="D92" s="23" t="s">
        <v>40</v>
      </c>
      <c r="E92" s="30" t="s">
        <v>95</v>
      </c>
      <c r="F92" s="23" t="s">
        <v>259</v>
      </c>
      <c r="G92" s="23" t="s">
        <v>215</v>
      </c>
      <c r="H92" s="77">
        <v>4000</v>
      </c>
      <c r="I92" s="39">
        <v>4000</v>
      </c>
      <c r="J92" s="39">
        <v>4000</v>
      </c>
      <c r="K92" s="39">
        <v>4000</v>
      </c>
      <c r="L92" s="41">
        <v>5000</v>
      </c>
      <c r="M92" s="41">
        <v>5000</v>
      </c>
      <c r="N92" s="41">
        <v>8000</v>
      </c>
      <c r="O92" s="41">
        <v>8000</v>
      </c>
      <c r="P92" s="41">
        <v>8000</v>
      </c>
      <c r="Q92" s="41">
        <v>8000</v>
      </c>
      <c r="R92" s="41">
        <v>8000</v>
      </c>
      <c r="S92" s="41">
        <v>8000</v>
      </c>
      <c r="T92" s="41">
        <v>8000</v>
      </c>
      <c r="U92" s="91">
        <v>5350</v>
      </c>
      <c r="V92" s="39">
        <f t="shared" si="61"/>
        <v>66.875</v>
      </c>
      <c r="W92" s="39">
        <f t="shared" si="47"/>
        <v>2650</v>
      </c>
      <c r="X92" s="39">
        <f t="shared" si="48"/>
        <v>0</v>
      </c>
      <c r="Y92" s="39">
        <f t="shared" si="48"/>
        <v>0</v>
      </c>
      <c r="Z92" s="39">
        <f t="shared" si="48"/>
        <v>0</v>
      </c>
      <c r="AA92" s="39">
        <f t="shared" si="49"/>
        <v>1000</v>
      </c>
      <c r="AB92" s="39">
        <f t="shared" si="50"/>
        <v>0</v>
      </c>
      <c r="AC92" s="39">
        <f t="shared" si="51"/>
        <v>3000</v>
      </c>
      <c r="AD92" s="39">
        <f t="shared" si="52"/>
        <v>0</v>
      </c>
      <c r="AE92" s="39">
        <f t="shared" si="53"/>
        <v>0</v>
      </c>
      <c r="AF92" s="39">
        <f t="shared" si="54"/>
        <v>0</v>
      </c>
      <c r="AG92" s="39">
        <f t="shared" si="55"/>
        <v>0</v>
      </c>
      <c r="AH92" s="39">
        <f t="shared" si="56"/>
        <v>0</v>
      </c>
      <c r="AI92" s="39">
        <f t="shared" si="57"/>
        <v>0</v>
      </c>
      <c r="AJ92" s="103">
        <f t="shared" si="58"/>
        <v>4000</v>
      </c>
    </row>
    <row r="93" spans="1:36" s="101" customFormat="1" ht="15">
      <c r="A93" s="32" t="s">
        <v>214</v>
      </c>
      <c r="B93" s="22" t="s">
        <v>100</v>
      </c>
      <c r="C93" s="23" t="s">
        <v>53</v>
      </c>
      <c r="D93" s="23" t="s">
        <v>40</v>
      </c>
      <c r="E93" s="30" t="s">
        <v>95</v>
      </c>
      <c r="F93" s="23" t="s">
        <v>259</v>
      </c>
      <c r="G93" s="23" t="s">
        <v>212</v>
      </c>
      <c r="H93" s="77">
        <v>4000</v>
      </c>
      <c r="I93" s="39">
        <v>4000</v>
      </c>
      <c r="J93" s="39">
        <v>4000</v>
      </c>
      <c r="K93" s="39">
        <v>5500</v>
      </c>
      <c r="L93" s="41">
        <v>11500</v>
      </c>
      <c r="M93" s="41">
        <v>11500</v>
      </c>
      <c r="N93" s="41">
        <v>11500</v>
      </c>
      <c r="O93" s="41">
        <v>11500</v>
      </c>
      <c r="P93" s="41">
        <v>11500</v>
      </c>
      <c r="Q93" s="41">
        <v>11500</v>
      </c>
      <c r="R93" s="41">
        <v>11500</v>
      </c>
      <c r="S93" s="41">
        <v>11500</v>
      </c>
      <c r="T93" s="41">
        <v>3020</v>
      </c>
      <c r="U93" s="91"/>
      <c r="V93" s="39"/>
      <c r="W93" s="39">
        <f t="shared" si="47"/>
        <v>3020</v>
      </c>
      <c r="X93" s="39">
        <f t="shared" si="48"/>
        <v>0</v>
      </c>
      <c r="Y93" s="39">
        <f t="shared" si="48"/>
        <v>0</v>
      </c>
      <c r="Z93" s="39">
        <f t="shared" si="48"/>
        <v>1500</v>
      </c>
      <c r="AA93" s="39">
        <f t="shared" si="49"/>
        <v>6000</v>
      </c>
      <c r="AB93" s="39">
        <f t="shared" si="50"/>
        <v>0</v>
      </c>
      <c r="AC93" s="39">
        <f t="shared" si="51"/>
        <v>0</v>
      </c>
      <c r="AD93" s="39">
        <f t="shared" si="52"/>
        <v>0</v>
      </c>
      <c r="AE93" s="39">
        <f t="shared" si="53"/>
        <v>0</v>
      </c>
      <c r="AF93" s="39">
        <f t="shared" si="54"/>
        <v>0</v>
      </c>
      <c r="AG93" s="39">
        <f t="shared" si="55"/>
        <v>0</v>
      </c>
      <c r="AH93" s="39">
        <f t="shared" si="56"/>
        <v>0</v>
      </c>
      <c r="AI93" s="39">
        <f t="shared" si="57"/>
        <v>-8480</v>
      </c>
      <c r="AJ93" s="103">
        <f t="shared" si="58"/>
        <v>-980</v>
      </c>
    </row>
    <row r="94" spans="1:36" s="101" customFormat="1" ht="15">
      <c r="A94" s="35" t="s">
        <v>58</v>
      </c>
      <c r="B94" s="22" t="s">
        <v>100</v>
      </c>
      <c r="C94" s="23" t="s">
        <v>53</v>
      </c>
      <c r="D94" s="23" t="s">
        <v>40</v>
      </c>
      <c r="E94" s="30" t="s">
        <v>96</v>
      </c>
      <c r="F94" s="23" t="s">
        <v>199</v>
      </c>
      <c r="G94" s="23" t="s">
        <v>199</v>
      </c>
      <c r="H94" s="77">
        <f>H95</f>
        <v>18000</v>
      </c>
      <c r="I94" s="39">
        <f aca="true" t="shared" si="70" ref="I94:U94">I95</f>
        <v>18000</v>
      </c>
      <c r="J94" s="39">
        <f t="shared" si="70"/>
        <v>18000</v>
      </c>
      <c r="K94" s="39">
        <f t="shared" si="70"/>
        <v>18000</v>
      </c>
      <c r="L94" s="39">
        <f t="shared" si="70"/>
        <v>18000</v>
      </c>
      <c r="M94" s="39">
        <f t="shared" si="70"/>
        <v>18000</v>
      </c>
      <c r="N94" s="39">
        <f t="shared" si="70"/>
        <v>18000</v>
      </c>
      <c r="O94" s="39">
        <f t="shared" si="70"/>
        <v>18000</v>
      </c>
      <c r="P94" s="39">
        <f t="shared" si="70"/>
        <v>18000</v>
      </c>
      <c r="Q94" s="39">
        <f t="shared" si="70"/>
        <v>18000</v>
      </c>
      <c r="R94" s="39">
        <f t="shared" si="70"/>
        <v>18000</v>
      </c>
      <c r="S94" s="39">
        <f t="shared" si="70"/>
        <v>18000</v>
      </c>
      <c r="T94" s="39">
        <f t="shared" si="70"/>
        <v>0</v>
      </c>
      <c r="U94" s="89">
        <f t="shared" si="70"/>
        <v>0</v>
      </c>
      <c r="V94" s="39" t="e">
        <f t="shared" si="61"/>
        <v>#DIV/0!</v>
      </c>
      <c r="W94" s="39">
        <f t="shared" si="47"/>
        <v>0</v>
      </c>
      <c r="X94" s="39">
        <f t="shared" si="48"/>
        <v>0</v>
      </c>
      <c r="Y94" s="39">
        <f t="shared" si="48"/>
        <v>0</v>
      </c>
      <c r="Z94" s="39">
        <f t="shared" si="48"/>
        <v>0</v>
      </c>
      <c r="AA94" s="39">
        <f t="shared" si="49"/>
        <v>0</v>
      </c>
      <c r="AB94" s="39">
        <f t="shared" si="50"/>
        <v>0</v>
      </c>
      <c r="AC94" s="39">
        <f t="shared" si="51"/>
        <v>0</v>
      </c>
      <c r="AD94" s="39">
        <f t="shared" si="52"/>
        <v>0</v>
      </c>
      <c r="AE94" s="39">
        <f t="shared" si="53"/>
        <v>0</v>
      </c>
      <c r="AF94" s="39">
        <f t="shared" si="54"/>
        <v>0</v>
      </c>
      <c r="AG94" s="39">
        <f t="shared" si="55"/>
        <v>0</v>
      </c>
      <c r="AH94" s="39">
        <f t="shared" si="56"/>
        <v>0</v>
      </c>
      <c r="AI94" s="39">
        <f t="shared" si="57"/>
        <v>-18000</v>
      </c>
      <c r="AJ94" s="103">
        <f t="shared" si="58"/>
        <v>-18000</v>
      </c>
    </row>
    <row r="95" spans="1:36" s="101" customFormat="1" ht="15">
      <c r="A95" s="32" t="s">
        <v>237</v>
      </c>
      <c r="B95" s="22" t="s">
        <v>100</v>
      </c>
      <c r="C95" s="23" t="s">
        <v>53</v>
      </c>
      <c r="D95" s="23" t="s">
        <v>40</v>
      </c>
      <c r="E95" s="30" t="s">
        <v>96</v>
      </c>
      <c r="F95" s="23" t="s">
        <v>22</v>
      </c>
      <c r="G95" s="23" t="s">
        <v>199</v>
      </c>
      <c r="H95" s="77">
        <f>H96</f>
        <v>18000</v>
      </c>
      <c r="I95" s="39">
        <f aca="true" t="shared" si="71" ref="I95:U95">I96</f>
        <v>18000</v>
      </c>
      <c r="J95" s="39">
        <f t="shared" si="71"/>
        <v>18000</v>
      </c>
      <c r="K95" s="39">
        <f t="shared" si="71"/>
        <v>18000</v>
      </c>
      <c r="L95" s="39">
        <f t="shared" si="71"/>
        <v>18000</v>
      </c>
      <c r="M95" s="39">
        <f t="shared" si="71"/>
        <v>18000</v>
      </c>
      <c r="N95" s="39">
        <f t="shared" si="71"/>
        <v>18000</v>
      </c>
      <c r="O95" s="39">
        <f t="shared" si="71"/>
        <v>18000</v>
      </c>
      <c r="P95" s="39">
        <f t="shared" si="71"/>
        <v>18000</v>
      </c>
      <c r="Q95" s="39">
        <f t="shared" si="71"/>
        <v>18000</v>
      </c>
      <c r="R95" s="39">
        <f t="shared" si="71"/>
        <v>18000</v>
      </c>
      <c r="S95" s="39">
        <f t="shared" si="71"/>
        <v>18000</v>
      </c>
      <c r="T95" s="39">
        <f t="shared" si="71"/>
        <v>0</v>
      </c>
      <c r="U95" s="89">
        <f t="shared" si="71"/>
        <v>0</v>
      </c>
      <c r="V95" s="39" t="e">
        <f t="shared" si="61"/>
        <v>#DIV/0!</v>
      </c>
      <c r="W95" s="39">
        <f t="shared" si="47"/>
        <v>0</v>
      </c>
      <c r="X95" s="39">
        <f t="shared" si="48"/>
        <v>0</v>
      </c>
      <c r="Y95" s="39">
        <f t="shared" si="48"/>
        <v>0</v>
      </c>
      <c r="Z95" s="39">
        <f t="shared" si="48"/>
        <v>0</v>
      </c>
      <c r="AA95" s="39">
        <f t="shared" si="49"/>
        <v>0</v>
      </c>
      <c r="AB95" s="39">
        <f t="shared" si="50"/>
        <v>0</v>
      </c>
      <c r="AC95" s="39">
        <f t="shared" si="51"/>
        <v>0</v>
      </c>
      <c r="AD95" s="39">
        <f t="shared" si="52"/>
        <v>0</v>
      </c>
      <c r="AE95" s="39">
        <f t="shared" si="53"/>
        <v>0</v>
      </c>
      <c r="AF95" s="39">
        <f t="shared" si="54"/>
        <v>0</v>
      </c>
      <c r="AG95" s="39">
        <f t="shared" si="55"/>
        <v>0</v>
      </c>
      <c r="AH95" s="39">
        <f t="shared" si="56"/>
        <v>0</v>
      </c>
      <c r="AI95" s="39">
        <f t="shared" si="57"/>
        <v>-18000</v>
      </c>
      <c r="AJ95" s="103">
        <f t="shared" si="58"/>
        <v>-18000</v>
      </c>
    </row>
    <row r="96" spans="1:36" s="101" customFormat="1" ht="23.25">
      <c r="A96" s="32" t="s">
        <v>23</v>
      </c>
      <c r="B96" s="22" t="s">
        <v>100</v>
      </c>
      <c r="C96" s="23" t="s">
        <v>53</v>
      </c>
      <c r="D96" s="23" t="s">
        <v>40</v>
      </c>
      <c r="E96" s="30" t="s">
        <v>96</v>
      </c>
      <c r="F96" s="23" t="s">
        <v>24</v>
      </c>
      <c r="G96" s="23" t="s">
        <v>199</v>
      </c>
      <c r="H96" s="77">
        <f>H97+H99+H98</f>
        <v>18000</v>
      </c>
      <c r="I96" s="39">
        <f aca="true" t="shared" si="72" ref="I96:U96">I97+I99+I98</f>
        <v>18000</v>
      </c>
      <c r="J96" s="39">
        <f t="shared" si="72"/>
        <v>18000</v>
      </c>
      <c r="K96" s="39">
        <f t="shared" si="72"/>
        <v>18000</v>
      </c>
      <c r="L96" s="39">
        <f t="shared" si="72"/>
        <v>18000</v>
      </c>
      <c r="M96" s="39">
        <f t="shared" si="72"/>
        <v>18000</v>
      </c>
      <c r="N96" s="39">
        <f t="shared" si="72"/>
        <v>18000</v>
      </c>
      <c r="O96" s="39">
        <f t="shared" si="72"/>
        <v>18000</v>
      </c>
      <c r="P96" s="39">
        <f t="shared" si="72"/>
        <v>18000</v>
      </c>
      <c r="Q96" s="39">
        <f t="shared" si="72"/>
        <v>18000</v>
      </c>
      <c r="R96" s="39">
        <f t="shared" si="72"/>
        <v>18000</v>
      </c>
      <c r="S96" s="39">
        <f t="shared" si="72"/>
        <v>18000</v>
      </c>
      <c r="T96" s="39">
        <f t="shared" si="72"/>
        <v>0</v>
      </c>
      <c r="U96" s="89">
        <f t="shared" si="72"/>
        <v>0</v>
      </c>
      <c r="V96" s="39" t="e">
        <f t="shared" si="61"/>
        <v>#DIV/0!</v>
      </c>
      <c r="W96" s="39">
        <f t="shared" si="47"/>
        <v>0</v>
      </c>
      <c r="X96" s="39">
        <f t="shared" si="48"/>
        <v>0</v>
      </c>
      <c r="Y96" s="39">
        <f t="shared" si="48"/>
        <v>0</v>
      </c>
      <c r="Z96" s="39">
        <f t="shared" si="48"/>
        <v>0</v>
      </c>
      <c r="AA96" s="39">
        <f t="shared" si="49"/>
        <v>0</v>
      </c>
      <c r="AB96" s="39">
        <f t="shared" si="50"/>
        <v>0</v>
      </c>
      <c r="AC96" s="39">
        <f t="shared" si="51"/>
        <v>0</v>
      </c>
      <c r="AD96" s="39">
        <f t="shared" si="52"/>
        <v>0</v>
      </c>
      <c r="AE96" s="39">
        <f t="shared" si="53"/>
        <v>0</v>
      </c>
      <c r="AF96" s="39">
        <f t="shared" si="54"/>
        <v>0</v>
      </c>
      <c r="AG96" s="39">
        <f t="shared" si="55"/>
        <v>0</v>
      </c>
      <c r="AH96" s="39">
        <f t="shared" si="56"/>
        <v>0</v>
      </c>
      <c r="AI96" s="39">
        <f t="shared" si="57"/>
        <v>-18000</v>
      </c>
      <c r="AJ96" s="103">
        <f t="shared" si="58"/>
        <v>-18000</v>
      </c>
    </row>
    <row r="97" spans="1:36" s="101" customFormat="1" ht="15">
      <c r="A97" s="32" t="s">
        <v>213</v>
      </c>
      <c r="B97" s="22" t="s">
        <v>100</v>
      </c>
      <c r="C97" s="23" t="s">
        <v>53</v>
      </c>
      <c r="D97" s="23" t="s">
        <v>40</v>
      </c>
      <c r="E97" s="30" t="s">
        <v>96</v>
      </c>
      <c r="F97" s="23" t="s">
        <v>259</v>
      </c>
      <c r="G97" s="23" t="s">
        <v>211</v>
      </c>
      <c r="H97" s="77">
        <v>5000</v>
      </c>
      <c r="I97" s="39">
        <v>5000</v>
      </c>
      <c r="J97" s="39">
        <v>5000</v>
      </c>
      <c r="K97" s="39">
        <v>5000</v>
      </c>
      <c r="L97" s="41">
        <v>5000</v>
      </c>
      <c r="M97" s="41">
        <v>5000</v>
      </c>
      <c r="N97" s="41">
        <v>5000</v>
      </c>
      <c r="O97" s="41">
        <v>5000</v>
      </c>
      <c r="P97" s="41">
        <v>5000</v>
      </c>
      <c r="Q97" s="41">
        <v>5000</v>
      </c>
      <c r="R97" s="41">
        <v>5000</v>
      </c>
      <c r="S97" s="41">
        <v>5000</v>
      </c>
      <c r="T97" s="41"/>
      <c r="U97" s="91"/>
      <c r="V97" s="39"/>
      <c r="W97" s="39">
        <f t="shared" si="47"/>
        <v>0</v>
      </c>
      <c r="X97" s="39">
        <f t="shared" si="48"/>
        <v>0</v>
      </c>
      <c r="Y97" s="39">
        <f t="shared" si="48"/>
        <v>0</v>
      </c>
      <c r="Z97" s="39">
        <f t="shared" si="48"/>
        <v>0</v>
      </c>
      <c r="AA97" s="39">
        <f t="shared" si="49"/>
        <v>0</v>
      </c>
      <c r="AB97" s="39">
        <f t="shared" si="50"/>
        <v>0</v>
      </c>
      <c r="AC97" s="39">
        <f t="shared" si="51"/>
        <v>0</v>
      </c>
      <c r="AD97" s="39">
        <f t="shared" si="52"/>
        <v>0</v>
      </c>
      <c r="AE97" s="39">
        <f t="shared" si="53"/>
        <v>0</v>
      </c>
      <c r="AF97" s="39">
        <f t="shared" si="54"/>
        <v>0</v>
      </c>
      <c r="AG97" s="39">
        <f t="shared" si="55"/>
        <v>0</v>
      </c>
      <c r="AH97" s="39">
        <f t="shared" si="56"/>
        <v>0</v>
      </c>
      <c r="AI97" s="39">
        <f t="shared" si="57"/>
        <v>-5000</v>
      </c>
      <c r="AJ97" s="103">
        <f t="shared" si="58"/>
        <v>-5000</v>
      </c>
    </row>
    <row r="98" spans="1:36" s="101" customFormat="1" ht="15">
      <c r="A98" s="32" t="s">
        <v>36</v>
      </c>
      <c r="B98" s="22" t="s">
        <v>100</v>
      </c>
      <c r="C98" s="23" t="s">
        <v>53</v>
      </c>
      <c r="D98" s="23" t="s">
        <v>40</v>
      </c>
      <c r="E98" s="30" t="s">
        <v>96</v>
      </c>
      <c r="F98" s="23" t="s">
        <v>259</v>
      </c>
      <c r="G98" s="23" t="s">
        <v>215</v>
      </c>
      <c r="H98" s="77">
        <v>8000</v>
      </c>
      <c r="I98" s="39">
        <v>8000</v>
      </c>
      <c r="J98" s="39">
        <v>8000</v>
      </c>
      <c r="K98" s="39">
        <v>8000</v>
      </c>
      <c r="L98" s="41">
        <v>8000</v>
      </c>
      <c r="M98" s="41">
        <v>8000</v>
      </c>
      <c r="N98" s="41">
        <v>8000</v>
      </c>
      <c r="O98" s="41">
        <v>8000</v>
      </c>
      <c r="P98" s="41">
        <v>8000</v>
      </c>
      <c r="Q98" s="41">
        <v>8000</v>
      </c>
      <c r="R98" s="41">
        <v>8000</v>
      </c>
      <c r="S98" s="41">
        <v>8000</v>
      </c>
      <c r="T98" s="41"/>
      <c r="U98" s="91"/>
      <c r="V98" s="39"/>
      <c r="W98" s="39">
        <f t="shared" si="47"/>
        <v>0</v>
      </c>
      <c r="X98" s="39">
        <f t="shared" si="48"/>
        <v>0</v>
      </c>
      <c r="Y98" s="39">
        <f t="shared" si="48"/>
        <v>0</v>
      </c>
      <c r="Z98" s="39">
        <f t="shared" si="48"/>
        <v>0</v>
      </c>
      <c r="AA98" s="39">
        <f t="shared" si="49"/>
        <v>0</v>
      </c>
      <c r="AB98" s="39">
        <f t="shared" si="50"/>
        <v>0</v>
      </c>
      <c r="AC98" s="39">
        <f t="shared" si="51"/>
        <v>0</v>
      </c>
      <c r="AD98" s="39">
        <f t="shared" si="52"/>
        <v>0</v>
      </c>
      <c r="AE98" s="39">
        <f t="shared" si="53"/>
        <v>0</v>
      </c>
      <c r="AF98" s="39">
        <f t="shared" si="54"/>
        <v>0</v>
      </c>
      <c r="AG98" s="39">
        <f t="shared" si="55"/>
        <v>0</v>
      </c>
      <c r="AH98" s="39">
        <f t="shared" si="56"/>
        <v>0</v>
      </c>
      <c r="AI98" s="39">
        <f t="shared" si="57"/>
        <v>-8000</v>
      </c>
      <c r="AJ98" s="103">
        <f t="shared" si="58"/>
        <v>-8000</v>
      </c>
    </row>
    <row r="99" spans="1:36" s="101" customFormat="1" ht="15">
      <c r="A99" s="32" t="s">
        <v>214</v>
      </c>
      <c r="B99" s="22" t="s">
        <v>100</v>
      </c>
      <c r="C99" s="23" t="s">
        <v>53</v>
      </c>
      <c r="D99" s="23" t="s">
        <v>40</v>
      </c>
      <c r="E99" s="30" t="s">
        <v>96</v>
      </c>
      <c r="F99" s="23" t="s">
        <v>259</v>
      </c>
      <c r="G99" s="23" t="s">
        <v>212</v>
      </c>
      <c r="H99" s="77">
        <v>5000</v>
      </c>
      <c r="I99" s="39">
        <v>5000</v>
      </c>
      <c r="J99" s="39">
        <v>5000</v>
      </c>
      <c r="K99" s="39">
        <v>5000</v>
      </c>
      <c r="L99" s="41">
        <v>5000</v>
      </c>
      <c r="M99" s="41">
        <v>5000</v>
      </c>
      <c r="N99" s="41">
        <v>5000</v>
      </c>
      <c r="O99" s="41">
        <v>5000</v>
      </c>
      <c r="P99" s="41">
        <v>5000</v>
      </c>
      <c r="Q99" s="41">
        <v>5000</v>
      </c>
      <c r="R99" s="41">
        <v>5000</v>
      </c>
      <c r="S99" s="41">
        <v>5000</v>
      </c>
      <c r="T99" s="41"/>
      <c r="U99" s="91"/>
      <c r="V99" s="39" t="e">
        <f t="shared" si="61"/>
        <v>#DIV/0!</v>
      </c>
      <c r="W99" s="39">
        <f t="shared" si="47"/>
        <v>0</v>
      </c>
      <c r="X99" s="39">
        <f t="shared" si="48"/>
        <v>0</v>
      </c>
      <c r="Y99" s="39">
        <f t="shared" si="48"/>
        <v>0</v>
      </c>
      <c r="Z99" s="39">
        <f t="shared" si="48"/>
        <v>0</v>
      </c>
      <c r="AA99" s="39">
        <f t="shared" si="49"/>
        <v>0</v>
      </c>
      <c r="AB99" s="39">
        <f t="shared" si="50"/>
        <v>0</v>
      </c>
      <c r="AC99" s="39">
        <f t="shared" si="51"/>
        <v>0</v>
      </c>
      <c r="AD99" s="39">
        <f t="shared" si="52"/>
        <v>0</v>
      </c>
      <c r="AE99" s="39">
        <f t="shared" si="53"/>
        <v>0</v>
      </c>
      <c r="AF99" s="39">
        <f t="shared" si="54"/>
        <v>0</v>
      </c>
      <c r="AG99" s="39">
        <f t="shared" si="55"/>
        <v>0</v>
      </c>
      <c r="AH99" s="39">
        <f t="shared" si="56"/>
        <v>0</v>
      </c>
      <c r="AI99" s="39">
        <f t="shared" si="57"/>
        <v>-5000</v>
      </c>
      <c r="AJ99" s="103">
        <f t="shared" si="58"/>
        <v>-5000</v>
      </c>
    </row>
    <row r="100" spans="1:36" s="101" customFormat="1" ht="15">
      <c r="A100" s="32"/>
      <c r="B100" s="22" t="s">
        <v>100</v>
      </c>
      <c r="C100" s="23" t="s">
        <v>53</v>
      </c>
      <c r="D100" s="23" t="s">
        <v>40</v>
      </c>
      <c r="E100" s="30" t="s">
        <v>90</v>
      </c>
      <c r="F100" s="23" t="s">
        <v>199</v>
      </c>
      <c r="G100" s="23" t="s">
        <v>199</v>
      </c>
      <c r="H100" s="77">
        <f>H101</f>
        <v>0</v>
      </c>
      <c r="I100" s="83">
        <f aca="true" t="shared" si="73" ref="I100:U102">I101</f>
        <v>0</v>
      </c>
      <c r="J100" s="83">
        <f t="shared" si="73"/>
        <v>0</v>
      </c>
      <c r="K100" s="83">
        <f t="shared" si="73"/>
        <v>0</v>
      </c>
      <c r="L100" s="83">
        <f t="shared" si="73"/>
        <v>0</v>
      </c>
      <c r="M100" s="83">
        <f t="shared" si="73"/>
        <v>10000</v>
      </c>
      <c r="N100" s="83">
        <f t="shared" si="73"/>
        <v>10000</v>
      </c>
      <c r="O100" s="83">
        <f t="shared" si="73"/>
        <v>10000</v>
      </c>
      <c r="P100" s="83">
        <f t="shared" si="73"/>
        <v>10000</v>
      </c>
      <c r="Q100" s="83">
        <f t="shared" si="73"/>
        <v>10000</v>
      </c>
      <c r="R100" s="83">
        <f t="shared" si="73"/>
        <v>10000</v>
      </c>
      <c r="S100" s="83">
        <f t="shared" si="73"/>
        <v>10000</v>
      </c>
      <c r="T100" s="83">
        <f t="shared" si="73"/>
        <v>10000</v>
      </c>
      <c r="U100" s="89">
        <f t="shared" si="73"/>
        <v>10000</v>
      </c>
      <c r="V100" s="39"/>
      <c r="W100" s="39">
        <f t="shared" si="47"/>
        <v>0</v>
      </c>
      <c r="X100" s="39">
        <f t="shared" si="48"/>
        <v>0</v>
      </c>
      <c r="Y100" s="39">
        <f t="shared" si="48"/>
        <v>0</v>
      </c>
      <c r="Z100" s="39">
        <f t="shared" si="48"/>
        <v>0</v>
      </c>
      <c r="AA100" s="39">
        <f t="shared" si="49"/>
        <v>0</v>
      </c>
      <c r="AB100" s="39">
        <f t="shared" si="50"/>
        <v>10000</v>
      </c>
      <c r="AC100" s="39">
        <f t="shared" si="51"/>
        <v>0</v>
      </c>
      <c r="AD100" s="39">
        <f t="shared" si="52"/>
        <v>0</v>
      </c>
      <c r="AE100" s="39">
        <f t="shared" si="53"/>
        <v>0</v>
      </c>
      <c r="AF100" s="39">
        <f t="shared" si="54"/>
        <v>0</v>
      </c>
      <c r="AG100" s="39">
        <f t="shared" si="55"/>
        <v>0</v>
      </c>
      <c r="AH100" s="39">
        <f t="shared" si="56"/>
        <v>0</v>
      </c>
      <c r="AI100" s="39">
        <f t="shared" si="57"/>
        <v>0</v>
      </c>
      <c r="AJ100" s="103">
        <f t="shared" si="58"/>
        <v>10000</v>
      </c>
    </row>
    <row r="101" spans="1:36" s="101" customFormat="1" ht="23.25">
      <c r="A101" s="32" t="s">
        <v>21</v>
      </c>
      <c r="B101" s="22" t="s">
        <v>100</v>
      </c>
      <c r="C101" s="23" t="s">
        <v>53</v>
      </c>
      <c r="D101" s="23" t="s">
        <v>40</v>
      </c>
      <c r="E101" s="30" t="s">
        <v>90</v>
      </c>
      <c r="F101" s="23" t="s">
        <v>22</v>
      </c>
      <c r="G101" s="23" t="s">
        <v>199</v>
      </c>
      <c r="H101" s="77">
        <f>H102</f>
        <v>0</v>
      </c>
      <c r="I101" s="83">
        <f t="shared" si="73"/>
        <v>0</v>
      </c>
      <c r="J101" s="83">
        <f t="shared" si="73"/>
        <v>0</v>
      </c>
      <c r="K101" s="83">
        <f t="shared" si="73"/>
        <v>0</v>
      </c>
      <c r="L101" s="83">
        <f t="shared" si="73"/>
        <v>0</v>
      </c>
      <c r="M101" s="83">
        <f t="shared" si="73"/>
        <v>10000</v>
      </c>
      <c r="N101" s="83">
        <f t="shared" si="73"/>
        <v>10000</v>
      </c>
      <c r="O101" s="83">
        <f t="shared" si="73"/>
        <v>10000</v>
      </c>
      <c r="P101" s="83">
        <f t="shared" si="73"/>
        <v>10000</v>
      </c>
      <c r="Q101" s="83">
        <f t="shared" si="73"/>
        <v>10000</v>
      </c>
      <c r="R101" s="83">
        <f t="shared" si="73"/>
        <v>10000</v>
      </c>
      <c r="S101" s="83">
        <f t="shared" si="73"/>
        <v>10000</v>
      </c>
      <c r="T101" s="83">
        <f t="shared" si="73"/>
        <v>10000</v>
      </c>
      <c r="U101" s="89">
        <f t="shared" si="73"/>
        <v>10000</v>
      </c>
      <c r="V101" s="39"/>
      <c r="W101" s="39">
        <f t="shared" si="47"/>
        <v>0</v>
      </c>
      <c r="X101" s="39">
        <f t="shared" si="48"/>
        <v>0</v>
      </c>
      <c r="Y101" s="39">
        <f t="shared" si="48"/>
        <v>0</v>
      </c>
      <c r="Z101" s="39">
        <f t="shared" si="48"/>
        <v>0</v>
      </c>
      <c r="AA101" s="39">
        <f t="shared" si="49"/>
        <v>0</v>
      </c>
      <c r="AB101" s="39">
        <f t="shared" si="50"/>
        <v>10000</v>
      </c>
      <c r="AC101" s="39">
        <f t="shared" si="51"/>
        <v>0</v>
      </c>
      <c r="AD101" s="39">
        <f t="shared" si="52"/>
        <v>0</v>
      </c>
      <c r="AE101" s="39">
        <f t="shared" si="53"/>
        <v>0</v>
      </c>
      <c r="AF101" s="39">
        <f t="shared" si="54"/>
        <v>0</v>
      </c>
      <c r="AG101" s="39">
        <f t="shared" si="55"/>
        <v>0</v>
      </c>
      <c r="AH101" s="39">
        <f t="shared" si="56"/>
        <v>0</v>
      </c>
      <c r="AI101" s="39">
        <f t="shared" si="57"/>
        <v>0</v>
      </c>
      <c r="AJ101" s="103">
        <f t="shared" si="58"/>
        <v>10000</v>
      </c>
    </row>
    <row r="102" spans="1:36" s="101" customFormat="1" ht="23.25">
      <c r="A102" s="32" t="s">
        <v>23</v>
      </c>
      <c r="B102" s="22" t="s">
        <v>100</v>
      </c>
      <c r="C102" s="23" t="s">
        <v>53</v>
      </c>
      <c r="D102" s="23" t="s">
        <v>40</v>
      </c>
      <c r="E102" s="30" t="s">
        <v>90</v>
      </c>
      <c r="F102" s="23" t="s">
        <v>24</v>
      </c>
      <c r="G102" s="23" t="s">
        <v>199</v>
      </c>
      <c r="H102" s="77">
        <f>H103</f>
        <v>0</v>
      </c>
      <c r="I102" s="83">
        <f t="shared" si="73"/>
        <v>0</v>
      </c>
      <c r="J102" s="83">
        <f t="shared" si="73"/>
        <v>0</v>
      </c>
      <c r="K102" s="83">
        <f t="shared" si="73"/>
        <v>0</v>
      </c>
      <c r="L102" s="83">
        <f t="shared" si="73"/>
        <v>0</v>
      </c>
      <c r="M102" s="83">
        <f t="shared" si="73"/>
        <v>10000</v>
      </c>
      <c r="N102" s="83">
        <f t="shared" si="73"/>
        <v>10000</v>
      </c>
      <c r="O102" s="83">
        <f t="shared" si="73"/>
        <v>10000</v>
      </c>
      <c r="P102" s="83">
        <f t="shared" si="73"/>
        <v>10000</v>
      </c>
      <c r="Q102" s="83">
        <f t="shared" si="73"/>
        <v>10000</v>
      </c>
      <c r="R102" s="83">
        <f t="shared" si="73"/>
        <v>10000</v>
      </c>
      <c r="S102" s="83">
        <f t="shared" si="73"/>
        <v>10000</v>
      </c>
      <c r="T102" s="83">
        <f t="shared" si="73"/>
        <v>10000</v>
      </c>
      <c r="U102" s="89">
        <f t="shared" si="73"/>
        <v>10000</v>
      </c>
      <c r="V102" s="39"/>
      <c r="W102" s="39">
        <f t="shared" si="47"/>
        <v>0</v>
      </c>
      <c r="X102" s="39">
        <f t="shared" si="48"/>
        <v>0</v>
      </c>
      <c r="Y102" s="39">
        <f t="shared" si="48"/>
        <v>0</v>
      </c>
      <c r="Z102" s="39">
        <f t="shared" si="48"/>
        <v>0</v>
      </c>
      <c r="AA102" s="39">
        <f t="shared" si="49"/>
        <v>0</v>
      </c>
      <c r="AB102" s="39">
        <f t="shared" si="50"/>
        <v>10000</v>
      </c>
      <c r="AC102" s="39">
        <f t="shared" si="51"/>
        <v>0</v>
      </c>
      <c r="AD102" s="39">
        <f t="shared" si="52"/>
        <v>0</v>
      </c>
      <c r="AE102" s="39">
        <f t="shared" si="53"/>
        <v>0</v>
      </c>
      <c r="AF102" s="39">
        <f t="shared" si="54"/>
        <v>0</v>
      </c>
      <c r="AG102" s="39">
        <f t="shared" si="55"/>
        <v>0</v>
      </c>
      <c r="AH102" s="39">
        <f t="shared" si="56"/>
        <v>0</v>
      </c>
      <c r="AI102" s="39">
        <f t="shared" si="57"/>
        <v>0</v>
      </c>
      <c r="AJ102" s="103">
        <f t="shared" si="58"/>
        <v>10000</v>
      </c>
    </row>
    <row r="103" spans="1:36" s="101" customFormat="1" ht="15">
      <c r="A103" s="32" t="s">
        <v>214</v>
      </c>
      <c r="B103" s="22" t="s">
        <v>100</v>
      </c>
      <c r="C103" s="23" t="s">
        <v>53</v>
      </c>
      <c r="D103" s="23" t="s">
        <v>40</v>
      </c>
      <c r="E103" s="30" t="s">
        <v>90</v>
      </c>
      <c r="F103" s="23" t="s">
        <v>259</v>
      </c>
      <c r="G103" s="23" t="s">
        <v>212</v>
      </c>
      <c r="H103" s="77"/>
      <c r="I103" s="39"/>
      <c r="J103" s="39"/>
      <c r="K103" s="95"/>
      <c r="L103" s="41"/>
      <c r="M103" s="41">
        <v>10000</v>
      </c>
      <c r="N103" s="41">
        <v>10000</v>
      </c>
      <c r="O103" s="41">
        <v>10000</v>
      </c>
      <c r="P103" s="41">
        <v>10000</v>
      </c>
      <c r="Q103" s="41">
        <v>10000</v>
      </c>
      <c r="R103" s="41">
        <v>10000</v>
      </c>
      <c r="S103" s="41">
        <v>10000</v>
      </c>
      <c r="T103" s="41">
        <v>10000</v>
      </c>
      <c r="U103" s="91">
        <v>10000</v>
      </c>
      <c r="V103" s="39"/>
      <c r="W103" s="39">
        <f t="shared" si="47"/>
        <v>0</v>
      </c>
      <c r="X103" s="39">
        <f t="shared" si="48"/>
        <v>0</v>
      </c>
      <c r="Y103" s="39">
        <f t="shared" si="48"/>
        <v>0</v>
      </c>
      <c r="Z103" s="39">
        <f t="shared" si="48"/>
        <v>0</v>
      </c>
      <c r="AA103" s="39">
        <f t="shared" si="49"/>
        <v>0</v>
      </c>
      <c r="AB103" s="39">
        <f t="shared" si="50"/>
        <v>10000</v>
      </c>
      <c r="AC103" s="39">
        <f t="shared" si="51"/>
        <v>0</v>
      </c>
      <c r="AD103" s="39">
        <f t="shared" si="52"/>
        <v>0</v>
      </c>
      <c r="AE103" s="39">
        <f t="shared" si="53"/>
        <v>0</v>
      </c>
      <c r="AF103" s="39">
        <f t="shared" si="54"/>
        <v>0</v>
      </c>
      <c r="AG103" s="39">
        <f t="shared" si="55"/>
        <v>0</v>
      </c>
      <c r="AH103" s="39">
        <f t="shared" si="56"/>
        <v>0</v>
      </c>
      <c r="AI103" s="39">
        <f t="shared" si="57"/>
        <v>0</v>
      </c>
      <c r="AJ103" s="103">
        <f t="shared" si="58"/>
        <v>10000</v>
      </c>
    </row>
    <row r="104" spans="1:36" s="66" customFormat="1" ht="15">
      <c r="A104" s="31" t="s">
        <v>59</v>
      </c>
      <c r="B104" s="20" t="s">
        <v>100</v>
      </c>
      <c r="C104" s="21" t="s">
        <v>60</v>
      </c>
      <c r="D104" s="21" t="s">
        <v>207</v>
      </c>
      <c r="E104" s="21" t="s">
        <v>206</v>
      </c>
      <c r="F104" s="21" t="s">
        <v>199</v>
      </c>
      <c r="G104" s="21" t="s">
        <v>199</v>
      </c>
      <c r="H104" s="76">
        <f aca="true" t="shared" si="74" ref="H104:U104">H105+H136</f>
        <v>864000</v>
      </c>
      <c r="I104" s="38">
        <f t="shared" si="74"/>
        <v>864000</v>
      </c>
      <c r="J104" s="38">
        <f t="shared" si="74"/>
        <v>864000</v>
      </c>
      <c r="K104" s="38">
        <f t="shared" si="74"/>
        <v>864000</v>
      </c>
      <c r="L104" s="38">
        <f t="shared" si="74"/>
        <v>864000</v>
      </c>
      <c r="M104" s="38">
        <f t="shared" si="74"/>
        <v>864500</v>
      </c>
      <c r="N104" s="38">
        <f t="shared" si="74"/>
        <v>864500</v>
      </c>
      <c r="O104" s="38">
        <f t="shared" si="74"/>
        <v>864500</v>
      </c>
      <c r="P104" s="38">
        <f t="shared" si="74"/>
        <v>864500</v>
      </c>
      <c r="Q104" s="38">
        <f t="shared" si="74"/>
        <v>865000</v>
      </c>
      <c r="R104" s="38">
        <f t="shared" si="74"/>
        <v>865000</v>
      </c>
      <c r="S104" s="38">
        <f t="shared" si="74"/>
        <v>865000</v>
      </c>
      <c r="T104" s="38">
        <f t="shared" si="74"/>
        <v>680000</v>
      </c>
      <c r="U104" s="88">
        <f t="shared" si="74"/>
        <v>643799.9999999999</v>
      </c>
      <c r="V104" s="38">
        <f t="shared" si="61"/>
        <v>94.67647058823528</v>
      </c>
      <c r="W104" s="38">
        <f t="shared" si="47"/>
        <v>36200.00000000012</v>
      </c>
      <c r="X104" s="38">
        <f t="shared" si="48"/>
        <v>0</v>
      </c>
      <c r="Y104" s="38">
        <f t="shared" si="48"/>
        <v>0</v>
      </c>
      <c r="Z104" s="38">
        <f t="shared" si="48"/>
        <v>0</v>
      </c>
      <c r="AA104" s="38">
        <f t="shared" si="49"/>
        <v>0</v>
      </c>
      <c r="AB104" s="38">
        <f t="shared" si="50"/>
        <v>500</v>
      </c>
      <c r="AC104" s="38">
        <f t="shared" si="51"/>
        <v>0</v>
      </c>
      <c r="AD104" s="38">
        <f t="shared" si="52"/>
        <v>0</v>
      </c>
      <c r="AE104" s="38">
        <f t="shared" si="53"/>
        <v>0</v>
      </c>
      <c r="AF104" s="38">
        <f t="shared" si="54"/>
        <v>500</v>
      </c>
      <c r="AG104" s="38">
        <f t="shared" si="55"/>
        <v>0</v>
      </c>
      <c r="AH104" s="38">
        <f t="shared" si="56"/>
        <v>0</v>
      </c>
      <c r="AI104" s="38">
        <f t="shared" si="57"/>
        <v>-185000</v>
      </c>
      <c r="AJ104" s="104">
        <f t="shared" si="58"/>
        <v>-184000</v>
      </c>
    </row>
    <row r="105" spans="1:36" s="66" customFormat="1" ht="15">
      <c r="A105" s="31" t="s">
        <v>61</v>
      </c>
      <c r="B105" s="20" t="s">
        <v>100</v>
      </c>
      <c r="C105" s="21" t="s">
        <v>60</v>
      </c>
      <c r="D105" s="21" t="s">
        <v>8</v>
      </c>
      <c r="E105" s="21" t="s">
        <v>206</v>
      </c>
      <c r="F105" s="21" t="s">
        <v>199</v>
      </c>
      <c r="G105" s="21" t="s">
        <v>199</v>
      </c>
      <c r="H105" s="76">
        <f>H106+H121+H145</f>
        <v>864000</v>
      </c>
      <c r="I105" s="76">
        <f aca="true" t="shared" si="75" ref="I105:U105">I106+I121+I145</f>
        <v>864000</v>
      </c>
      <c r="J105" s="76">
        <f t="shared" si="75"/>
        <v>864000</v>
      </c>
      <c r="K105" s="76">
        <f t="shared" si="75"/>
        <v>864000</v>
      </c>
      <c r="L105" s="76">
        <f t="shared" si="75"/>
        <v>864000</v>
      </c>
      <c r="M105" s="76">
        <f t="shared" si="75"/>
        <v>864500</v>
      </c>
      <c r="N105" s="76">
        <f t="shared" si="75"/>
        <v>864500</v>
      </c>
      <c r="O105" s="76">
        <f t="shared" si="75"/>
        <v>864500</v>
      </c>
      <c r="P105" s="76">
        <f t="shared" si="75"/>
        <v>864500</v>
      </c>
      <c r="Q105" s="76">
        <f t="shared" si="75"/>
        <v>865000</v>
      </c>
      <c r="R105" s="76">
        <f t="shared" si="75"/>
        <v>865000</v>
      </c>
      <c r="S105" s="76">
        <f t="shared" si="75"/>
        <v>865000</v>
      </c>
      <c r="T105" s="76">
        <f t="shared" si="75"/>
        <v>680000</v>
      </c>
      <c r="U105" s="88">
        <f t="shared" si="75"/>
        <v>643799.9999999999</v>
      </c>
      <c r="V105" s="38">
        <f t="shared" si="61"/>
        <v>94.67647058823528</v>
      </c>
      <c r="W105" s="38">
        <f t="shared" si="47"/>
        <v>36200.00000000012</v>
      </c>
      <c r="X105" s="38">
        <f t="shared" si="48"/>
        <v>0</v>
      </c>
      <c r="Y105" s="38">
        <f t="shared" si="48"/>
        <v>0</v>
      </c>
      <c r="Z105" s="38">
        <f t="shared" si="48"/>
        <v>0</v>
      </c>
      <c r="AA105" s="38">
        <f t="shared" si="49"/>
        <v>0</v>
      </c>
      <c r="AB105" s="38">
        <f t="shared" si="50"/>
        <v>500</v>
      </c>
      <c r="AC105" s="38">
        <f t="shared" si="51"/>
        <v>0</v>
      </c>
      <c r="AD105" s="38">
        <f t="shared" si="52"/>
        <v>0</v>
      </c>
      <c r="AE105" s="38">
        <f t="shared" si="53"/>
        <v>0</v>
      </c>
      <c r="AF105" s="38">
        <f t="shared" si="54"/>
        <v>500</v>
      </c>
      <c r="AG105" s="38">
        <f t="shared" si="55"/>
        <v>0</v>
      </c>
      <c r="AH105" s="38">
        <f t="shared" si="56"/>
        <v>0</v>
      </c>
      <c r="AI105" s="38">
        <f t="shared" si="57"/>
        <v>-185000</v>
      </c>
      <c r="AJ105" s="104">
        <f t="shared" si="58"/>
        <v>-184000</v>
      </c>
    </row>
    <row r="106" spans="1:36" s="101" customFormat="1" ht="15" hidden="1">
      <c r="A106" s="36" t="s">
        <v>62</v>
      </c>
      <c r="B106" s="22" t="s">
        <v>100</v>
      </c>
      <c r="C106" s="23" t="s">
        <v>60</v>
      </c>
      <c r="D106" s="23" t="s">
        <v>8</v>
      </c>
      <c r="E106" s="23" t="s">
        <v>97</v>
      </c>
      <c r="F106" s="23" t="s">
        <v>199</v>
      </c>
      <c r="G106" s="23" t="s">
        <v>199</v>
      </c>
      <c r="H106" s="77">
        <f aca="true" t="shared" si="76" ref="H106:U106">H107</f>
        <v>0</v>
      </c>
      <c r="I106" s="39">
        <f t="shared" si="76"/>
        <v>0</v>
      </c>
      <c r="J106" s="39">
        <f t="shared" si="76"/>
        <v>0</v>
      </c>
      <c r="K106" s="39">
        <f t="shared" si="76"/>
        <v>0</v>
      </c>
      <c r="L106" s="39">
        <f t="shared" si="76"/>
        <v>0</v>
      </c>
      <c r="M106" s="39">
        <f t="shared" si="76"/>
        <v>0</v>
      </c>
      <c r="N106" s="39">
        <f t="shared" si="76"/>
        <v>0</v>
      </c>
      <c r="O106" s="39">
        <f t="shared" si="76"/>
        <v>0</v>
      </c>
      <c r="P106" s="39">
        <f t="shared" si="76"/>
        <v>0</v>
      </c>
      <c r="Q106" s="39">
        <f t="shared" si="76"/>
        <v>0</v>
      </c>
      <c r="R106" s="39">
        <f t="shared" si="76"/>
        <v>0</v>
      </c>
      <c r="S106" s="39">
        <f t="shared" si="76"/>
        <v>0</v>
      </c>
      <c r="T106" s="39">
        <f t="shared" si="76"/>
        <v>0</v>
      </c>
      <c r="U106" s="89">
        <f t="shared" si="76"/>
        <v>0</v>
      </c>
      <c r="V106" s="39" t="e">
        <f t="shared" si="61"/>
        <v>#DIV/0!</v>
      </c>
      <c r="W106" s="39">
        <f t="shared" si="47"/>
        <v>0</v>
      </c>
      <c r="X106" s="39">
        <f t="shared" si="48"/>
        <v>0</v>
      </c>
      <c r="Y106" s="39">
        <f t="shared" si="48"/>
        <v>0</v>
      </c>
      <c r="Z106" s="39">
        <f t="shared" si="48"/>
        <v>0</v>
      </c>
      <c r="AA106" s="39">
        <f t="shared" si="49"/>
        <v>0</v>
      </c>
      <c r="AB106" s="39">
        <f t="shared" si="50"/>
        <v>0</v>
      </c>
      <c r="AC106" s="39">
        <f t="shared" si="51"/>
        <v>0</v>
      </c>
      <c r="AD106" s="39">
        <f t="shared" si="52"/>
        <v>0</v>
      </c>
      <c r="AE106" s="39">
        <f t="shared" si="53"/>
        <v>0</v>
      </c>
      <c r="AF106" s="39">
        <f t="shared" si="54"/>
        <v>0</v>
      </c>
      <c r="AG106" s="39">
        <f t="shared" si="55"/>
        <v>0</v>
      </c>
      <c r="AH106" s="39">
        <f t="shared" si="56"/>
        <v>0</v>
      </c>
      <c r="AI106" s="39">
        <f t="shared" si="57"/>
        <v>0</v>
      </c>
      <c r="AJ106" s="103">
        <f t="shared" si="58"/>
        <v>0</v>
      </c>
    </row>
    <row r="107" spans="1:36" s="101" customFormat="1" ht="34.5" hidden="1">
      <c r="A107" s="32" t="s">
        <v>64</v>
      </c>
      <c r="B107" s="22" t="s">
        <v>100</v>
      </c>
      <c r="C107" s="23" t="s">
        <v>60</v>
      </c>
      <c r="D107" s="23" t="s">
        <v>8</v>
      </c>
      <c r="E107" s="23" t="s">
        <v>97</v>
      </c>
      <c r="F107" s="23" t="s">
        <v>65</v>
      </c>
      <c r="G107" s="23" t="s">
        <v>199</v>
      </c>
      <c r="H107" s="77">
        <f>H108</f>
        <v>0</v>
      </c>
      <c r="I107" s="39">
        <f aca="true" t="shared" si="77" ref="I107:U108">I108</f>
        <v>0</v>
      </c>
      <c r="J107" s="39">
        <f t="shared" si="77"/>
        <v>0</v>
      </c>
      <c r="K107" s="39">
        <f t="shared" si="77"/>
        <v>0</v>
      </c>
      <c r="L107" s="39">
        <f t="shared" si="77"/>
        <v>0</v>
      </c>
      <c r="M107" s="39">
        <f t="shared" si="77"/>
        <v>0</v>
      </c>
      <c r="N107" s="39">
        <f t="shared" si="77"/>
        <v>0</v>
      </c>
      <c r="O107" s="39">
        <f t="shared" si="77"/>
        <v>0</v>
      </c>
      <c r="P107" s="39">
        <f t="shared" si="77"/>
        <v>0</v>
      </c>
      <c r="Q107" s="39">
        <f t="shared" si="77"/>
        <v>0</v>
      </c>
      <c r="R107" s="39">
        <f t="shared" si="77"/>
        <v>0</v>
      </c>
      <c r="S107" s="39">
        <f t="shared" si="77"/>
        <v>0</v>
      </c>
      <c r="T107" s="39">
        <f t="shared" si="77"/>
        <v>0</v>
      </c>
      <c r="U107" s="89">
        <f t="shared" si="77"/>
        <v>0</v>
      </c>
      <c r="V107" s="39" t="e">
        <f t="shared" si="61"/>
        <v>#DIV/0!</v>
      </c>
      <c r="W107" s="39">
        <f t="shared" si="47"/>
        <v>0</v>
      </c>
      <c r="X107" s="39">
        <f t="shared" si="48"/>
        <v>0</v>
      </c>
      <c r="Y107" s="39">
        <f t="shared" si="48"/>
        <v>0</v>
      </c>
      <c r="Z107" s="39">
        <f t="shared" si="48"/>
        <v>0</v>
      </c>
      <c r="AA107" s="39">
        <f t="shared" si="49"/>
        <v>0</v>
      </c>
      <c r="AB107" s="39">
        <f t="shared" si="50"/>
        <v>0</v>
      </c>
      <c r="AC107" s="39">
        <f t="shared" si="51"/>
        <v>0</v>
      </c>
      <c r="AD107" s="39">
        <f t="shared" si="52"/>
        <v>0</v>
      </c>
      <c r="AE107" s="39">
        <f t="shared" si="53"/>
        <v>0</v>
      </c>
      <c r="AF107" s="39">
        <f t="shared" si="54"/>
        <v>0</v>
      </c>
      <c r="AG107" s="39">
        <f t="shared" si="55"/>
        <v>0</v>
      </c>
      <c r="AH107" s="39">
        <f t="shared" si="56"/>
        <v>0</v>
      </c>
      <c r="AI107" s="39">
        <f t="shared" si="57"/>
        <v>0</v>
      </c>
      <c r="AJ107" s="103">
        <f t="shared" si="58"/>
        <v>0</v>
      </c>
    </row>
    <row r="108" spans="1:36" s="101" customFormat="1" ht="34.5" hidden="1">
      <c r="A108" s="32" t="s">
        <v>66</v>
      </c>
      <c r="B108" s="22" t="s">
        <v>100</v>
      </c>
      <c r="C108" s="23" t="s">
        <v>60</v>
      </c>
      <c r="D108" s="23" t="s">
        <v>8</v>
      </c>
      <c r="E108" s="23" t="s">
        <v>97</v>
      </c>
      <c r="F108" s="23" t="s">
        <v>67</v>
      </c>
      <c r="G108" s="23" t="s">
        <v>199</v>
      </c>
      <c r="H108" s="77">
        <f>H109</f>
        <v>0</v>
      </c>
      <c r="I108" s="39">
        <f t="shared" si="77"/>
        <v>0</v>
      </c>
      <c r="J108" s="39">
        <f t="shared" si="77"/>
        <v>0</v>
      </c>
      <c r="K108" s="39">
        <f t="shared" si="77"/>
        <v>0</v>
      </c>
      <c r="L108" s="39">
        <f t="shared" si="77"/>
        <v>0</v>
      </c>
      <c r="M108" s="39">
        <f t="shared" si="77"/>
        <v>0</v>
      </c>
      <c r="N108" s="39">
        <f t="shared" si="77"/>
        <v>0</v>
      </c>
      <c r="O108" s="39">
        <f t="shared" si="77"/>
        <v>0</v>
      </c>
      <c r="P108" s="39">
        <f t="shared" si="77"/>
        <v>0</v>
      </c>
      <c r="Q108" s="39">
        <f t="shared" si="77"/>
        <v>0</v>
      </c>
      <c r="R108" s="39">
        <f t="shared" si="77"/>
        <v>0</v>
      </c>
      <c r="S108" s="39">
        <f t="shared" si="77"/>
        <v>0</v>
      </c>
      <c r="T108" s="39">
        <f t="shared" si="77"/>
        <v>0</v>
      </c>
      <c r="U108" s="89">
        <f t="shared" si="77"/>
        <v>0</v>
      </c>
      <c r="V108" s="39" t="e">
        <f t="shared" si="61"/>
        <v>#DIV/0!</v>
      </c>
      <c r="W108" s="39">
        <f t="shared" si="47"/>
        <v>0</v>
      </c>
      <c r="X108" s="39">
        <f t="shared" si="48"/>
        <v>0</v>
      </c>
      <c r="Y108" s="39">
        <f t="shared" si="48"/>
        <v>0</v>
      </c>
      <c r="Z108" s="39">
        <f t="shared" si="48"/>
        <v>0</v>
      </c>
      <c r="AA108" s="39">
        <f t="shared" si="49"/>
        <v>0</v>
      </c>
      <c r="AB108" s="39">
        <f t="shared" si="50"/>
        <v>0</v>
      </c>
      <c r="AC108" s="39">
        <f t="shared" si="51"/>
        <v>0</v>
      </c>
      <c r="AD108" s="39">
        <f t="shared" si="52"/>
        <v>0</v>
      </c>
      <c r="AE108" s="39">
        <f t="shared" si="53"/>
        <v>0</v>
      </c>
      <c r="AF108" s="39">
        <f t="shared" si="54"/>
        <v>0</v>
      </c>
      <c r="AG108" s="39">
        <f t="shared" si="55"/>
        <v>0</v>
      </c>
      <c r="AH108" s="39">
        <f t="shared" si="56"/>
        <v>0</v>
      </c>
      <c r="AI108" s="39">
        <f t="shared" si="57"/>
        <v>0</v>
      </c>
      <c r="AJ108" s="103">
        <f t="shared" si="58"/>
        <v>0</v>
      </c>
    </row>
    <row r="109" spans="1:36" s="101" customFormat="1" ht="23.25" hidden="1">
      <c r="A109" s="32" t="s">
        <v>210</v>
      </c>
      <c r="B109" s="22" t="s">
        <v>100</v>
      </c>
      <c r="C109" s="23" t="s">
        <v>60</v>
      </c>
      <c r="D109" s="23" t="s">
        <v>8</v>
      </c>
      <c r="E109" s="23" t="s">
        <v>97</v>
      </c>
      <c r="F109" s="23" t="s">
        <v>67</v>
      </c>
      <c r="G109" s="23" t="s">
        <v>209</v>
      </c>
      <c r="H109" s="77">
        <f>H110+H111+H112+H113+H114+H115+H116+H117+H118+H119+H120</f>
        <v>0</v>
      </c>
      <c r="I109" s="39">
        <f aca="true" t="shared" si="78" ref="I109:U109">I110+I111+I112+I113+I114+I115+I116+I117+I118+I119+I120</f>
        <v>0</v>
      </c>
      <c r="J109" s="39">
        <f t="shared" si="78"/>
        <v>0</v>
      </c>
      <c r="K109" s="39">
        <f t="shared" si="78"/>
        <v>0</v>
      </c>
      <c r="L109" s="39">
        <f t="shared" si="78"/>
        <v>0</v>
      </c>
      <c r="M109" s="39">
        <f t="shared" si="78"/>
        <v>0</v>
      </c>
      <c r="N109" s="39">
        <f t="shared" si="78"/>
        <v>0</v>
      </c>
      <c r="O109" s="39">
        <f>O110+O111+O112+O113+O114+O115+O116+O117+O118+O119+O120</f>
        <v>0</v>
      </c>
      <c r="P109" s="39">
        <f>P110+P111+P112+P113+P114+P115+P116+P117+P118+P119+P120</f>
        <v>0</v>
      </c>
      <c r="Q109" s="39">
        <f>Q110+Q111+Q112+Q113+Q114+Q115+Q116+Q117+Q118+Q119+Q120</f>
        <v>0</v>
      </c>
      <c r="R109" s="39">
        <f>R110+R111+R112+R113+R114+R115+R116+R117+R118+R119+R120</f>
        <v>0</v>
      </c>
      <c r="S109" s="39">
        <f>S110+S111+S112+S113+S114+S115+S116+S117+S118+S119+S120</f>
        <v>0</v>
      </c>
      <c r="T109" s="39">
        <f t="shared" si="78"/>
        <v>0</v>
      </c>
      <c r="U109" s="89">
        <f t="shared" si="78"/>
        <v>0</v>
      </c>
      <c r="V109" s="39" t="e">
        <f t="shared" si="61"/>
        <v>#DIV/0!</v>
      </c>
      <c r="W109" s="39">
        <f t="shared" si="47"/>
        <v>0</v>
      </c>
      <c r="X109" s="39">
        <f t="shared" si="48"/>
        <v>0</v>
      </c>
      <c r="Y109" s="39">
        <f t="shared" si="48"/>
        <v>0</v>
      </c>
      <c r="Z109" s="39">
        <f t="shared" si="48"/>
        <v>0</v>
      </c>
      <c r="AA109" s="39">
        <f t="shared" si="49"/>
        <v>0</v>
      </c>
      <c r="AB109" s="39">
        <f t="shared" si="50"/>
        <v>0</v>
      </c>
      <c r="AC109" s="39">
        <f t="shared" si="51"/>
        <v>0</v>
      </c>
      <c r="AD109" s="39">
        <f t="shared" si="52"/>
        <v>0</v>
      </c>
      <c r="AE109" s="39">
        <f t="shared" si="53"/>
        <v>0</v>
      </c>
      <c r="AF109" s="39">
        <f t="shared" si="54"/>
        <v>0</v>
      </c>
      <c r="AG109" s="39">
        <f t="shared" si="55"/>
        <v>0</v>
      </c>
      <c r="AH109" s="39">
        <f t="shared" si="56"/>
        <v>0</v>
      </c>
      <c r="AI109" s="39">
        <f t="shared" si="57"/>
        <v>0</v>
      </c>
      <c r="AJ109" s="103">
        <f t="shared" si="58"/>
        <v>0</v>
      </c>
    </row>
    <row r="110" spans="1:36" s="101" customFormat="1" ht="15" hidden="1">
      <c r="A110" s="32" t="s">
        <v>225</v>
      </c>
      <c r="B110" s="22"/>
      <c r="C110" s="23"/>
      <c r="D110" s="23"/>
      <c r="E110" s="23"/>
      <c r="F110" s="23"/>
      <c r="G110" s="23" t="s">
        <v>224</v>
      </c>
      <c r="H110" s="77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91"/>
      <c r="V110" s="39" t="e">
        <f t="shared" si="61"/>
        <v>#DIV/0!</v>
      </c>
      <c r="W110" s="39">
        <f t="shared" si="47"/>
        <v>0</v>
      </c>
      <c r="X110" s="39">
        <f t="shared" si="48"/>
        <v>0</v>
      </c>
      <c r="Y110" s="39">
        <f t="shared" si="48"/>
        <v>0</v>
      </c>
      <c r="Z110" s="39">
        <f t="shared" si="48"/>
        <v>0</v>
      </c>
      <c r="AA110" s="39">
        <f t="shared" si="49"/>
        <v>0</v>
      </c>
      <c r="AB110" s="39">
        <f t="shared" si="50"/>
        <v>0</v>
      </c>
      <c r="AC110" s="39">
        <f t="shared" si="51"/>
        <v>0</v>
      </c>
      <c r="AD110" s="39">
        <f t="shared" si="52"/>
        <v>0</v>
      </c>
      <c r="AE110" s="39">
        <f t="shared" si="53"/>
        <v>0</v>
      </c>
      <c r="AF110" s="39">
        <f t="shared" si="54"/>
        <v>0</v>
      </c>
      <c r="AG110" s="39">
        <f t="shared" si="55"/>
        <v>0</v>
      </c>
      <c r="AH110" s="39">
        <f t="shared" si="56"/>
        <v>0</v>
      </c>
      <c r="AI110" s="39">
        <f t="shared" si="57"/>
        <v>0</v>
      </c>
      <c r="AJ110" s="103">
        <f t="shared" si="58"/>
        <v>0</v>
      </c>
    </row>
    <row r="111" spans="1:36" s="101" customFormat="1" ht="15" hidden="1">
      <c r="A111" s="32" t="s">
        <v>235</v>
      </c>
      <c r="B111" s="22"/>
      <c r="C111" s="23"/>
      <c r="D111" s="23"/>
      <c r="E111" s="23"/>
      <c r="F111" s="23"/>
      <c r="G111" s="23" t="s">
        <v>234</v>
      </c>
      <c r="H111" s="77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91"/>
      <c r="V111" s="39"/>
      <c r="W111" s="39">
        <f t="shared" si="47"/>
        <v>0</v>
      </c>
      <c r="X111" s="39">
        <f t="shared" si="48"/>
        <v>0</v>
      </c>
      <c r="Y111" s="39">
        <f t="shared" si="48"/>
        <v>0</v>
      </c>
      <c r="Z111" s="39">
        <f t="shared" si="48"/>
        <v>0</v>
      </c>
      <c r="AA111" s="39">
        <f t="shared" si="49"/>
        <v>0</v>
      </c>
      <c r="AB111" s="39">
        <f t="shared" si="50"/>
        <v>0</v>
      </c>
      <c r="AC111" s="39">
        <f t="shared" si="51"/>
        <v>0</v>
      </c>
      <c r="AD111" s="39">
        <f t="shared" si="52"/>
        <v>0</v>
      </c>
      <c r="AE111" s="39">
        <f t="shared" si="53"/>
        <v>0</v>
      </c>
      <c r="AF111" s="39">
        <f t="shared" si="54"/>
        <v>0</v>
      </c>
      <c r="AG111" s="39">
        <f t="shared" si="55"/>
        <v>0</v>
      </c>
      <c r="AH111" s="39">
        <f t="shared" si="56"/>
        <v>0</v>
      </c>
      <c r="AI111" s="39">
        <f t="shared" si="57"/>
        <v>0</v>
      </c>
      <c r="AJ111" s="103">
        <f t="shared" si="58"/>
        <v>0</v>
      </c>
    </row>
    <row r="112" spans="1:36" s="101" customFormat="1" ht="15" hidden="1">
      <c r="A112" s="32" t="s">
        <v>226</v>
      </c>
      <c r="B112" s="22"/>
      <c r="C112" s="23"/>
      <c r="D112" s="23"/>
      <c r="E112" s="23"/>
      <c r="F112" s="23"/>
      <c r="G112" s="23" t="s">
        <v>223</v>
      </c>
      <c r="H112" s="77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91"/>
      <c r="V112" s="39" t="e">
        <f t="shared" si="61"/>
        <v>#DIV/0!</v>
      </c>
      <c r="W112" s="39">
        <f t="shared" si="47"/>
        <v>0</v>
      </c>
      <c r="X112" s="39">
        <f t="shared" si="48"/>
        <v>0</v>
      </c>
      <c r="Y112" s="39">
        <f t="shared" si="48"/>
        <v>0</v>
      </c>
      <c r="Z112" s="39">
        <f t="shared" si="48"/>
        <v>0</v>
      </c>
      <c r="AA112" s="39">
        <f t="shared" si="49"/>
        <v>0</v>
      </c>
      <c r="AB112" s="39">
        <f t="shared" si="50"/>
        <v>0</v>
      </c>
      <c r="AC112" s="39">
        <f t="shared" si="51"/>
        <v>0</v>
      </c>
      <c r="AD112" s="39">
        <f t="shared" si="52"/>
        <v>0</v>
      </c>
      <c r="AE112" s="39">
        <f t="shared" si="53"/>
        <v>0</v>
      </c>
      <c r="AF112" s="39">
        <f t="shared" si="54"/>
        <v>0</v>
      </c>
      <c r="AG112" s="39">
        <f t="shared" si="55"/>
        <v>0</v>
      </c>
      <c r="AH112" s="39">
        <f t="shared" si="56"/>
        <v>0</v>
      </c>
      <c r="AI112" s="39">
        <f t="shared" si="57"/>
        <v>0</v>
      </c>
      <c r="AJ112" s="103">
        <f t="shared" si="58"/>
        <v>0</v>
      </c>
    </row>
    <row r="113" spans="1:36" s="101" customFormat="1" ht="15" hidden="1">
      <c r="A113" s="32" t="s">
        <v>233</v>
      </c>
      <c r="B113" s="22"/>
      <c r="C113" s="23"/>
      <c r="D113" s="23"/>
      <c r="E113" s="23"/>
      <c r="F113" s="23"/>
      <c r="G113" s="23" t="s">
        <v>228</v>
      </c>
      <c r="H113" s="77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91"/>
      <c r="V113" s="39"/>
      <c r="W113" s="39">
        <f t="shared" si="47"/>
        <v>0</v>
      </c>
      <c r="X113" s="39">
        <f t="shared" si="48"/>
        <v>0</v>
      </c>
      <c r="Y113" s="39">
        <f t="shared" si="48"/>
        <v>0</v>
      </c>
      <c r="Z113" s="39">
        <f t="shared" si="48"/>
        <v>0</v>
      </c>
      <c r="AA113" s="39">
        <f t="shared" si="49"/>
        <v>0</v>
      </c>
      <c r="AB113" s="39">
        <f t="shared" si="50"/>
        <v>0</v>
      </c>
      <c r="AC113" s="39">
        <f t="shared" si="51"/>
        <v>0</v>
      </c>
      <c r="AD113" s="39">
        <f t="shared" si="52"/>
        <v>0</v>
      </c>
      <c r="AE113" s="39">
        <f t="shared" si="53"/>
        <v>0</v>
      </c>
      <c r="AF113" s="39">
        <f t="shared" si="54"/>
        <v>0</v>
      </c>
      <c r="AG113" s="39">
        <f t="shared" si="55"/>
        <v>0</v>
      </c>
      <c r="AH113" s="39">
        <f t="shared" si="56"/>
        <v>0</v>
      </c>
      <c r="AI113" s="39">
        <f t="shared" si="57"/>
        <v>0</v>
      </c>
      <c r="AJ113" s="103">
        <f t="shared" si="58"/>
        <v>0</v>
      </c>
    </row>
    <row r="114" spans="1:36" s="101" customFormat="1" ht="15" hidden="1">
      <c r="A114" s="32" t="s">
        <v>232</v>
      </c>
      <c r="B114" s="22"/>
      <c r="C114" s="23"/>
      <c r="D114" s="23"/>
      <c r="E114" s="23"/>
      <c r="F114" s="23"/>
      <c r="G114" s="23" t="s">
        <v>229</v>
      </c>
      <c r="H114" s="77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91"/>
      <c r="V114" s="39"/>
      <c r="W114" s="39">
        <f t="shared" si="47"/>
        <v>0</v>
      </c>
      <c r="X114" s="39">
        <f t="shared" si="48"/>
        <v>0</v>
      </c>
      <c r="Y114" s="39">
        <f t="shared" si="48"/>
        <v>0</v>
      </c>
      <c r="Z114" s="39">
        <f t="shared" si="48"/>
        <v>0</v>
      </c>
      <c r="AA114" s="39">
        <f t="shared" si="49"/>
        <v>0</v>
      </c>
      <c r="AB114" s="39">
        <f t="shared" si="50"/>
        <v>0</v>
      </c>
      <c r="AC114" s="39">
        <f t="shared" si="51"/>
        <v>0</v>
      </c>
      <c r="AD114" s="39">
        <f t="shared" si="52"/>
        <v>0</v>
      </c>
      <c r="AE114" s="39">
        <f t="shared" si="53"/>
        <v>0</v>
      </c>
      <c r="AF114" s="39">
        <f t="shared" si="54"/>
        <v>0</v>
      </c>
      <c r="AG114" s="39">
        <f t="shared" si="55"/>
        <v>0</v>
      </c>
      <c r="AH114" s="39">
        <f t="shared" si="56"/>
        <v>0</v>
      </c>
      <c r="AI114" s="39">
        <f t="shared" si="57"/>
        <v>0</v>
      </c>
      <c r="AJ114" s="103">
        <f t="shared" si="58"/>
        <v>0</v>
      </c>
    </row>
    <row r="115" spans="1:36" s="101" customFormat="1" ht="15" hidden="1">
      <c r="A115" s="32" t="s">
        <v>218</v>
      </c>
      <c r="B115" s="22"/>
      <c r="C115" s="23"/>
      <c r="D115" s="23"/>
      <c r="E115" s="23"/>
      <c r="F115" s="23"/>
      <c r="G115" s="23" t="s">
        <v>216</v>
      </c>
      <c r="H115" s="77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91"/>
      <c r="V115" s="39"/>
      <c r="W115" s="39">
        <f t="shared" si="47"/>
        <v>0</v>
      </c>
      <c r="X115" s="39">
        <f t="shared" si="48"/>
        <v>0</v>
      </c>
      <c r="Y115" s="39">
        <f t="shared" si="48"/>
        <v>0</v>
      </c>
      <c r="Z115" s="39">
        <f t="shared" si="48"/>
        <v>0</v>
      </c>
      <c r="AA115" s="39">
        <f t="shared" si="49"/>
        <v>0</v>
      </c>
      <c r="AB115" s="39">
        <f t="shared" si="50"/>
        <v>0</v>
      </c>
      <c r="AC115" s="39">
        <f t="shared" si="51"/>
        <v>0</v>
      </c>
      <c r="AD115" s="39">
        <f t="shared" si="52"/>
        <v>0</v>
      </c>
      <c r="AE115" s="39">
        <f t="shared" si="53"/>
        <v>0</v>
      </c>
      <c r="AF115" s="39">
        <f t="shared" si="54"/>
        <v>0</v>
      </c>
      <c r="AG115" s="39">
        <f t="shared" si="55"/>
        <v>0</v>
      </c>
      <c r="AH115" s="39">
        <f t="shared" si="56"/>
        <v>0</v>
      </c>
      <c r="AI115" s="39">
        <f t="shared" si="57"/>
        <v>0</v>
      </c>
      <c r="AJ115" s="103">
        <f t="shared" si="58"/>
        <v>0</v>
      </c>
    </row>
    <row r="116" spans="1:36" s="101" customFormat="1" ht="15" hidden="1">
      <c r="A116" s="32" t="s">
        <v>219</v>
      </c>
      <c r="B116" s="22"/>
      <c r="C116" s="23"/>
      <c r="D116" s="23"/>
      <c r="E116" s="23"/>
      <c r="F116" s="23"/>
      <c r="G116" s="23" t="s">
        <v>217</v>
      </c>
      <c r="H116" s="77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91"/>
      <c r="V116" s="39" t="e">
        <f t="shared" si="61"/>
        <v>#DIV/0!</v>
      </c>
      <c r="W116" s="39">
        <f t="shared" si="47"/>
        <v>0</v>
      </c>
      <c r="X116" s="39">
        <f t="shared" si="48"/>
        <v>0</v>
      </c>
      <c r="Y116" s="39">
        <f t="shared" si="48"/>
        <v>0</v>
      </c>
      <c r="Z116" s="39">
        <f t="shared" si="48"/>
        <v>0</v>
      </c>
      <c r="AA116" s="39">
        <f t="shared" si="49"/>
        <v>0</v>
      </c>
      <c r="AB116" s="39">
        <f t="shared" si="50"/>
        <v>0</v>
      </c>
      <c r="AC116" s="39">
        <f t="shared" si="51"/>
        <v>0</v>
      </c>
      <c r="AD116" s="39">
        <f t="shared" si="52"/>
        <v>0</v>
      </c>
      <c r="AE116" s="39">
        <f t="shared" si="53"/>
        <v>0</v>
      </c>
      <c r="AF116" s="39">
        <f t="shared" si="54"/>
        <v>0</v>
      </c>
      <c r="AG116" s="39">
        <f t="shared" si="55"/>
        <v>0</v>
      </c>
      <c r="AH116" s="39">
        <f t="shared" si="56"/>
        <v>0</v>
      </c>
      <c r="AI116" s="39">
        <f t="shared" si="57"/>
        <v>0</v>
      </c>
      <c r="AJ116" s="103">
        <f t="shared" si="58"/>
        <v>0</v>
      </c>
    </row>
    <row r="117" spans="1:36" s="101" customFormat="1" ht="15" hidden="1">
      <c r="A117" s="32" t="s">
        <v>213</v>
      </c>
      <c r="B117" s="22"/>
      <c r="C117" s="23"/>
      <c r="D117" s="23"/>
      <c r="E117" s="23"/>
      <c r="F117" s="23"/>
      <c r="G117" s="23" t="s">
        <v>211</v>
      </c>
      <c r="H117" s="77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91"/>
      <c r="V117" s="39" t="e">
        <f t="shared" si="61"/>
        <v>#DIV/0!</v>
      </c>
      <c r="W117" s="39">
        <f t="shared" si="47"/>
        <v>0</v>
      </c>
      <c r="X117" s="39">
        <f t="shared" si="48"/>
        <v>0</v>
      </c>
      <c r="Y117" s="39">
        <f t="shared" si="48"/>
        <v>0</v>
      </c>
      <c r="Z117" s="39">
        <f t="shared" si="48"/>
        <v>0</v>
      </c>
      <c r="AA117" s="39">
        <f t="shared" si="49"/>
        <v>0</v>
      </c>
      <c r="AB117" s="39">
        <f t="shared" si="50"/>
        <v>0</v>
      </c>
      <c r="AC117" s="39">
        <f t="shared" si="51"/>
        <v>0</v>
      </c>
      <c r="AD117" s="39">
        <f t="shared" si="52"/>
        <v>0</v>
      </c>
      <c r="AE117" s="39">
        <f t="shared" si="53"/>
        <v>0</v>
      </c>
      <c r="AF117" s="39">
        <f t="shared" si="54"/>
        <v>0</v>
      </c>
      <c r="AG117" s="39">
        <f t="shared" si="55"/>
        <v>0</v>
      </c>
      <c r="AH117" s="39">
        <f t="shared" si="56"/>
        <v>0</v>
      </c>
      <c r="AI117" s="39">
        <f t="shared" si="57"/>
        <v>0</v>
      </c>
      <c r="AJ117" s="103">
        <f t="shared" si="58"/>
        <v>0</v>
      </c>
    </row>
    <row r="118" spans="1:36" s="101" customFormat="1" ht="15" hidden="1">
      <c r="A118" s="32" t="s">
        <v>36</v>
      </c>
      <c r="B118" s="22"/>
      <c r="C118" s="23"/>
      <c r="D118" s="23"/>
      <c r="E118" s="23"/>
      <c r="F118" s="23"/>
      <c r="G118" s="23" t="s">
        <v>215</v>
      </c>
      <c r="H118" s="77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91"/>
      <c r="V118" s="39" t="e">
        <f t="shared" si="61"/>
        <v>#DIV/0!</v>
      </c>
      <c r="W118" s="39">
        <f t="shared" si="47"/>
        <v>0</v>
      </c>
      <c r="X118" s="39">
        <f t="shared" si="48"/>
        <v>0</v>
      </c>
      <c r="Y118" s="39">
        <f t="shared" si="48"/>
        <v>0</v>
      </c>
      <c r="Z118" s="39">
        <f t="shared" si="48"/>
        <v>0</v>
      </c>
      <c r="AA118" s="39">
        <f t="shared" si="49"/>
        <v>0</v>
      </c>
      <c r="AB118" s="39">
        <f t="shared" si="50"/>
        <v>0</v>
      </c>
      <c r="AC118" s="39">
        <f t="shared" si="51"/>
        <v>0</v>
      </c>
      <c r="AD118" s="39">
        <f t="shared" si="52"/>
        <v>0</v>
      </c>
      <c r="AE118" s="39">
        <f t="shared" si="53"/>
        <v>0</v>
      </c>
      <c r="AF118" s="39">
        <f t="shared" si="54"/>
        <v>0</v>
      </c>
      <c r="AG118" s="39">
        <f t="shared" si="55"/>
        <v>0</v>
      </c>
      <c r="AH118" s="39">
        <f t="shared" si="56"/>
        <v>0</v>
      </c>
      <c r="AI118" s="39">
        <f t="shared" si="57"/>
        <v>0</v>
      </c>
      <c r="AJ118" s="103">
        <f t="shared" si="58"/>
        <v>0</v>
      </c>
    </row>
    <row r="119" spans="1:36" s="101" customFormat="1" ht="15" hidden="1">
      <c r="A119" s="32" t="s">
        <v>231</v>
      </c>
      <c r="B119" s="22"/>
      <c r="C119" s="23"/>
      <c r="D119" s="23"/>
      <c r="E119" s="23"/>
      <c r="F119" s="23"/>
      <c r="G119" s="23" t="s">
        <v>230</v>
      </c>
      <c r="H119" s="77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91"/>
      <c r="V119" s="39"/>
      <c r="W119" s="39">
        <f t="shared" si="47"/>
        <v>0</v>
      </c>
      <c r="X119" s="39">
        <f t="shared" si="48"/>
        <v>0</v>
      </c>
      <c r="Y119" s="39">
        <f t="shared" si="48"/>
        <v>0</v>
      </c>
      <c r="Z119" s="39">
        <f t="shared" si="48"/>
        <v>0</v>
      </c>
      <c r="AA119" s="39">
        <f t="shared" si="49"/>
        <v>0</v>
      </c>
      <c r="AB119" s="39">
        <f t="shared" si="50"/>
        <v>0</v>
      </c>
      <c r="AC119" s="39">
        <f t="shared" si="51"/>
        <v>0</v>
      </c>
      <c r="AD119" s="39">
        <f t="shared" si="52"/>
        <v>0</v>
      </c>
      <c r="AE119" s="39">
        <f t="shared" si="53"/>
        <v>0</v>
      </c>
      <c r="AF119" s="39">
        <f t="shared" si="54"/>
        <v>0</v>
      </c>
      <c r="AG119" s="39">
        <f t="shared" si="55"/>
        <v>0</v>
      </c>
      <c r="AH119" s="39">
        <f t="shared" si="56"/>
        <v>0</v>
      </c>
      <c r="AI119" s="39">
        <f t="shared" si="57"/>
        <v>0</v>
      </c>
      <c r="AJ119" s="103">
        <f t="shared" si="58"/>
        <v>0</v>
      </c>
    </row>
    <row r="120" spans="1:36" s="101" customFormat="1" ht="15" hidden="1">
      <c r="A120" s="32" t="s">
        <v>214</v>
      </c>
      <c r="B120" s="22"/>
      <c r="C120" s="23"/>
      <c r="D120" s="23"/>
      <c r="E120" s="23"/>
      <c r="F120" s="23"/>
      <c r="G120" s="23" t="s">
        <v>212</v>
      </c>
      <c r="H120" s="77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91"/>
      <c r="V120" s="39"/>
      <c r="W120" s="39">
        <f t="shared" si="47"/>
        <v>0</v>
      </c>
      <c r="X120" s="39">
        <f t="shared" si="48"/>
        <v>0</v>
      </c>
      <c r="Y120" s="39">
        <f t="shared" si="48"/>
        <v>0</v>
      </c>
      <c r="Z120" s="39">
        <f t="shared" si="48"/>
        <v>0</v>
      </c>
      <c r="AA120" s="39">
        <f t="shared" si="49"/>
        <v>0</v>
      </c>
      <c r="AB120" s="39">
        <f t="shared" si="50"/>
        <v>0</v>
      </c>
      <c r="AC120" s="39">
        <f t="shared" si="51"/>
        <v>0</v>
      </c>
      <c r="AD120" s="39">
        <f t="shared" si="52"/>
        <v>0</v>
      </c>
      <c r="AE120" s="39">
        <f t="shared" si="53"/>
        <v>0</v>
      </c>
      <c r="AF120" s="39">
        <f t="shared" si="54"/>
        <v>0</v>
      </c>
      <c r="AG120" s="39">
        <f t="shared" si="55"/>
        <v>0</v>
      </c>
      <c r="AH120" s="39">
        <f t="shared" si="56"/>
        <v>0</v>
      </c>
      <c r="AI120" s="39">
        <f t="shared" si="57"/>
        <v>0</v>
      </c>
      <c r="AJ120" s="103">
        <f t="shared" si="58"/>
        <v>0</v>
      </c>
    </row>
    <row r="121" spans="1:36" s="66" customFormat="1" ht="15">
      <c r="A121" s="31" t="s">
        <v>101</v>
      </c>
      <c r="B121" s="20" t="s">
        <v>100</v>
      </c>
      <c r="C121" s="21" t="s">
        <v>60</v>
      </c>
      <c r="D121" s="21" t="s">
        <v>8</v>
      </c>
      <c r="E121" s="21" t="s">
        <v>102</v>
      </c>
      <c r="F121" s="21" t="s">
        <v>199</v>
      </c>
      <c r="G121" s="21" t="s">
        <v>199</v>
      </c>
      <c r="H121" s="76">
        <f aca="true" t="shared" si="79" ref="H121:U121">H122</f>
        <v>864000</v>
      </c>
      <c r="I121" s="38">
        <f t="shared" si="79"/>
        <v>864000</v>
      </c>
      <c r="J121" s="38">
        <f t="shared" si="79"/>
        <v>864000</v>
      </c>
      <c r="K121" s="38">
        <f t="shared" si="79"/>
        <v>864000</v>
      </c>
      <c r="L121" s="38">
        <f t="shared" si="79"/>
        <v>864000</v>
      </c>
      <c r="M121" s="38">
        <f t="shared" si="79"/>
        <v>864000</v>
      </c>
      <c r="N121" s="38">
        <f t="shared" si="79"/>
        <v>864000</v>
      </c>
      <c r="O121" s="38">
        <f t="shared" si="79"/>
        <v>864000</v>
      </c>
      <c r="P121" s="38">
        <f t="shared" si="79"/>
        <v>864000</v>
      </c>
      <c r="Q121" s="38">
        <f t="shared" si="79"/>
        <v>864000</v>
      </c>
      <c r="R121" s="38">
        <f t="shared" si="79"/>
        <v>864000</v>
      </c>
      <c r="S121" s="38">
        <f t="shared" si="79"/>
        <v>864000</v>
      </c>
      <c r="T121" s="38">
        <f t="shared" si="79"/>
        <v>679000</v>
      </c>
      <c r="U121" s="88">
        <f t="shared" si="79"/>
        <v>642799.9999999999</v>
      </c>
      <c r="V121" s="38">
        <f t="shared" si="61"/>
        <v>94.66863033873342</v>
      </c>
      <c r="W121" s="38">
        <f t="shared" si="47"/>
        <v>36200.00000000012</v>
      </c>
      <c r="X121" s="38">
        <f t="shared" si="48"/>
        <v>0</v>
      </c>
      <c r="Y121" s="38">
        <f t="shared" si="48"/>
        <v>0</v>
      </c>
      <c r="Z121" s="38">
        <f t="shared" si="48"/>
        <v>0</v>
      </c>
      <c r="AA121" s="38">
        <f t="shared" si="49"/>
        <v>0</v>
      </c>
      <c r="AB121" s="38">
        <f t="shared" si="50"/>
        <v>0</v>
      </c>
      <c r="AC121" s="38">
        <f t="shared" si="51"/>
        <v>0</v>
      </c>
      <c r="AD121" s="38">
        <f t="shared" si="52"/>
        <v>0</v>
      </c>
      <c r="AE121" s="38">
        <f t="shared" si="53"/>
        <v>0</v>
      </c>
      <c r="AF121" s="38">
        <f t="shared" si="54"/>
        <v>0</v>
      </c>
      <c r="AG121" s="38">
        <f t="shared" si="55"/>
        <v>0</v>
      </c>
      <c r="AH121" s="38">
        <f t="shared" si="56"/>
        <v>0</v>
      </c>
      <c r="AI121" s="38">
        <f t="shared" si="57"/>
        <v>-185000</v>
      </c>
      <c r="AJ121" s="104">
        <f t="shared" si="58"/>
        <v>-185000</v>
      </c>
    </row>
    <row r="122" spans="1:36" s="101" customFormat="1" ht="34.5">
      <c r="A122" s="32" t="s">
        <v>64</v>
      </c>
      <c r="B122" s="22" t="s">
        <v>100</v>
      </c>
      <c r="C122" s="23" t="s">
        <v>60</v>
      </c>
      <c r="D122" s="23" t="s">
        <v>8</v>
      </c>
      <c r="E122" s="23" t="s">
        <v>102</v>
      </c>
      <c r="F122" s="23" t="s">
        <v>65</v>
      </c>
      <c r="G122" s="23" t="s">
        <v>199</v>
      </c>
      <c r="H122" s="77">
        <f>H123</f>
        <v>864000</v>
      </c>
      <c r="I122" s="39">
        <f aca="true" t="shared" si="80" ref="I122:U123">I123</f>
        <v>864000</v>
      </c>
      <c r="J122" s="39">
        <f t="shared" si="80"/>
        <v>864000</v>
      </c>
      <c r="K122" s="39">
        <f t="shared" si="80"/>
        <v>864000</v>
      </c>
      <c r="L122" s="39">
        <f t="shared" si="80"/>
        <v>864000</v>
      </c>
      <c r="M122" s="39">
        <f t="shared" si="80"/>
        <v>864000</v>
      </c>
      <c r="N122" s="39">
        <f t="shared" si="80"/>
        <v>864000</v>
      </c>
      <c r="O122" s="39">
        <f t="shared" si="80"/>
        <v>864000</v>
      </c>
      <c r="P122" s="39">
        <f t="shared" si="80"/>
        <v>864000</v>
      </c>
      <c r="Q122" s="39">
        <f t="shared" si="80"/>
        <v>864000</v>
      </c>
      <c r="R122" s="39">
        <f t="shared" si="80"/>
        <v>864000</v>
      </c>
      <c r="S122" s="39">
        <f t="shared" si="80"/>
        <v>864000</v>
      </c>
      <c r="T122" s="39">
        <f t="shared" si="80"/>
        <v>679000</v>
      </c>
      <c r="U122" s="89">
        <f t="shared" si="80"/>
        <v>642799.9999999999</v>
      </c>
      <c r="V122" s="39">
        <f t="shared" si="61"/>
        <v>94.66863033873342</v>
      </c>
      <c r="W122" s="39">
        <f t="shared" si="47"/>
        <v>36200.00000000012</v>
      </c>
      <c r="X122" s="39">
        <f t="shared" si="48"/>
        <v>0</v>
      </c>
      <c r="Y122" s="39">
        <f t="shared" si="48"/>
        <v>0</v>
      </c>
      <c r="Z122" s="39">
        <f t="shared" si="48"/>
        <v>0</v>
      </c>
      <c r="AA122" s="39">
        <f t="shared" si="49"/>
        <v>0</v>
      </c>
      <c r="AB122" s="39">
        <f t="shared" si="50"/>
        <v>0</v>
      </c>
      <c r="AC122" s="39">
        <f t="shared" si="51"/>
        <v>0</v>
      </c>
      <c r="AD122" s="39">
        <f t="shared" si="52"/>
        <v>0</v>
      </c>
      <c r="AE122" s="39">
        <f t="shared" si="53"/>
        <v>0</v>
      </c>
      <c r="AF122" s="39">
        <f t="shared" si="54"/>
        <v>0</v>
      </c>
      <c r="AG122" s="39">
        <f t="shared" si="55"/>
        <v>0</v>
      </c>
      <c r="AH122" s="39">
        <f t="shared" si="56"/>
        <v>0</v>
      </c>
      <c r="AI122" s="39">
        <f t="shared" si="57"/>
        <v>-185000</v>
      </c>
      <c r="AJ122" s="103">
        <f t="shared" si="58"/>
        <v>-185000</v>
      </c>
    </row>
    <row r="123" spans="1:36" s="101" customFormat="1" ht="34.5">
      <c r="A123" s="32" t="s">
        <v>66</v>
      </c>
      <c r="B123" s="22" t="s">
        <v>100</v>
      </c>
      <c r="C123" s="23" t="s">
        <v>60</v>
      </c>
      <c r="D123" s="23" t="s">
        <v>8</v>
      </c>
      <c r="E123" s="23" t="s">
        <v>102</v>
      </c>
      <c r="F123" s="23" t="s">
        <v>67</v>
      </c>
      <c r="G123" s="23" t="s">
        <v>199</v>
      </c>
      <c r="H123" s="77">
        <f>H124</f>
        <v>864000</v>
      </c>
      <c r="I123" s="39">
        <f t="shared" si="80"/>
        <v>864000</v>
      </c>
      <c r="J123" s="39">
        <f t="shared" si="80"/>
        <v>864000</v>
      </c>
      <c r="K123" s="39">
        <f t="shared" si="80"/>
        <v>864000</v>
      </c>
      <c r="L123" s="39">
        <f t="shared" si="80"/>
        <v>864000</v>
      </c>
      <c r="M123" s="39">
        <f t="shared" si="80"/>
        <v>864000</v>
      </c>
      <c r="N123" s="39">
        <f t="shared" si="80"/>
        <v>864000</v>
      </c>
      <c r="O123" s="39">
        <f t="shared" si="80"/>
        <v>864000</v>
      </c>
      <c r="P123" s="39">
        <f t="shared" si="80"/>
        <v>864000</v>
      </c>
      <c r="Q123" s="39">
        <f t="shared" si="80"/>
        <v>864000</v>
      </c>
      <c r="R123" s="39">
        <f t="shared" si="80"/>
        <v>864000</v>
      </c>
      <c r="S123" s="39">
        <f t="shared" si="80"/>
        <v>864000</v>
      </c>
      <c r="T123" s="39">
        <f t="shared" si="80"/>
        <v>679000</v>
      </c>
      <c r="U123" s="89">
        <f t="shared" si="80"/>
        <v>642799.9999999999</v>
      </c>
      <c r="V123" s="39">
        <f t="shared" si="61"/>
        <v>94.66863033873342</v>
      </c>
      <c r="W123" s="39">
        <f t="shared" si="47"/>
        <v>36200.00000000012</v>
      </c>
      <c r="X123" s="39">
        <f t="shared" si="48"/>
        <v>0</v>
      </c>
      <c r="Y123" s="39">
        <f t="shared" si="48"/>
        <v>0</v>
      </c>
      <c r="Z123" s="39">
        <f t="shared" si="48"/>
        <v>0</v>
      </c>
      <c r="AA123" s="39">
        <f t="shared" si="49"/>
        <v>0</v>
      </c>
      <c r="AB123" s="39">
        <f t="shared" si="50"/>
        <v>0</v>
      </c>
      <c r="AC123" s="39">
        <f t="shared" si="51"/>
        <v>0</v>
      </c>
      <c r="AD123" s="39">
        <f t="shared" si="52"/>
        <v>0</v>
      </c>
      <c r="AE123" s="39">
        <f t="shared" si="53"/>
        <v>0</v>
      </c>
      <c r="AF123" s="39">
        <f t="shared" si="54"/>
        <v>0</v>
      </c>
      <c r="AG123" s="39">
        <f t="shared" si="55"/>
        <v>0</v>
      </c>
      <c r="AH123" s="39">
        <f t="shared" si="56"/>
        <v>0</v>
      </c>
      <c r="AI123" s="39">
        <f t="shared" si="57"/>
        <v>-185000</v>
      </c>
      <c r="AJ123" s="103">
        <f t="shared" si="58"/>
        <v>-185000</v>
      </c>
    </row>
    <row r="124" spans="1:36" s="101" customFormat="1" ht="23.25">
      <c r="A124" s="32" t="s">
        <v>210</v>
      </c>
      <c r="B124" s="22" t="s">
        <v>100</v>
      </c>
      <c r="C124" s="23" t="s">
        <v>60</v>
      </c>
      <c r="D124" s="23" t="s">
        <v>8</v>
      </c>
      <c r="E124" s="23" t="s">
        <v>102</v>
      </c>
      <c r="F124" s="23" t="s">
        <v>67</v>
      </c>
      <c r="G124" s="23" t="s">
        <v>209</v>
      </c>
      <c r="H124" s="77">
        <f>H125+H126+H127+H128+H129+H130+H131+H132+H133+H134+H135</f>
        <v>864000</v>
      </c>
      <c r="I124" s="39">
        <f aca="true" t="shared" si="81" ref="I124:U124">I125+I126+I127+I128+I129+I130+I131+I132+I133+I134+I135</f>
        <v>864000</v>
      </c>
      <c r="J124" s="39">
        <f t="shared" si="81"/>
        <v>864000</v>
      </c>
      <c r="K124" s="39">
        <f t="shared" si="81"/>
        <v>864000</v>
      </c>
      <c r="L124" s="39">
        <f t="shared" si="81"/>
        <v>864000</v>
      </c>
      <c r="M124" s="39">
        <f t="shared" si="81"/>
        <v>864000</v>
      </c>
      <c r="N124" s="39">
        <f t="shared" si="81"/>
        <v>864000</v>
      </c>
      <c r="O124" s="39">
        <f>O125+O126+O127+O128+O129+O130+O131+O132+O133+O134+O135</f>
        <v>864000</v>
      </c>
      <c r="P124" s="39">
        <f>P125+P126+P127+P128+P129+P130+P131+P132+P133+P134+P135</f>
        <v>864000</v>
      </c>
      <c r="Q124" s="39">
        <f>Q125+Q126+Q127+Q128+Q129+Q130+Q131+Q132+Q133+Q134+Q135</f>
        <v>864000</v>
      </c>
      <c r="R124" s="39">
        <f>R125+R126+R127+R128+R129+R130+R131+R132+R133+R134+R135</f>
        <v>864000</v>
      </c>
      <c r="S124" s="39">
        <f>S125+S126+S127+S128+S129+S130+S131+S132+S133+S134+S135</f>
        <v>864000</v>
      </c>
      <c r="T124" s="39">
        <f t="shared" si="81"/>
        <v>679000</v>
      </c>
      <c r="U124" s="89">
        <f t="shared" si="81"/>
        <v>642799.9999999999</v>
      </c>
      <c r="V124" s="39">
        <f t="shared" si="61"/>
        <v>94.66863033873342</v>
      </c>
      <c r="W124" s="39">
        <f t="shared" si="47"/>
        <v>36200.00000000012</v>
      </c>
      <c r="X124" s="39">
        <f t="shared" si="48"/>
        <v>0</v>
      </c>
      <c r="Y124" s="39">
        <f t="shared" si="48"/>
        <v>0</v>
      </c>
      <c r="Z124" s="39">
        <f t="shared" si="48"/>
        <v>0</v>
      </c>
      <c r="AA124" s="39">
        <f t="shared" si="49"/>
        <v>0</v>
      </c>
      <c r="AB124" s="39">
        <f t="shared" si="50"/>
        <v>0</v>
      </c>
      <c r="AC124" s="39">
        <f t="shared" si="51"/>
        <v>0</v>
      </c>
      <c r="AD124" s="39">
        <f t="shared" si="52"/>
        <v>0</v>
      </c>
      <c r="AE124" s="39">
        <f t="shared" si="53"/>
        <v>0</v>
      </c>
      <c r="AF124" s="39">
        <f t="shared" si="54"/>
        <v>0</v>
      </c>
      <c r="AG124" s="39">
        <f t="shared" si="55"/>
        <v>0</v>
      </c>
      <c r="AH124" s="39">
        <f t="shared" si="56"/>
        <v>0</v>
      </c>
      <c r="AI124" s="39">
        <f t="shared" si="57"/>
        <v>-185000</v>
      </c>
      <c r="AJ124" s="103">
        <f t="shared" si="58"/>
        <v>-185000</v>
      </c>
    </row>
    <row r="125" spans="1:36" s="101" customFormat="1" ht="15" hidden="1">
      <c r="A125" s="32" t="s">
        <v>225</v>
      </c>
      <c r="B125" s="22"/>
      <c r="C125" s="23"/>
      <c r="D125" s="23"/>
      <c r="E125" s="23"/>
      <c r="F125" s="23"/>
      <c r="G125" s="23" t="s">
        <v>224</v>
      </c>
      <c r="H125" s="77">
        <v>444000</v>
      </c>
      <c r="I125" s="39">
        <v>444000</v>
      </c>
      <c r="J125" s="39">
        <v>444000</v>
      </c>
      <c r="K125" s="39">
        <v>444000</v>
      </c>
      <c r="L125" s="41">
        <v>444000</v>
      </c>
      <c r="M125" s="41">
        <v>444000</v>
      </c>
      <c r="N125" s="41">
        <v>444000</v>
      </c>
      <c r="O125" s="41">
        <v>444000</v>
      </c>
      <c r="P125" s="41">
        <v>444000</v>
      </c>
      <c r="Q125" s="41">
        <v>444000</v>
      </c>
      <c r="R125" s="41">
        <v>444000</v>
      </c>
      <c r="S125" s="41">
        <v>444000</v>
      </c>
      <c r="T125" s="41">
        <v>431000</v>
      </c>
      <c r="U125" s="91">
        <v>407813.05</v>
      </c>
      <c r="V125" s="39">
        <f t="shared" si="61"/>
        <v>94.62019721577725</v>
      </c>
      <c r="W125" s="39">
        <f t="shared" si="47"/>
        <v>23186.95000000001</v>
      </c>
      <c r="X125" s="39">
        <f aca="true" t="shared" si="82" ref="X125:Z162">I125-H125</f>
        <v>0</v>
      </c>
      <c r="Y125" s="39">
        <f t="shared" si="82"/>
        <v>0</v>
      </c>
      <c r="Z125" s="39">
        <f t="shared" si="82"/>
        <v>0</v>
      </c>
      <c r="AA125" s="39">
        <f t="shared" si="49"/>
        <v>0</v>
      </c>
      <c r="AB125" s="39">
        <f t="shared" si="50"/>
        <v>0</v>
      </c>
      <c r="AC125" s="39">
        <f t="shared" si="51"/>
        <v>0</v>
      </c>
      <c r="AD125" s="39">
        <f t="shared" si="52"/>
        <v>0</v>
      </c>
      <c r="AE125" s="39">
        <f t="shared" si="53"/>
        <v>0</v>
      </c>
      <c r="AF125" s="39">
        <f t="shared" si="54"/>
        <v>0</v>
      </c>
      <c r="AG125" s="39">
        <f t="shared" si="55"/>
        <v>0</v>
      </c>
      <c r="AH125" s="39">
        <f t="shared" si="56"/>
        <v>0</v>
      </c>
      <c r="AI125" s="39">
        <f t="shared" si="57"/>
        <v>-13000</v>
      </c>
      <c r="AJ125" s="103">
        <f aca="true" t="shared" si="83" ref="AJ125:AJ162">Y125+Z125+AA125+AB125+AC125+AD125+AE125+AF125+AG125+AH125+AI125</f>
        <v>-13000</v>
      </c>
    </row>
    <row r="126" spans="1:36" s="101" customFormat="1" ht="15" hidden="1">
      <c r="A126" s="32" t="s">
        <v>235</v>
      </c>
      <c r="B126" s="22"/>
      <c r="C126" s="23"/>
      <c r="D126" s="23"/>
      <c r="E126" s="23"/>
      <c r="F126" s="23"/>
      <c r="G126" s="23" t="s">
        <v>234</v>
      </c>
      <c r="H126" s="77">
        <v>1000</v>
      </c>
      <c r="I126" s="39">
        <v>1000</v>
      </c>
      <c r="J126" s="39">
        <v>1000</v>
      </c>
      <c r="K126" s="39">
        <v>1000</v>
      </c>
      <c r="L126" s="41">
        <v>1000</v>
      </c>
      <c r="M126" s="41">
        <v>1000</v>
      </c>
      <c r="N126" s="41">
        <v>1000</v>
      </c>
      <c r="O126" s="41">
        <v>1000</v>
      </c>
      <c r="P126" s="41">
        <v>1000</v>
      </c>
      <c r="Q126" s="41">
        <v>1000</v>
      </c>
      <c r="R126" s="41">
        <v>1000</v>
      </c>
      <c r="S126" s="41">
        <v>1000</v>
      </c>
      <c r="T126" s="41"/>
      <c r="U126" s="91"/>
      <c r="V126" s="39"/>
      <c r="W126" s="39">
        <f aca="true" t="shared" si="84" ref="W126:W162">T126-U126</f>
        <v>0</v>
      </c>
      <c r="X126" s="39">
        <f t="shared" si="82"/>
        <v>0</v>
      </c>
      <c r="Y126" s="39">
        <f t="shared" si="82"/>
        <v>0</v>
      </c>
      <c r="Z126" s="39">
        <f t="shared" si="82"/>
        <v>0</v>
      </c>
      <c r="AA126" s="39">
        <f aca="true" t="shared" si="85" ref="AA126:AA162">L126-K126</f>
        <v>0</v>
      </c>
      <c r="AB126" s="39">
        <f aca="true" t="shared" si="86" ref="AB126:AB162">M126-L126</f>
        <v>0</v>
      </c>
      <c r="AC126" s="39">
        <f aca="true" t="shared" si="87" ref="AC126:AC162">N126-M126</f>
        <v>0</v>
      </c>
      <c r="AD126" s="39">
        <f aca="true" t="shared" si="88" ref="AD126:AD162">O126-N126</f>
        <v>0</v>
      </c>
      <c r="AE126" s="39">
        <f aca="true" t="shared" si="89" ref="AE126:AE162">P126-O126</f>
        <v>0</v>
      </c>
      <c r="AF126" s="39">
        <f aca="true" t="shared" si="90" ref="AF126:AF162">Q126-P126</f>
        <v>0</v>
      </c>
      <c r="AG126" s="39">
        <f aca="true" t="shared" si="91" ref="AG126:AG162">R126-Q126</f>
        <v>0</v>
      </c>
      <c r="AH126" s="39">
        <f aca="true" t="shared" si="92" ref="AH126:AH162">S126-R126</f>
        <v>0</v>
      </c>
      <c r="AI126" s="39">
        <f aca="true" t="shared" si="93" ref="AI126:AI162">T126-S126</f>
        <v>-1000</v>
      </c>
      <c r="AJ126" s="103">
        <f t="shared" si="83"/>
        <v>-1000</v>
      </c>
    </row>
    <row r="127" spans="1:36" s="101" customFormat="1" ht="15" hidden="1">
      <c r="A127" s="32" t="s">
        <v>226</v>
      </c>
      <c r="B127" s="22"/>
      <c r="C127" s="23"/>
      <c r="D127" s="23"/>
      <c r="E127" s="23"/>
      <c r="F127" s="23"/>
      <c r="G127" s="23" t="s">
        <v>223</v>
      </c>
      <c r="H127" s="77">
        <v>136000</v>
      </c>
      <c r="I127" s="39">
        <v>136000</v>
      </c>
      <c r="J127" s="39">
        <v>136000</v>
      </c>
      <c r="K127" s="39">
        <v>136000</v>
      </c>
      <c r="L127" s="41">
        <v>136000</v>
      </c>
      <c r="M127" s="41">
        <v>136000</v>
      </c>
      <c r="N127" s="41">
        <v>136000</v>
      </c>
      <c r="O127" s="41">
        <v>136000</v>
      </c>
      <c r="P127" s="41">
        <v>136000</v>
      </c>
      <c r="Q127" s="41">
        <v>136000</v>
      </c>
      <c r="R127" s="41">
        <v>136000</v>
      </c>
      <c r="S127" s="41">
        <v>136000</v>
      </c>
      <c r="T127" s="41">
        <v>129000</v>
      </c>
      <c r="U127" s="91">
        <v>117831.84</v>
      </c>
      <c r="V127" s="39">
        <f t="shared" si="61"/>
        <v>91.34251162790697</v>
      </c>
      <c r="W127" s="39">
        <f t="shared" si="84"/>
        <v>11168.160000000003</v>
      </c>
      <c r="X127" s="39">
        <f t="shared" si="82"/>
        <v>0</v>
      </c>
      <c r="Y127" s="39">
        <f t="shared" si="82"/>
        <v>0</v>
      </c>
      <c r="Z127" s="39">
        <f t="shared" si="82"/>
        <v>0</v>
      </c>
      <c r="AA127" s="39">
        <f t="shared" si="85"/>
        <v>0</v>
      </c>
      <c r="AB127" s="39">
        <f t="shared" si="86"/>
        <v>0</v>
      </c>
      <c r="AC127" s="39">
        <f t="shared" si="87"/>
        <v>0</v>
      </c>
      <c r="AD127" s="39">
        <f t="shared" si="88"/>
        <v>0</v>
      </c>
      <c r="AE127" s="39">
        <f t="shared" si="89"/>
        <v>0</v>
      </c>
      <c r="AF127" s="39">
        <f t="shared" si="90"/>
        <v>0</v>
      </c>
      <c r="AG127" s="39">
        <f t="shared" si="91"/>
        <v>0</v>
      </c>
      <c r="AH127" s="39">
        <f t="shared" si="92"/>
        <v>0</v>
      </c>
      <c r="AI127" s="39">
        <f t="shared" si="93"/>
        <v>-7000</v>
      </c>
      <c r="AJ127" s="103">
        <f t="shared" si="83"/>
        <v>-7000</v>
      </c>
    </row>
    <row r="128" spans="1:36" s="101" customFormat="1" ht="15" hidden="1">
      <c r="A128" s="32" t="s">
        <v>233</v>
      </c>
      <c r="B128" s="22"/>
      <c r="C128" s="23"/>
      <c r="D128" s="23"/>
      <c r="E128" s="23"/>
      <c r="F128" s="23"/>
      <c r="G128" s="23" t="s">
        <v>228</v>
      </c>
      <c r="H128" s="77">
        <v>15000</v>
      </c>
      <c r="I128" s="39">
        <v>15000</v>
      </c>
      <c r="J128" s="39">
        <v>15000</v>
      </c>
      <c r="K128" s="39">
        <v>15000</v>
      </c>
      <c r="L128" s="41">
        <v>15000</v>
      </c>
      <c r="M128" s="41">
        <v>15000</v>
      </c>
      <c r="N128" s="41">
        <v>15000</v>
      </c>
      <c r="O128" s="41">
        <v>15000</v>
      </c>
      <c r="P128" s="41">
        <v>15000</v>
      </c>
      <c r="Q128" s="41">
        <v>15000</v>
      </c>
      <c r="R128" s="41">
        <v>15000</v>
      </c>
      <c r="S128" s="41">
        <v>5000</v>
      </c>
      <c r="T128" s="41">
        <v>5000</v>
      </c>
      <c r="U128" s="91">
        <v>4722.2</v>
      </c>
      <c r="V128" s="39">
        <f t="shared" si="61"/>
        <v>94.44399999999999</v>
      </c>
      <c r="W128" s="39">
        <f t="shared" si="84"/>
        <v>277.8000000000002</v>
      </c>
      <c r="X128" s="39">
        <f t="shared" si="82"/>
        <v>0</v>
      </c>
      <c r="Y128" s="39">
        <f t="shared" si="82"/>
        <v>0</v>
      </c>
      <c r="Z128" s="39">
        <f t="shared" si="82"/>
        <v>0</v>
      </c>
      <c r="AA128" s="39">
        <f t="shared" si="85"/>
        <v>0</v>
      </c>
      <c r="AB128" s="39">
        <f t="shared" si="86"/>
        <v>0</v>
      </c>
      <c r="AC128" s="39">
        <f t="shared" si="87"/>
        <v>0</v>
      </c>
      <c r="AD128" s="39">
        <f t="shared" si="88"/>
        <v>0</v>
      </c>
      <c r="AE128" s="39">
        <f t="shared" si="89"/>
        <v>0</v>
      </c>
      <c r="AF128" s="39">
        <f t="shared" si="90"/>
        <v>0</v>
      </c>
      <c r="AG128" s="39">
        <f t="shared" si="91"/>
        <v>0</v>
      </c>
      <c r="AH128" s="39">
        <f t="shared" si="92"/>
        <v>-10000</v>
      </c>
      <c r="AI128" s="39">
        <f t="shared" si="93"/>
        <v>0</v>
      </c>
      <c r="AJ128" s="103">
        <f t="shared" si="83"/>
        <v>-10000</v>
      </c>
    </row>
    <row r="129" spans="1:36" s="101" customFormat="1" ht="15" hidden="1">
      <c r="A129" s="32" t="s">
        <v>232</v>
      </c>
      <c r="B129" s="22"/>
      <c r="C129" s="23"/>
      <c r="D129" s="23"/>
      <c r="E129" s="23"/>
      <c r="F129" s="23"/>
      <c r="G129" s="23" t="s">
        <v>229</v>
      </c>
      <c r="H129" s="77">
        <v>1000</v>
      </c>
      <c r="I129" s="39">
        <v>1000</v>
      </c>
      <c r="J129" s="39">
        <v>1000</v>
      </c>
      <c r="K129" s="39">
        <v>1000</v>
      </c>
      <c r="L129" s="41">
        <v>1000</v>
      </c>
      <c r="M129" s="41">
        <v>1000</v>
      </c>
      <c r="N129" s="41">
        <v>1000</v>
      </c>
      <c r="O129" s="41">
        <v>1000</v>
      </c>
      <c r="P129" s="41">
        <v>1000</v>
      </c>
      <c r="Q129" s="41">
        <v>1000</v>
      </c>
      <c r="R129" s="41">
        <v>1000</v>
      </c>
      <c r="S129" s="41"/>
      <c r="T129" s="41"/>
      <c r="U129" s="91"/>
      <c r="V129" s="39"/>
      <c r="W129" s="39">
        <f t="shared" si="84"/>
        <v>0</v>
      </c>
      <c r="X129" s="39">
        <f t="shared" si="82"/>
        <v>0</v>
      </c>
      <c r="Y129" s="39">
        <f t="shared" si="82"/>
        <v>0</v>
      </c>
      <c r="Z129" s="39">
        <f t="shared" si="82"/>
        <v>0</v>
      </c>
      <c r="AA129" s="39">
        <f t="shared" si="85"/>
        <v>0</v>
      </c>
      <c r="AB129" s="39">
        <f t="shared" si="86"/>
        <v>0</v>
      </c>
      <c r="AC129" s="39">
        <f t="shared" si="87"/>
        <v>0</v>
      </c>
      <c r="AD129" s="39">
        <f t="shared" si="88"/>
        <v>0</v>
      </c>
      <c r="AE129" s="39">
        <f t="shared" si="89"/>
        <v>0</v>
      </c>
      <c r="AF129" s="39">
        <f t="shared" si="90"/>
        <v>0</v>
      </c>
      <c r="AG129" s="39">
        <f t="shared" si="91"/>
        <v>0</v>
      </c>
      <c r="AH129" s="39">
        <f t="shared" si="92"/>
        <v>-1000</v>
      </c>
      <c r="AI129" s="39">
        <f t="shared" si="93"/>
        <v>0</v>
      </c>
      <c r="AJ129" s="103">
        <f t="shared" si="83"/>
        <v>-1000</v>
      </c>
    </row>
    <row r="130" spans="1:36" s="101" customFormat="1" ht="15" hidden="1">
      <c r="A130" s="32" t="s">
        <v>218</v>
      </c>
      <c r="B130" s="22"/>
      <c r="C130" s="23"/>
      <c r="D130" s="23"/>
      <c r="E130" s="23"/>
      <c r="F130" s="23"/>
      <c r="G130" s="23" t="s">
        <v>216</v>
      </c>
      <c r="H130" s="77">
        <v>155000</v>
      </c>
      <c r="I130" s="39">
        <v>155000</v>
      </c>
      <c r="J130" s="39">
        <v>155000</v>
      </c>
      <c r="K130" s="39">
        <v>155000</v>
      </c>
      <c r="L130" s="41">
        <v>155000</v>
      </c>
      <c r="M130" s="41">
        <v>155000</v>
      </c>
      <c r="N130" s="41">
        <v>155000</v>
      </c>
      <c r="O130" s="41">
        <v>155000</v>
      </c>
      <c r="P130" s="41">
        <v>155000</v>
      </c>
      <c r="Q130" s="41">
        <v>155000</v>
      </c>
      <c r="R130" s="41">
        <v>155000</v>
      </c>
      <c r="S130" s="41">
        <v>155000</v>
      </c>
      <c r="T130" s="41">
        <v>17000</v>
      </c>
      <c r="U130" s="91">
        <v>16402.21</v>
      </c>
      <c r="V130" s="39">
        <f t="shared" si="61"/>
        <v>96.48358823529412</v>
      </c>
      <c r="W130" s="39">
        <f t="shared" si="84"/>
        <v>597.7900000000009</v>
      </c>
      <c r="X130" s="39">
        <f t="shared" si="82"/>
        <v>0</v>
      </c>
      <c r="Y130" s="39">
        <f t="shared" si="82"/>
        <v>0</v>
      </c>
      <c r="Z130" s="39">
        <f t="shared" si="82"/>
        <v>0</v>
      </c>
      <c r="AA130" s="39">
        <f t="shared" si="85"/>
        <v>0</v>
      </c>
      <c r="AB130" s="39">
        <f t="shared" si="86"/>
        <v>0</v>
      </c>
      <c r="AC130" s="39">
        <f t="shared" si="87"/>
        <v>0</v>
      </c>
      <c r="AD130" s="39">
        <f t="shared" si="88"/>
        <v>0</v>
      </c>
      <c r="AE130" s="39">
        <f t="shared" si="89"/>
        <v>0</v>
      </c>
      <c r="AF130" s="39">
        <f t="shared" si="90"/>
        <v>0</v>
      </c>
      <c r="AG130" s="39">
        <f t="shared" si="91"/>
        <v>0</v>
      </c>
      <c r="AH130" s="39">
        <f t="shared" si="92"/>
        <v>0</v>
      </c>
      <c r="AI130" s="39">
        <f t="shared" si="93"/>
        <v>-138000</v>
      </c>
      <c r="AJ130" s="103">
        <f t="shared" si="83"/>
        <v>-138000</v>
      </c>
    </row>
    <row r="131" spans="1:36" s="101" customFormat="1" ht="15" hidden="1">
      <c r="A131" s="32" t="s">
        <v>219</v>
      </c>
      <c r="B131" s="22"/>
      <c r="C131" s="23"/>
      <c r="D131" s="23"/>
      <c r="E131" s="23"/>
      <c r="F131" s="23"/>
      <c r="G131" s="23" t="s">
        <v>217</v>
      </c>
      <c r="H131" s="77">
        <v>12000</v>
      </c>
      <c r="I131" s="39">
        <v>12000</v>
      </c>
      <c r="J131" s="39">
        <v>12000</v>
      </c>
      <c r="K131" s="39">
        <v>12000</v>
      </c>
      <c r="L131" s="41">
        <v>12000</v>
      </c>
      <c r="M131" s="41">
        <v>12000</v>
      </c>
      <c r="N131" s="41">
        <v>12000</v>
      </c>
      <c r="O131" s="41">
        <v>12000</v>
      </c>
      <c r="P131" s="41">
        <v>12000</v>
      </c>
      <c r="Q131" s="41">
        <v>12000</v>
      </c>
      <c r="R131" s="41">
        <v>12000</v>
      </c>
      <c r="S131" s="41">
        <v>12000</v>
      </c>
      <c r="T131" s="41">
        <v>12150</v>
      </c>
      <c r="U131" s="91">
        <v>12127.78</v>
      </c>
      <c r="V131" s="39">
        <f t="shared" si="61"/>
        <v>99.81711934156378</v>
      </c>
      <c r="W131" s="39">
        <f t="shared" si="84"/>
        <v>22.219999999999345</v>
      </c>
      <c r="X131" s="39">
        <f t="shared" si="82"/>
        <v>0</v>
      </c>
      <c r="Y131" s="39">
        <f t="shared" si="82"/>
        <v>0</v>
      </c>
      <c r="Z131" s="39">
        <f t="shared" si="82"/>
        <v>0</v>
      </c>
      <c r="AA131" s="39">
        <f t="shared" si="85"/>
        <v>0</v>
      </c>
      <c r="AB131" s="39">
        <f t="shared" si="86"/>
        <v>0</v>
      </c>
      <c r="AC131" s="39">
        <f t="shared" si="87"/>
        <v>0</v>
      </c>
      <c r="AD131" s="39">
        <f t="shared" si="88"/>
        <v>0</v>
      </c>
      <c r="AE131" s="39">
        <f t="shared" si="89"/>
        <v>0</v>
      </c>
      <c r="AF131" s="39">
        <f t="shared" si="90"/>
        <v>0</v>
      </c>
      <c r="AG131" s="39">
        <f t="shared" si="91"/>
        <v>0</v>
      </c>
      <c r="AH131" s="39">
        <f t="shared" si="92"/>
        <v>0</v>
      </c>
      <c r="AI131" s="39">
        <f t="shared" si="93"/>
        <v>150</v>
      </c>
      <c r="AJ131" s="103">
        <f t="shared" si="83"/>
        <v>150</v>
      </c>
    </row>
    <row r="132" spans="1:36" s="101" customFormat="1" ht="15" hidden="1">
      <c r="A132" s="32" t="s">
        <v>213</v>
      </c>
      <c r="B132" s="22"/>
      <c r="C132" s="23"/>
      <c r="D132" s="23"/>
      <c r="E132" s="23"/>
      <c r="F132" s="23"/>
      <c r="G132" s="23" t="s">
        <v>211</v>
      </c>
      <c r="H132" s="77">
        <v>10000</v>
      </c>
      <c r="I132" s="39">
        <v>10000</v>
      </c>
      <c r="J132" s="39">
        <v>10000</v>
      </c>
      <c r="K132" s="39">
        <v>10000</v>
      </c>
      <c r="L132" s="41">
        <v>10000</v>
      </c>
      <c r="M132" s="41">
        <v>10000</v>
      </c>
      <c r="N132" s="41">
        <v>10000</v>
      </c>
      <c r="O132" s="41">
        <v>10000</v>
      </c>
      <c r="P132" s="41">
        <v>10000</v>
      </c>
      <c r="Q132" s="41">
        <v>10000</v>
      </c>
      <c r="R132" s="41">
        <v>10000</v>
      </c>
      <c r="S132" s="41">
        <v>11000</v>
      </c>
      <c r="T132" s="41">
        <v>10850</v>
      </c>
      <c r="U132" s="91">
        <v>10699.38</v>
      </c>
      <c r="V132" s="39">
        <f t="shared" si="61"/>
        <v>98.61179723502303</v>
      </c>
      <c r="W132" s="39">
        <f t="shared" si="84"/>
        <v>150.6200000000008</v>
      </c>
      <c r="X132" s="39">
        <f t="shared" si="82"/>
        <v>0</v>
      </c>
      <c r="Y132" s="39">
        <f t="shared" si="82"/>
        <v>0</v>
      </c>
      <c r="Z132" s="39">
        <f t="shared" si="82"/>
        <v>0</v>
      </c>
      <c r="AA132" s="39">
        <f t="shared" si="85"/>
        <v>0</v>
      </c>
      <c r="AB132" s="39">
        <f t="shared" si="86"/>
        <v>0</v>
      </c>
      <c r="AC132" s="39">
        <f t="shared" si="87"/>
        <v>0</v>
      </c>
      <c r="AD132" s="39">
        <f t="shared" si="88"/>
        <v>0</v>
      </c>
      <c r="AE132" s="39">
        <f t="shared" si="89"/>
        <v>0</v>
      </c>
      <c r="AF132" s="39">
        <f t="shared" si="90"/>
        <v>0</v>
      </c>
      <c r="AG132" s="39">
        <f t="shared" si="91"/>
        <v>0</v>
      </c>
      <c r="AH132" s="39">
        <f t="shared" si="92"/>
        <v>1000</v>
      </c>
      <c r="AI132" s="39">
        <f t="shared" si="93"/>
        <v>-150</v>
      </c>
      <c r="AJ132" s="103">
        <f t="shared" si="83"/>
        <v>850</v>
      </c>
    </row>
    <row r="133" spans="1:36" s="101" customFormat="1" ht="15" hidden="1">
      <c r="A133" s="32" t="s">
        <v>36</v>
      </c>
      <c r="B133" s="22"/>
      <c r="C133" s="23"/>
      <c r="D133" s="23"/>
      <c r="E133" s="23"/>
      <c r="F133" s="23"/>
      <c r="G133" s="23" t="s">
        <v>215</v>
      </c>
      <c r="H133" s="77">
        <v>50000</v>
      </c>
      <c r="I133" s="39">
        <v>50000</v>
      </c>
      <c r="J133" s="39">
        <v>50000</v>
      </c>
      <c r="K133" s="39">
        <v>50000</v>
      </c>
      <c r="L133" s="41">
        <v>50000</v>
      </c>
      <c r="M133" s="41">
        <v>50000</v>
      </c>
      <c r="N133" s="41">
        <v>50000</v>
      </c>
      <c r="O133" s="41">
        <v>50000</v>
      </c>
      <c r="P133" s="41">
        <v>50000</v>
      </c>
      <c r="Q133" s="41">
        <v>50000</v>
      </c>
      <c r="R133" s="41">
        <v>50000</v>
      </c>
      <c r="S133" s="41">
        <v>60000</v>
      </c>
      <c r="T133" s="41">
        <v>59100</v>
      </c>
      <c r="U133" s="91">
        <v>59005.1</v>
      </c>
      <c r="V133" s="39">
        <f t="shared" si="61"/>
        <v>99.83942470389171</v>
      </c>
      <c r="W133" s="39">
        <f t="shared" si="84"/>
        <v>94.90000000000146</v>
      </c>
      <c r="X133" s="39">
        <f t="shared" si="82"/>
        <v>0</v>
      </c>
      <c r="Y133" s="39">
        <f t="shared" si="82"/>
        <v>0</v>
      </c>
      <c r="Z133" s="39">
        <f t="shared" si="82"/>
        <v>0</v>
      </c>
      <c r="AA133" s="39">
        <f t="shared" si="85"/>
        <v>0</v>
      </c>
      <c r="AB133" s="39">
        <f t="shared" si="86"/>
        <v>0</v>
      </c>
      <c r="AC133" s="39">
        <f t="shared" si="87"/>
        <v>0</v>
      </c>
      <c r="AD133" s="39">
        <f t="shared" si="88"/>
        <v>0</v>
      </c>
      <c r="AE133" s="39">
        <f t="shared" si="89"/>
        <v>0</v>
      </c>
      <c r="AF133" s="39">
        <f t="shared" si="90"/>
        <v>0</v>
      </c>
      <c r="AG133" s="39">
        <f t="shared" si="91"/>
        <v>0</v>
      </c>
      <c r="AH133" s="39">
        <f t="shared" si="92"/>
        <v>10000</v>
      </c>
      <c r="AI133" s="39">
        <f t="shared" si="93"/>
        <v>-900</v>
      </c>
      <c r="AJ133" s="103">
        <f t="shared" si="83"/>
        <v>9100</v>
      </c>
    </row>
    <row r="134" spans="1:36" s="101" customFormat="1" ht="15" hidden="1">
      <c r="A134" s="32" t="s">
        <v>231</v>
      </c>
      <c r="B134" s="22"/>
      <c r="C134" s="23"/>
      <c r="D134" s="23"/>
      <c r="E134" s="23"/>
      <c r="F134" s="23"/>
      <c r="G134" s="23" t="s">
        <v>230</v>
      </c>
      <c r="H134" s="77">
        <v>10000</v>
      </c>
      <c r="I134" s="39">
        <v>10000</v>
      </c>
      <c r="J134" s="39">
        <v>10000</v>
      </c>
      <c r="K134" s="39">
        <v>10000</v>
      </c>
      <c r="L134" s="41">
        <v>10000</v>
      </c>
      <c r="M134" s="41">
        <v>10000</v>
      </c>
      <c r="N134" s="41">
        <v>10000</v>
      </c>
      <c r="O134" s="41">
        <v>10000</v>
      </c>
      <c r="P134" s="41">
        <v>10000</v>
      </c>
      <c r="Q134" s="41">
        <v>10000</v>
      </c>
      <c r="R134" s="41">
        <v>10000</v>
      </c>
      <c r="S134" s="41">
        <v>10000</v>
      </c>
      <c r="T134" s="41"/>
      <c r="U134" s="91"/>
      <c r="V134" s="39"/>
      <c r="W134" s="39">
        <f t="shared" si="84"/>
        <v>0</v>
      </c>
      <c r="X134" s="39">
        <f t="shared" si="82"/>
        <v>0</v>
      </c>
      <c r="Y134" s="39">
        <f t="shared" si="82"/>
        <v>0</v>
      </c>
      <c r="Z134" s="39">
        <f t="shared" si="82"/>
        <v>0</v>
      </c>
      <c r="AA134" s="39">
        <f t="shared" si="85"/>
        <v>0</v>
      </c>
      <c r="AB134" s="39">
        <f t="shared" si="86"/>
        <v>0</v>
      </c>
      <c r="AC134" s="39">
        <f t="shared" si="87"/>
        <v>0</v>
      </c>
      <c r="AD134" s="39">
        <f t="shared" si="88"/>
        <v>0</v>
      </c>
      <c r="AE134" s="39">
        <f t="shared" si="89"/>
        <v>0</v>
      </c>
      <c r="AF134" s="39">
        <f t="shared" si="90"/>
        <v>0</v>
      </c>
      <c r="AG134" s="39">
        <f t="shared" si="91"/>
        <v>0</v>
      </c>
      <c r="AH134" s="39">
        <f t="shared" si="92"/>
        <v>0</v>
      </c>
      <c r="AI134" s="39">
        <f t="shared" si="93"/>
        <v>-10000</v>
      </c>
      <c r="AJ134" s="103">
        <f t="shared" si="83"/>
        <v>-10000</v>
      </c>
    </row>
    <row r="135" spans="1:36" s="101" customFormat="1" ht="15" hidden="1">
      <c r="A135" s="32" t="s">
        <v>214</v>
      </c>
      <c r="B135" s="22"/>
      <c r="C135" s="23"/>
      <c r="D135" s="23"/>
      <c r="E135" s="23"/>
      <c r="F135" s="23"/>
      <c r="G135" s="23" t="s">
        <v>212</v>
      </c>
      <c r="H135" s="77">
        <v>30000</v>
      </c>
      <c r="I135" s="39">
        <v>30000</v>
      </c>
      <c r="J135" s="39">
        <v>30000</v>
      </c>
      <c r="K135" s="39">
        <v>30000</v>
      </c>
      <c r="L135" s="41">
        <v>30000</v>
      </c>
      <c r="M135" s="41">
        <v>30000</v>
      </c>
      <c r="N135" s="41">
        <v>30000</v>
      </c>
      <c r="O135" s="41">
        <v>30000</v>
      </c>
      <c r="P135" s="41">
        <v>30000</v>
      </c>
      <c r="Q135" s="41">
        <v>30000</v>
      </c>
      <c r="R135" s="41">
        <v>30000</v>
      </c>
      <c r="S135" s="41">
        <v>30000</v>
      </c>
      <c r="T135" s="41">
        <v>14900</v>
      </c>
      <c r="U135" s="91">
        <v>14198.44</v>
      </c>
      <c r="V135" s="39">
        <f t="shared" si="61"/>
        <v>95.29154362416108</v>
      </c>
      <c r="W135" s="39">
        <f t="shared" si="84"/>
        <v>701.5599999999995</v>
      </c>
      <c r="X135" s="39">
        <f t="shared" si="82"/>
        <v>0</v>
      </c>
      <c r="Y135" s="39">
        <f t="shared" si="82"/>
        <v>0</v>
      </c>
      <c r="Z135" s="39">
        <f t="shared" si="82"/>
        <v>0</v>
      </c>
      <c r="AA135" s="39">
        <f t="shared" si="85"/>
        <v>0</v>
      </c>
      <c r="AB135" s="39">
        <f t="shared" si="86"/>
        <v>0</v>
      </c>
      <c r="AC135" s="39">
        <f t="shared" si="87"/>
        <v>0</v>
      </c>
      <c r="AD135" s="39">
        <f t="shared" si="88"/>
        <v>0</v>
      </c>
      <c r="AE135" s="39">
        <f t="shared" si="89"/>
        <v>0</v>
      </c>
      <c r="AF135" s="39">
        <f t="shared" si="90"/>
        <v>0</v>
      </c>
      <c r="AG135" s="39">
        <f t="shared" si="91"/>
        <v>0</v>
      </c>
      <c r="AH135" s="39">
        <f t="shared" si="92"/>
        <v>0</v>
      </c>
      <c r="AI135" s="39">
        <f t="shared" si="93"/>
        <v>-15100</v>
      </c>
      <c r="AJ135" s="103">
        <f t="shared" si="83"/>
        <v>-15100</v>
      </c>
    </row>
    <row r="136" spans="1:36" s="101" customFormat="1" ht="23.25" hidden="1">
      <c r="A136" s="107" t="s">
        <v>68</v>
      </c>
      <c r="B136" s="22" t="s">
        <v>100</v>
      </c>
      <c r="C136" s="23" t="s">
        <v>60</v>
      </c>
      <c r="D136" s="23" t="s">
        <v>18</v>
      </c>
      <c r="E136" s="23" t="s">
        <v>206</v>
      </c>
      <c r="F136" s="23" t="s">
        <v>199</v>
      </c>
      <c r="G136" s="23" t="s">
        <v>199</v>
      </c>
      <c r="H136" s="77">
        <f aca="true" t="shared" si="94" ref="H136:U136">H141+H137</f>
        <v>0</v>
      </c>
      <c r="I136" s="39">
        <f t="shared" si="94"/>
        <v>0</v>
      </c>
      <c r="J136" s="39">
        <f t="shared" si="94"/>
        <v>0</v>
      </c>
      <c r="K136" s="39">
        <f t="shared" si="94"/>
        <v>0</v>
      </c>
      <c r="L136" s="39">
        <f t="shared" si="94"/>
        <v>0</v>
      </c>
      <c r="M136" s="39">
        <f t="shared" si="94"/>
        <v>0</v>
      </c>
      <c r="N136" s="39">
        <f t="shared" si="94"/>
        <v>0</v>
      </c>
      <c r="O136" s="39">
        <f t="shared" si="94"/>
        <v>0</v>
      </c>
      <c r="P136" s="39">
        <f t="shared" si="94"/>
        <v>0</v>
      </c>
      <c r="Q136" s="39">
        <f t="shared" si="94"/>
        <v>0</v>
      </c>
      <c r="R136" s="39">
        <f t="shared" si="94"/>
        <v>0</v>
      </c>
      <c r="S136" s="39">
        <f t="shared" si="94"/>
        <v>0</v>
      </c>
      <c r="T136" s="39">
        <f t="shared" si="94"/>
        <v>0</v>
      </c>
      <c r="U136" s="89">
        <f t="shared" si="94"/>
        <v>0</v>
      </c>
      <c r="V136" s="39" t="e">
        <f t="shared" si="61"/>
        <v>#DIV/0!</v>
      </c>
      <c r="W136" s="39">
        <f t="shared" si="84"/>
        <v>0</v>
      </c>
      <c r="X136" s="39">
        <f t="shared" si="82"/>
        <v>0</v>
      </c>
      <c r="Y136" s="39">
        <f t="shared" si="82"/>
        <v>0</v>
      </c>
      <c r="Z136" s="39">
        <f t="shared" si="82"/>
        <v>0</v>
      </c>
      <c r="AA136" s="39">
        <f t="shared" si="85"/>
        <v>0</v>
      </c>
      <c r="AB136" s="39">
        <f t="shared" si="86"/>
        <v>0</v>
      </c>
      <c r="AC136" s="39">
        <f t="shared" si="87"/>
        <v>0</v>
      </c>
      <c r="AD136" s="39">
        <f t="shared" si="88"/>
        <v>0</v>
      </c>
      <c r="AE136" s="39">
        <f t="shared" si="89"/>
        <v>0</v>
      </c>
      <c r="AF136" s="39">
        <f t="shared" si="90"/>
        <v>0</v>
      </c>
      <c r="AG136" s="39">
        <f t="shared" si="91"/>
        <v>0</v>
      </c>
      <c r="AH136" s="39">
        <f t="shared" si="92"/>
        <v>0</v>
      </c>
      <c r="AI136" s="39">
        <f t="shared" si="93"/>
        <v>0</v>
      </c>
      <c r="AJ136" s="103">
        <f t="shared" si="83"/>
        <v>0</v>
      </c>
    </row>
    <row r="137" spans="1:36" s="101" customFormat="1" ht="15" hidden="1">
      <c r="A137" s="107" t="s">
        <v>221</v>
      </c>
      <c r="B137" s="22" t="s">
        <v>100</v>
      </c>
      <c r="C137" s="23" t="s">
        <v>60</v>
      </c>
      <c r="D137" s="23" t="s">
        <v>18</v>
      </c>
      <c r="E137" s="23" t="s">
        <v>220</v>
      </c>
      <c r="F137" s="23" t="s">
        <v>199</v>
      </c>
      <c r="G137" s="23" t="s">
        <v>199</v>
      </c>
      <c r="H137" s="77">
        <f>H138+H139+H140</f>
        <v>0</v>
      </c>
      <c r="I137" s="39">
        <f aca="true" t="shared" si="95" ref="I137:U137">I138+I139+I140</f>
        <v>0</v>
      </c>
      <c r="J137" s="39">
        <f t="shared" si="95"/>
        <v>0</v>
      </c>
      <c r="K137" s="39">
        <f t="shared" si="95"/>
        <v>0</v>
      </c>
      <c r="L137" s="39">
        <f t="shared" si="95"/>
        <v>0</v>
      </c>
      <c r="M137" s="39">
        <f t="shared" si="95"/>
        <v>0</v>
      </c>
      <c r="N137" s="39">
        <f t="shared" si="95"/>
        <v>0</v>
      </c>
      <c r="O137" s="39">
        <f t="shared" si="95"/>
        <v>0</v>
      </c>
      <c r="P137" s="39">
        <f t="shared" si="95"/>
        <v>0</v>
      </c>
      <c r="Q137" s="39">
        <f t="shared" si="95"/>
        <v>0</v>
      </c>
      <c r="R137" s="39">
        <f t="shared" si="95"/>
        <v>0</v>
      </c>
      <c r="S137" s="39">
        <f t="shared" si="95"/>
        <v>0</v>
      </c>
      <c r="T137" s="39">
        <f t="shared" si="95"/>
        <v>0</v>
      </c>
      <c r="U137" s="89">
        <f t="shared" si="95"/>
        <v>0</v>
      </c>
      <c r="V137" s="39" t="e">
        <f t="shared" si="61"/>
        <v>#DIV/0!</v>
      </c>
      <c r="W137" s="39">
        <f t="shared" si="84"/>
        <v>0</v>
      </c>
      <c r="X137" s="39">
        <f t="shared" si="82"/>
        <v>0</v>
      </c>
      <c r="Y137" s="39">
        <f t="shared" si="82"/>
        <v>0</v>
      </c>
      <c r="Z137" s="39">
        <f t="shared" si="82"/>
        <v>0</v>
      </c>
      <c r="AA137" s="39">
        <f t="shared" si="85"/>
        <v>0</v>
      </c>
      <c r="AB137" s="39">
        <f t="shared" si="86"/>
        <v>0</v>
      </c>
      <c r="AC137" s="39">
        <f t="shared" si="87"/>
        <v>0</v>
      </c>
      <c r="AD137" s="39">
        <f t="shared" si="88"/>
        <v>0</v>
      </c>
      <c r="AE137" s="39">
        <f t="shared" si="89"/>
        <v>0</v>
      </c>
      <c r="AF137" s="39">
        <f t="shared" si="90"/>
        <v>0</v>
      </c>
      <c r="AG137" s="39">
        <f t="shared" si="91"/>
        <v>0</v>
      </c>
      <c r="AH137" s="39">
        <f t="shared" si="92"/>
        <v>0</v>
      </c>
      <c r="AI137" s="39">
        <f t="shared" si="93"/>
        <v>0</v>
      </c>
      <c r="AJ137" s="103">
        <f t="shared" si="83"/>
        <v>0</v>
      </c>
    </row>
    <row r="138" spans="1:36" s="101" customFormat="1" ht="15" hidden="1">
      <c r="A138" s="107" t="s">
        <v>200</v>
      </c>
      <c r="B138" s="22" t="s">
        <v>100</v>
      </c>
      <c r="C138" s="23" t="s">
        <v>60</v>
      </c>
      <c r="D138" s="23" t="s">
        <v>18</v>
      </c>
      <c r="E138" s="23" t="s">
        <v>220</v>
      </c>
      <c r="F138" s="23" t="s">
        <v>37</v>
      </c>
      <c r="G138" s="23" t="s">
        <v>215</v>
      </c>
      <c r="H138" s="77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89"/>
      <c r="V138" s="39" t="e">
        <f t="shared" si="61"/>
        <v>#DIV/0!</v>
      </c>
      <c r="W138" s="39">
        <f t="shared" si="84"/>
        <v>0</v>
      </c>
      <c r="X138" s="39">
        <f t="shared" si="82"/>
        <v>0</v>
      </c>
      <c r="Y138" s="39">
        <f t="shared" si="82"/>
        <v>0</v>
      </c>
      <c r="Z138" s="39">
        <f t="shared" si="82"/>
        <v>0</v>
      </c>
      <c r="AA138" s="39">
        <f t="shared" si="85"/>
        <v>0</v>
      </c>
      <c r="AB138" s="39">
        <f t="shared" si="86"/>
        <v>0</v>
      </c>
      <c r="AC138" s="39">
        <f t="shared" si="87"/>
        <v>0</v>
      </c>
      <c r="AD138" s="39">
        <f t="shared" si="88"/>
        <v>0</v>
      </c>
      <c r="AE138" s="39">
        <f t="shared" si="89"/>
        <v>0</v>
      </c>
      <c r="AF138" s="39">
        <f t="shared" si="90"/>
        <v>0</v>
      </c>
      <c r="AG138" s="39">
        <f t="shared" si="91"/>
        <v>0</v>
      </c>
      <c r="AH138" s="39">
        <f t="shared" si="92"/>
        <v>0</v>
      </c>
      <c r="AI138" s="39">
        <f t="shared" si="93"/>
        <v>0</v>
      </c>
      <c r="AJ138" s="103">
        <f t="shared" si="83"/>
        <v>0</v>
      </c>
    </row>
    <row r="139" spans="1:36" s="101" customFormat="1" ht="15" hidden="1">
      <c r="A139" s="107" t="s">
        <v>214</v>
      </c>
      <c r="B139" s="22" t="s">
        <v>100</v>
      </c>
      <c r="C139" s="23" t="s">
        <v>60</v>
      </c>
      <c r="D139" s="23" t="s">
        <v>18</v>
      </c>
      <c r="E139" s="23" t="s">
        <v>220</v>
      </c>
      <c r="F139" s="23" t="s">
        <v>37</v>
      </c>
      <c r="G139" s="23" t="s">
        <v>212</v>
      </c>
      <c r="H139" s="77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89"/>
      <c r="V139" s="39" t="e">
        <f t="shared" si="61"/>
        <v>#DIV/0!</v>
      </c>
      <c r="W139" s="39">
        <f t="shared" si="84"/>
        <v>0</v>
      </c>
      <c r="X139" s="39">
        <f t="shared" si="82"/>
        <v>0</v>
      </c>
      <c r="Y139" s="39">
        <f t="shared" si="82"/>
        <v>0</v>
      </c>
      <c r="Z139" s="39">
        <f t="shared" si="82"/>
        <v>0</v>
      </c>
      <c r="AA139" s="39">
        <f t="shared" si="85"/>
        <v>0</v>
      </c>
      <c r="AB139" s="39">
        <f t="shared" si="86"/>
        <v>0</v>
      </c>
      <c r="AC139" s="39">
        <f t="shared" si="87"/>
        <v>0</v>
      </c>
      <c r="AD139" s="39">
        <f t="shared" si="88"/>
        <v>0</v>
      </c>
      <c r="AE139" s="39">
        <f t="shared" si="89"/>
        <v>0</v>
      </c>
      <c r="AF139" s="39">
        <f t="shared" si="90"/>
        <v>0</v>
      </c>
      <c r="AG139" s="39">
        <f t="shared" si="91"/>
        <v>0</v>
      </c>
      <c r="AH139" s="39">
        <f t="shared" si="92"/>
        <v>0</v>
      </c>
      <c r="AI139" s="39">
        <f t="shared" si="93"/>
        <v>0</v>
      </c>
      <c r="AJ139" s="103">
        <f t="shared" si="83"/>
        <v>0</v>
      </c>
    </row>
    <row r="140" spans="1:36" s="101" customFormat="1" ht="15" hidden="1">
      <c r="A140" s="107" t="s">
        <v>198</v>
      </c>
      <c r="B140" s="22" t="s">
        <v>100</v>
      </c>
      <c r="C140" s="23" t="s">
        <v>60</v>
      </c>
      <c r="D140" s="23" t="s">
        <v>18</v>
      </c>
      <c r="E140" s="23" t="s">
        <v>220</v>
      </c>
      <c r="F140" s="23" t="s">
        <v>37</v>
      </c>
      <c r="G140" s="23" t="s">
        <v>197</v>
      </c>
      <c r="H140" s="77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89"/>
      <c r="V140" s="39" t="e">
        <f t="shared" si="61"/>
        <v>#DIV/0!</v>
      </c>
      <c r="W140" s="39">
        <f t="shared" si="84"/>
        <v>0</v>
      </c>
      <c r="X140" s="39">
        <f t="shared" si="82"/>
        <v>0</v>
      </c>
      <c r="Y140" s="39">
        <f t="shared" si="82"/>
        <v>0</v>
      </c>
      <c r="Z140" s="39">
        <f t="shared" si="82"/>
        <v>0</v>
      </c>
      <c r="AA140" s="39">
        <f t="shared" si="85"/>
        <v>0</v>
      </c>
      <c r="AB140" s="39">
        <f t="shared" si="86"/>
        <v>0</v>
      </c>
      <c r="AC140" s="39">
        <f t="shared" si="87"/>
        <v>0</v>
      </c>
      <c r="AD140" s="39">
        <f t="shared" si="88"/>
        <v>0</v>
      </c>
      <c r="AE140" s="39">
        <f t="shared" si="89"/>
        <v>0</v>
      </c>
      <c r="AF140" s="39">
        <f t="shared" si="90"/>
        <v>0</v>
      </c>
      <c r="AG140" s="39">
        <f t="shared" si="91"/>
        <v>0</v>
      </c>
      <c r="AH140" s="39">
        <f t="shared" si="92"/>
        <v>0</v>
      </c>
      <c r="AI140" s="39">
        <f t="shared" si="93"/>
        <v>0</v>
      </c>
      <c r="AJ140" s="103">
        <f t="shared" si="83"/>
        <v>0</v>
      </c>
    </row>
    <row r="141" spans="1:36" s="101" customFormat="1" ht="31.5" hidden="1">
      <c r="A141" s="37" t="s">
        <v>69</v>
      </c>
      <c r="B141" s="22" t="s">
        <v>100</v>
      </c>
      <c r="C141" s="23" t="s">
        <v>60</v>
      </c>
      <c r="D141" s="23" t="s">
        <v>18</v>
      </c>
      <c r="E141" s="23" t="s">
        <v>98</v>
      </c>
      <c r="F141" s="23" t="s">
        <v>199</v>
      </c>
      <c r="G141" s="23" t="s">
        <v>199</v>
      </c>
      <c r="H141" s="77">
        <f aca="true" t="shared" si="96" ref="H141:U141">H142</f>
        <v>0</v>
      </c>
      <c r="I141" s="39">
        <f t="shared" si="96"/>
        <v>0</v>
      </c>
      <c r="J141" s="39">
        <f t="shared" si="96"/>
        <v>0</v>
      </c>
      <c r="K141" s="39">
        <f t="shared" si="96"/>
        <v>0</v>
      </c>
      <c r="L141" s="39">
        <f t="shared" si="96"/>
        <v>0</v>
      </c>
      <c r="M141" s="39">
        <f t="shared" si="96"/>
        <v>0</v>
      </c>
      <c r="N141" s="39">
        <f t="shared" si="96"/>
        <v>0</v>
      </c>
      <c r="O141" s="39">
        <f t="shared" si="96"/>
        <v>0</v>
      </c>
      <c r="P141" s="39">
        <f t="shared" si="96"/>
        <v>0</v>
      </c>
      <c r="Q141" s="39">
        <f t="shared" si="96"/>
        <v>0</v>
      </c>
      <c r="R141" s="39">
        <f t="shared" si="96"/>
        <v>0</v>
      </c>
      <c r="S141" s="39">
        <f t="shared" si="96"/>
        <v>0</v>
      </c>
      <c r="T141" s="39">
        <f t="shared" si="96"/>
        <v>0</v>
      </c>
      <c r="U141" s="89">
        <f t="shared" si="96"/>
        <v>0</v>
      </c>
      <c r="V141" s="39"/>
      <c r="W141" s="39">
        <f t="shared" si="84"/>
        <v>0</v>
      </c>
      <c r="X141" s="39">
        <f t="shared" si="82"/>
        <v>0</v>
      </c>
      <c r="Y141" s="39">
        <f t="shared" si="82"/>
        <v>0</v>
      </c>
      <c r="Z141" s="39">
        <f t="shared" si="82"/>
        <v>0</v>
      </c>
      <c r="AA141" s="39">
        <f t="shared" si="85"/>
        <v>0</v>
      </c>
      <c r="AB141" s="39">
        <f t="shared" si="86"/>
        <v>0</v>
      </c>
      <c r="AC141" s="39">
        <f t="shared" si="87"/>
        <v>0</v>
      </c>
      <c r="AD141" s="39">
        <f t="shared" si="88"/>
        <v>0</v>
      </c>
      <c r="AE141" s="39">
        <f t="shared" si="89"/>
        <v>0</v>
      </c>
      <c r="AF141" s="39">
        <f t="shared" si="90"/>
        <v>0</v>
      </c>
      <c r="AG141" s="39">
        <f t="shared" si="91"/>
        <v>0</v>
      </c>
      <c r="AH141" s="39">
        <f t="shared" si="92"/>
        <v>0</v>
      </c>
      <c r="AI141" s="39">
        <f t="shared" si="93"/>
        <v>0</v>
      </c>
      <c r="AJ141" s="103">
        <f t="shared" si="83"/>
        <v>0</v>
      </c>
    </row>
    <row r="142" spans="1:36" s="101" customFormat="1" ht="15.75" customHeight="1" hidden="1">
      <c r="A142" s="32" t="s">
        <v>71</v>
      </c>
      <c r="B142" s="22" t="s">
        <v>100</v>
      </c>
      <c r="C142" s="23" t="s">
        <v>60</v>
      </c>
      <c r="D142" s="23" t="s">
        <v>18</v>
      </c>
      <c r="E142" s="23" t="s">
        <v>98</v>
      </c>
      <c r="F142" s="23" t="s">
        <v>72</v>
      </c>
      <c r="G142" s="23" t="s">
        <v>199</v>
      </c>
      <c r="H142" s="77">
        <f>H143</f>
        <v>0</v>
      </c>
      <c r="I142" s="39">
        <f aca="true" t="shared" si="97" ref="I142:U143">I143</f>
        <v>0</v>
      </c>
      <c r="J142" s="39">
        <f t="shared" si="97"/>
        <v>0</v>
      </c>
      <c r="K142" s="39">
        <f t="shared" si="97"/>
        <v>0</v>
      </c>
      <c r="L142" s="39">
        <f t="shared" si="97"/>
        <v>0</v>
      </c>
      <c r="M142" s="39">
        <f t="shared" si="97"/>
        <v>0</v>
      </c>
      <c r="N142" s="39">
        <f t="shared" si="97"/>
        <v>0</v>
      </c>
      <c r="O142" s="39">
        <f t="shared" si="97"/>
        <v>0</v>
      </c>
      <c r="P142" s="39">
        <f t="shared" si="97"/>
        <v>0</v>
      </c>
      <c r="Q142" s="39">
        <f t="shared" si="97"/>
        <v>0</v>
      </c>
      <c r="R142" s="39">
        <f t="shared" si="97"/>
        <v>0</v>
      </c>
      <c r="S142" s="39">
        <f t="shared" si="97"/>
        <v>0</v>
      </c>
      <c r="T142" s="39">
        <f t="shared" si="97"/>
        <v>0</v>
      </c>
      <c r="U142" s="89">
        <f t="shared" si="97"/>
        <v>0</v>
      </c>
      <c r="V142" s="39"/>
      <c r="W142" s="39">
        <f t="shared" si="84"/>
        <v>0</v>
      </c>
      <c r="X142" s="39">
        <f t="shared" si="82"/>
        <v>0</v>
      </c>
      <c r="Y142" s="39">
        <f t="shared" si="82"/>
        <v>0</v>
      </c>
      <c r="Z142" s="39">
        <f t="shared" si="82"/>
        <v>0</v>
      </c>
      <c r="AA142" s="39">
        <f t="shared" si="85"/>
        <v>0</v>
      </c>
      <c r="AB142" s="39">
        <f t="shared" si="86"/>
        <v>0</v>
      </c>
      <c r="AC142" s="39">
        <f t="shared" si="87"/>
        <v>0</v>
      </c>
      <c r="AD142" s="39">
        <f t="shared" si="88"/>
        <v>0</v>
      </c>
      <c r="AE142" s="39">
        <f t="shared" si="89"/>
        <v>0</v>
      </c>
      <c r="AF142" s="39">
        <f t="shared" si="90"/>
        <v>0</v>
      </c>
      <c r="AG142" s="39">
        <f t="shared" si="91"/>
        <v>0</v>
      </c>
      <c r="AH142" s="39">
        <f t="shared" si="92"/>
        <v>0</v>
      </c>
      <c r="AI142" s="39">
        <f t="shared" si="93"/>
        <v>0</v>
      </c>
      <c r="AJ142" s="103">
        <f t="shared" si="83"/>
        <v>0</v>
      </c>
    </row>
    <row r="143" spans="1:36" s="101" customFormat="1" ht="15" hidden="1">
      <c r="A143" s="32" t="s">
        <v>73</v>
      </c>
      <c r="B143" s="22" t="s">
        <v>100</v>
      </c>
      <c r="C143" s="23" t="s">
        <v>60</v>
      </c>
      <c r="D143" s="23" t="s">
        <v>18</v>
      </c>
      <c r="E143" s="23" t="s">
        <v>98</v>
      </c>
      <c r="F143" s="23" t="s">
        <v>242</v>
      </c>
      <c r="G143" s="23" t="s">
        <v>199</v>
      </c>
      <c r="H143" s="77">
        <f>H144</f>
        <v>0</v>
      </c>
      <c r="I143" s="39">
        <f t="shared" si="97"/>
        <v>0</v>
      </c>
      <c r="J143" s="39">
        <f t="shared" si="97"/>
        <v>0</v>
      </c>
      <c r="K143" s="39">
        <f t="shared" si="97"/>
        <v>0</v>
      </c>
      <c r="L143" s="39">
        <f t="shared" si="97"/>
        <v>0</v>
      </c>
      <c r="M143" s="39">
        <f t="shared" si="97"/>
        <v>0</v>
      </c>
      <c r="N143" s="39">
        <f t="shared" si="97"/>
        <v>0</v>
      </c>
      <c r="O143" s="39">
        <f t="shared" si="97"/>
        <v>0</v>
      </c>
      <c r="P143" s="39">
        <f t="shared" si="97"/>
        <v>0</v>
      </c>
      <c r="Q143" s="39">
        <f t="shared" si="97"/>
        <v>0</v>
      </c>
      <c r="R143" s="39">
        <f t="shared" si="97"/>
        <v>0</v>
      </c>
      <c r="S143" s="39">
        <f t="shared" si="97"/>
        <v>0</v>
      </c>
      <c r="T143" s="39">
        <f t="shared" si="97"/>
        <v>0</v>
      </c>
      <c r="U143" s="89">
        <f t="shared" si="97"/>
        <v>0</v>
      </c>
      <c r="V143" s="39"/>
      <c r="W143" s="39">
        <f t="shared" si="84"/>
        <v>0</v>
      </c>
      <c r="X143" s="39">
        <f t="shared" si="82"/>
        <v>0</v>
      </c>
      <c r="Y143" s="39">
        <f t="shared" si="82"/>
        <v>0</v>
      </c>
      <c r="Z143" s="39">
        <f t="shared" si="82"/>
        <v>0</v>
      </c>
      <c r="AA143" s="39">
        <f t="shared" si="85"/>
        <v>0</v>
      </c>
      <c r="AB143" s="39">
        <f t="shared" si="86"/>
        <v>0</v>
      </c>
      <c r="AC143" s="39">
        <f t="shared" si="87"/>
        <v>0</v>
      </c>
      <c r="AD143" s="39">
        <f t="shared" si="88"/>
        <v>0</v>
      </c>
      <c r="AE143" s="39">
        <f t="shared" si="89"/>
        <v>0</v>
      </c>
      <c r="AF143" s="39">
        <f t="shared" si="90"/>
        <v>0</v>
      </c>
      <c r="AG143" s="39">
        <f t="shared" si="91"/>
        <v>0</v>
      </c>
      <c r="AH143" s="39">
        <f t="shared" si="92"/>
        <v>0</v>
      </c>
      <c r="AI143" s="39">
        <f t="shared" si="93"/>
        <v>0</v>
      </c>
      <c r="AJ143" s="103">
        <f t="shared" si="83"/>
        <v>0</v>
      </c>
    </row>
    <row r="144" spans="1:36" s="101" customFormat="1" ht="15" hidden="1">
      <c r="A144" s="32" t="s">
        <v>235</v>
      </c>
      <c r="B144" s="22" t="s">
        <v>100</v>
      </c>
      <c r="C144" s="23" t="s">
        <v>60</v>
      </c>
      <c r="D144" s="23" t="s">
        <v>18</v>
      </c>
      <c r="E144" s="23" t="s">
        <v>98</v>
      </c>
      <c r="F144" s="23" t="s">
        <v>242</v>
      </c>
      <c r="G144" s="23" t="s">
        <v>234</v>
      </c>
      <c r="H144" s="77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91"/>
      <c r="V144" s="39"/>
      <c r="W144" s="39">
        <f t="shared" si="84"/>
        <v>0</v>
      </c>
      <c r="X144" s="39">
        <f t="shared" si="82"/>
        <v>0</v>
      </c>
      <c r="Y144" s="39">
        <f t="shared" si="82"/>
        <v>0</v>
      </c>
      <c r="Z144" s="39">
        <f t="shared" si="82"/>
        <v>0</v>
      </c>
      <c r="AA144" s="39">
        <f t="shared" si="85"/>
        <v>0</v>
      </c>
      <c r="AB144" s="39">
        <f t="shared" si="86"/>
        <v>0</v>
      </c>
      <c r="AC144" s="39">
        <f t="shared" si="87"/>
        <v>0</v>
      </c>
      <c r="AD144" s="39">
        <f t="shared" si="88"/>
        <v>0</v>
      </c>
      <c r="AE144" s="39">
        <f t="shared" si="89"/>
        <v>0</v>
      </c>
      <c r="AF144" s="39">
        <f t="shared" si="90"/>
        <v>0</v>
      </c>
      <c r="AG144" s="39">
        <f t="shared" si="91"/>
        <v>0</v>
      </c>
      <c r="AH144" s="39">
        <f t="shared" si="92"/>
        <v>0</v>
      </c>
      <c r="AI144" s="39">
        <f t="shared" si="93"/>
        <v>0</v>
      </c>
      <c r="AJ144" s="103">
        <f t="shared" si="83"/>
        <v>0</v>
      </c>
    </row>
    <row r="145" spans="1:36" s="101" customFormat="1" ht="15">
      <c r="A145" s="32"/>
      <c r="B145" s="22" t="s">
        <v>100</v>
      </c>
      <c r="C145" s="23" t="s">
        <v>60</v>
      </c>
      <c r="D145" s="23" t="s">
        <v>8</v>
      </c>
      <c r="E145" s="23" t="s">
        <v>196</v>
      </c>
      <c r="F145" s="23" t="s">
        <v>199</v>
      </c>
      <c r="G145" s="23" t="s">
        <v>199</v>
      </c>
      <c r="H145" s="77">
        <f>H146</f>
        <v>0</v>
      </c>
      <c r="I145" s="83">
        <f aca="true" t="shared" si="98" ref="I145:U147">I146</f>
        <v>0</v>
      </c>
      <c r="J145" s="83">
        <f t="shared" si="98"/>
        <v>0</v>
      </c>
      <c r="K145" s="83">
        <f t="shared" si="98"/>
        <v>0</v>
      </c>
      <c r="L145" s="83">
        <f t="shared" si="98"/>
        <v>0</v>
      </c>
      <c r="M145" s="83">
        <f t="shared" si="98"/>
        <v>500</v>
      </c>
      <c r="N145" s="83">
        <f t="shared" si="98"/>
        <v>500</v>
      </c>
      <c r="O145" s="83">
        <f t="shared" si="98"/>
        <v>500</v>
      </c>
      <c r="P145" s="83">
        <f t="shared" si="98"/>
        <v>500</v>
      </c>
      <c r="Q145" s="83">
        <f t="shared" si="98"/>
        <v>1000</v>
      </c>
      <c r="R145" s="83">
        <f t="shared" si="98"/>
        <v>1000</v>
      </c>
      <c r="S145" s="83">
        <f t="shared" si="98"/>
        <v>1000</v>
      </c>
      <c r="T145" s="83">
        <f t="shared" si="98"/>
        <v>1000</v>
      </c>
      <c r="U145" s="89">
        <f t="shared" si="98"/>
        <v>1000</v>
      </c>
      <c r="V145" s="39"/>
      <c r="W145" s="39">
        <f t="shared" si="84"/>
        <v>0</v>
      </c>
      <c r="X145" s="39">
        <f t="shared" si="82"/>
        <v>0</v>
      </c>
      <c r="Y145" s="39">
        <f t="shared" si="82"/>
        <v>0</v>
      </c>
      <c r="Z145" s="39">
        <f t="shared" si="82"/>
        <v>0</v>
      </c>
      <c r="AA145" s="39">
        <f t="shared" si="85"/>
        <v>0</v>
      </c>
      <c r="AB145" s="39">
        <f t="shared" si="86"/>
        <v>500</v>
      </c>
      <c r="AC145" s="39">
        <f t="shared" si="87"/>
        <v>0</v>
      </c>
      <c r="AD145" s="39">
        <f t="shared" si="88"/>
        <v>0</v>
      </c>
      <c r="AE145" s="39">
        <f t="shared" si="89"/>
        <v>0</v>
      </c>
      <c r="AF145" s="39">
        <f t="shared" si="90"/>
        <v>500</v>
      </c>
      <c r="AG145" s="39">
        <f t="shared" si="91"/>
        <v>0</v>
      </c>
      <c r="AH145" s="39">
        <f t="shared" si="92"/>
        <v>0</v>
      </c>
      <c r="AI145" s="39">
        <f t="shared" si="93"/>
        <v>0</v>
      </c>
      <c r="AJ145" s="103">
        <f t="shared" si="83"/>
        <v>1000</v>
      </c>
    </row>
    <row r="146" spans="1:36" s="101" customFormat="1" ht="23.25">
      <c r="A146" s="32" t="s">
        <v>21</v>
      </c>
      <c r="B146" s="22" t="s">
        <v>100</v>
      </c>
      <c r="C146" s="23" t="s">
        <v>60</v>
      </c>
      <c r="D146" s="23" t="s">
        <v>8</v>
      </c>
      <c r="E146" s="23" t="s">
        <v>196</v>
      </c>
      <c r="F146" s="23" t="s">
        <v>22</v>
      </c>
      <c r="G146" s="23" t="s">
        <v>199</v>
      </c>
      <c r="H146" s="77">
        <f>H147</f>
        <v>0</v>
      </c>
      <c r="I146" s="83">
        <f t="shared" si="98"/>
        <v>0</v>
      </c>
      <c r="J146" s="83">
        <f t="shared" si="98"/>
        <v>0</v>
      </c>
      <c r="K146" s="83">
        <f t="shared" si="98"/>
        <v>0</v>
      </c>
      <c r="L146" s="83">
        <f t="shared" si="98"/>
        <v>0</v>
      </c>
      <c r="M146" s="83">
        <f t="shared" si="98"/>
        <v>500</v>
      </c>
      <c r="N146" s="83">
        <f t="shared" si="98"/>
        <v>500</v>
      </c>
      <c r="O146" s="83">
        <f t="shared" si="98"/>
        <v>500</v>
      </c>
      <c r="P146" s="83">
        <f t="shared" si="98"/>
        <v>500</v>
      </c>
      <c r="Q146" s="83">
        <f t="shared" si="98"/>
        <v>1000</v>
      </c>
      <c r="R146" s="83">
        <f t="shared" si="98"/>
        <v>1000</v>
      </c>
      <c r="S146" s="83">
        <f t="shared" si="98"/>
        <v>1000</v>
      </c>
      <c r="T146" s="83">
        <f t="shared" si="98"/>
        <v>1000</v>
      </c>
      <c r="U146" s="89">
        <f t="shared" si="98"/>
        <v>1000</v>
      </c>
      <c r="V146" s="39"/>
      <c r="W146" s="39">
        <f t="shared" si="84"/>
        <v>0</v>
      </c>
      <c r="X146" s="39">
        <f t="shared" si="82"/>
        <v>0</v>
      </c>
      <c r="Y146" s="39">
        <f t="shared" si="82"/>
        <v>0</v>
      </c>
      <c r="Z146" s="39">
        <f t="shared" si="82"/>
        <v>0</v>
      </c>
      <c r="AA146" s="39">
        <f t="shared" si="85"/>
        <v>0</v>
      </c>
      <c r="AB146" s="39">
        <f t="shared" si="86"/>
        <v>500</v>
      </c>
      <c r="AC146" s="39">
        <f t="shared" si="87"/>
        <v>0</v>
      </c>
      <c r="AD146" s="39">
        <f t="shared" si="88"/>
        <v>0</v>
      </c>
      <c r="AE146" s="39">
        <f t="shared" si="89"/>
        <v>0</v>
      </c>
      <c r="AF146" s="39">
        <f t="shared" si="90"/>
        <v>500</v>
      </c>
      <c r="AG146" s="39">
        <f t="shared" si="91"/>
        <v>0</v>
      </c>
      <c r="AH146" s="39">
        <f t="shared" si="92"/>
        <v>0</v>
      </c>
      <c r="AI146" s="39">
        <f t="shared" si="93"/>
        <v>0</v>
      </c>
      <c r="AJ146" s="103">
        <f t="shared" si="83"/>
        <v>1000</v>
      </c>
    </row>
    <row r="147" spans="1:36" s="101" customFormat="1" ht="23.25">
      <c r="A147" s="32" t="s">
        <v>23</v>
      </c>
      <c r="B147" s="22" t="s">
        <v>100</v>
      </c>
      <c r="C147" s="23" t="s">
        <v>60</v>
      </c>
      <c r="D147" s="23" t="s">
        <v>8</v>
      </c>
      <c r="E147" s="23" t="s">
        <v>196</v>
      </c>
      <c r="F147" s="23" t="s">
        <v>24</v>
      </c>
      <c r="G147" s="23" t="s">
        <v>199</v>
      </c>
      <c r="H147" s="77">
        <f>H148</f>
        <v>0</v>
      </c>
      <c r="I147" s="83">
        <f t="shared" si="98"/>
        <v>0</v>
      </c>
      <c r="J147" s="83">
        <f t="shared" si="98"/>
        <v>0</v>
      </c>
      <c r="K147" s="83">
        <f t="shared" si="98"/>
        <v>0</v>
      </c>
      <c r="L147" s="83">
        <f t="shared" si="98"/>
        <v>0</v>
      </c>
      <c r="M147" s="83">
        <f t="shared" si="98"/>
        <v>500</v>
      </c>
      <c r="N147" s="83">
        <f t="shared" si="98"/>
        <v>500</v>
      </c>
      <c r="O147" s="83">
        <f t="shared" si="98"/>
        <v>500</v>
      </c>
      <c r="P147" s="83">
        <f t="shared" si="98"/>
        <v>500</v>
      </c>
      <c r="Q147" s="83">
        <f t="shared" si="98"/>
        <v>1000</v>
      </c>
      <c r="R147" s="83">
        <f t="shared" si="98"/>
        <v>1000</v>
      </c>
      <c r="S147" s="83">
        <f t="shared" si="98"/>
        <v>1000</v>
      </c>
      <c r="T147" s="83">
        <f t="shared" si="98"/>
        <v>1000</v>
      </c>
      <c r="U147" s="89">
        <f t="shared" si="98"/>
        <v>1000</v>
      </c>
      <c r="V147" s="39"/>
      <c r="W147" s="39">
        <f t="shared" si="84"/>
        <v>0</v>
      </c>
      <c r="X147" s="39">
        <f t="shared" si="82"/>
        <v>0</v>
      </c>
      <c r="Y147" s="39">
        <f t="shared" si="82"/>
        <v>0</v>
      </c>
      <c r="Z147" s="39">
        <f t="shared" si="82"/>
        <v>0</v>
      </c>
      <c r="AA147" s="39">
        <f t="shared" si="85"/>
        <v>0</v>
      </c>
      <c r="AB147" s="39">
        <f t="shared" si="86"/>
        <v>500</v>
      </c>
      <c r="AC147" s="39">
        <f t="shared" si="87"/>
        <v>0</v>
      </c>
      <c r="AD147" s="39">
        <f t="shared" si="88"/>
        <v>0</v>
      </c>
      <c r="AE147" s="39">
        <f t="shared" si="89"/>
        <v>0</v>
      </c>
      <c r="AF147" s="39">
        <f t="shared" si="90"/>
        <v>500</v>
      </c>
      <c r="AG147" s="39">
        <f t="shared" si="91"/>
        <v>0</v>
      </c>
      <c r="AH147" s="39">
        <f t="shared" si="92"/>
        <v>0</v>
      </c>
      <c r="AI147" s="39">
        <f t="shared" si="93"/>
        <v>0</v>
      </c>
      <c r="AJ147" s="103">
        <f t="shared" si="83"/>
        <v>1000</v>
      </c>
    </row>
    <row r="148" spans="1:36" s="101" customFormat="1" ht="15">
      <c r="A148" s="32" t="s">
        <v>36</v>
      </c>
      <c r="B148" s="22" t="s">
        <v>100</v>
      </c>
      <c r="C148" s="23" t="s">
        <v>60</v>
      </c>
      <c r="D148" s="23" t="s">
        <v>8</v>
      </c>
      <c r="E148" s="23" t="s">
        <v>196</v>
      </c>
      <c r="F148" s="23" t="s">
        <v>259</v>
      </c>
      <c r="G148" s="23" t="s">
        <v>215</v>
      </c>
      <c r="H148" s="77"/>
      <c r="I148" s="41"/>
      <c r="J148" s="41"/>
      <c r="K148" s="41"/>
      <c r="L148" s="41"/>
      <c r="M148" s="41">
        <v>500</v>
      </c>
      <c r="N148" s="41">
        <v>500</v>
      </c>
      <c r="O148" s="41">
        <v>500</v>
      </c>
      <c r="P148" s="41">
        <v>500</v>
      </c>
      <c r="Q148" s="41">
        <v>1000</v>
      </c>
      <c r="R148" s="41">
        <v>1000</v>
      </c>
      <c r="S148" s="41">
        <v>1000</v>
      </c>
      <c r="T148" s="41">
        <v>1000</v>
      </c>
      <c r="U148" s="91">
        <v>1000</v>
      </c>
      <c r="V148" s="39"/>
      <c r="W148" s="39">
        <f t="shared" si="84"/>
        <v>0</v>
      </c>
      <c r="X148" s="39">
        <f t="shared" si="82"/>
        <v>0</v>
      </c>
      <c r="Y148" s="39">
        <f t="shared" si="82"/>
        <v>0</v>
      </c>
      <c r="Z148" s="39">
        <f t="shared" si="82"/>
        <v>0</v>
      </c>
      <c r="AA148" s="39">
        <f t="shared" si="85"/>
        <v>0</v>
      </c>
      <c r="AB148" s="39">
        <f t="shared" si="86"/>
        <v>500</v>
      </c>
      <c r="AC148" s="39">
        <f t="shared" si="87"/>
        <v>0</v>
      </c>
      <c r="AD148" s="39">
        <f t="shared" si="88"/>
        <v>0</v>
      </c>
      <c r="AE148" s="39">
        <f t="shared" si="89"/>
        <v>0</v>
      </c>
      <c r="AF148" s="39">
        <f t="shared" si="90"/>
        <v>500</v>
      </c>
      <c r="AG148" s="39">
        <f t="shared" si="91"/>
        <v>0</v>
      </c>
      <c r="AH148" s="39">
        <f t="shared" si="92"/>
        <v>0</v>
      </c>
      <c r="AI148" s="39">
        <f t="shared" si="93"/>
        <v>0</v>
      </c>
      <c r="AJ148" s="103">
        <f t="shared" si="83"/>
        <v>1000</v>
      </c>
    </row>
    <row r="149" spans="1:36" s="101" customFormat="1" ht="15">
      <c r="A149" s="32" t="s">
        <v>74</v>
      </c>
      <c r="B149" s="22" t="s">
        <v>100</v>
      </c>
      <c r="C149" s="23" t="s">
        <v>47</v>
      </c>
      <c r="D149" s="23" t="s">
        <v>207</v>
      </c>
      <c r="E149" s="23" t="s">
        <v>208</v>
      </c>
      <c r="F149" s="23" t="s">
        <v>199</v>
      </c>
      <c r="G149" s="23" t="s">
        <v>199</v>
      </c>
      <c r="H149" s="77">
        <f>H150+H155</f>
        <v>106000</v>
      </c>
      <c r="I149" s="39">
        <f aca="true" t="shared" si="99" ref="I149:U149">I150+I155</f>
        <v>106000</v>
      </c>
      <c r="J149" s="39">
        <f t="shared" si="99"/>
        <v>106000</v>
      </c>
      <c r="K149" s="39">
        <f t="shared" si="99"/>
        <v>112861</v>
      </c>
      <c r="L149" s="39">
        <f t="shared" si="99"/>
        <v>124475</v>
      </c>
      <c r="M149" s="39">
        <f t="shared" si="99"/>
        <v>124475</v>
      </c>
      <c r="N149" s="39">
        <f t="shared" si="99"/>
        <v>124475</v>
      </c>
      <c r="O149" s="39">
        <f t="shared" si="99"/>
        <v>125225</v>
      </c>
      <c r="P149" s="39">
        <f t="shared" si="99"/>
        <v>125225</v>
      </c>
      <c r="Q149" s="39">
        <f t="shared" si="99"/>
        <v>125225</v>
      </c>
      <c r="R149" s="39">
        <f t="shared" si="99"/>
        <v>125225</v>
      </c>
      <c r="S149" s="39">
        <f t="shared" si="99"/>
        <v>125225</v>
      </c>
      <c r="T149" s="39">
        <f t="shared" si="99"/>
        <v>126480</v>
      </c>
      <c r="U149" s="89">
        <f t="shared" si="99"/>
        <v>126410.2</v>
      </c>
      <c r="V149" s="39">
        <f aca="true" t="shared" si="100" ref="V149:V162">U149/T149*100</f>
        <v>99.94481340923465</v>
      </c>
      <c r="W149" s="39">
        <f t="shared" si="84"/>
        <v>69.80000000000291</v>
      </c>
      <c r="X149" s="39">
        <f t="shared" si="82"/>
        <v>0</v>
      </c>
      <c r="Y149" s="39">
        <f t="shared" si="82"/>
        <v>0</v>
      </c>
      <c r="Z149" s="39">
        <f t="shared" si="82"/>
        <v>6861</v>
      </c>
      <c r="AA149" s="39">
        <f t="shared" si="85"/>
        <v>11614</v>
      </c>
      <c r="AB149" s="39">
        <f t="shared" si="86"/>
        <v>0</v>
      </c>
      <c r="AC149" s="39">
        <f t="shared" si="87"/>
        <v>0</v>
      </c>
      <c r="AD149" s="39">
        <f t="shared" si="88"/>
        <v>750</v>
      </c>
      <c r="AE149" s="39">
        <f t="shared" si="89"/>
        <v>0</v>
      </c>
      <c r="AF149" s="39">
        <f t="shared" si="90"/>
        <v>0</v>
      </c>
      <c r="AG149" s="39">
        <f t="shared" si="91"/>
        <v>0</v>
      </c>
      <c r="AH149" s="39">
        <f t="shared" si="92"/>
        <v>0</v>
      </c>
      <c r="AI149" s="39">
        <f t="shared" si="93"/>
        <v>1255</v>
      </c>
      <c r="AJ149" s="103">
        <f t="shared" si="83"/>
        <v>20480</v>
      </c>
    </row>
    <row r="150" spans="1:36" s="101" customFormat="1" ht="15">
      <c r="A150" s="32" t="s">
        <v>75</v>
      </c>
      <c r="B150" s="22" t="s">
        <v>100</v>
      </c>
      <c r="C150" s="23" t="s">
        <v>47</v>
      </c>
      <c r="D150" s="23" t="s">
        <v>8</v>
      </c>
      <c r="E150" s="23" t="s">
        <v>206</v>
      </c>
      <c r="F150" s="23" t="s">
        <v>199</v>
      </c>
      <c r="G150" s="23" t="s">
        <v>199</v>
      </c>
      <c r="H150" s="77">
        <f>H151</f>
        <v>106000</v>
      </c>
      <c r="I150" s="39">
        <f aca="true" t="shared" si="101" ref="I150:U150">I151</f>
        <v>106000</v>
      </c>
      <c r="J150" s="39">
        <f t="shared" si="101"/>
        <v>106000</v>
      </c>
      <c r="K150" s="39">
        <f t="shared" si="101"/>
        <v>106000</v>
      </c>
      <c r="L150" s="39">
        <f t="shared" si="101"/>
        <v>106000</v>
      </c>
      <c r="M150" s="39">
        <f t="shared" si="101"/>
        <v>106000</v>
      </c>
      <c r="N150" s="39">
        <f t="shared" si="101"/>
        <v>106000</v>
      </c>
      <c r="O150" s="39">
        <f t="shared" si="101"/>
        <v>106000</v>
      </c>
      <c r="P150" s="39">
        <f t="shared" si="101"/>
        <v>106000</v>
      </c>
      <c r="Q150" s="39">
        <f t="shared" si="101"/>
        <v>106000</v>
      </c>
      <c r="R150" s="39">
        <f t="shared" si="101"/>
        <v>106000</v>
      </c>
      <c r="S150" s="39">
        <f t="shared" si="101"/>
        <v>106000</v>
      </c>
      <c r="T150" s="39">
        <f t="shared" si="101"/>
        <v>107000</v>
      </c>
      <c r="U150" s="89">
        <f t="shared" si="101"/>
        <v>106930.2</v>
      </c>
      <c r="V150" s="39">
        <f t="shared" si="100"/>
        <v>99.93476635514018</v>
      </c>
      <c r="W150" s="39">
        <f t="shared" si="84"/>
        <v>69.80000000000291</v>
      </c>
      <c r="X150" s="39">
        <f t="shared" si="82"/>
        <v>0</v>
      </c>
      <c r="Y150" s="39">
        <f t="shared" si="82"/>
        <v>0</v>
      </c>
      <c r="Z150" s="39">
        <f t="shared" si="82"/>
        <v>0</v>
      </c>
      <c r="AA150" s="39">
        <f t="shared" si="85"/>
        <v>0</v>
      </c>
      <c r="AB150" s="39">
        <f t="shared" si="86"/>
        <v>0</v>
      </c>
      <c r="AC150" s="39">
        <f t="shared" si="87"/>
        <v>0</v>
      </c>
      <c r="AD150" s="39">
        <f t="shared" si="88"/>
        <v>0</v>
      </c>
      <c r="AE150" s="39">
        <f t="shared" si="89"/>
        <v>0</v>
      </c>
      <c r="AF150" s="39">
        <f t="shared" si="90"/>
        <v>0</v>
      </c>
      <c r="AG150" s="39">
        <f t="shared" si="91"/>
        <v>0</v>
      </c>
      <c r="AH150" s="39">
        <f t="shared" si="92"/>
        <v>0</v>
      </c>
      <c r="AI150" s="39">
        <f t="shared" si="93"/>
        <v>1000</v>
      </c>
      <c r="AJ150" s="103">
        <f t="shared" si="83"/>
        <v>1000</v>
      </c>
    </row>
    <row r="151" spans="1:36" s="101" customFormat="1" ht="23.25">
      <c r="A151" s="33" t="s">
        <v>76</v>
      </c>
      <c r="B151" s="22" t="s">
        <v>100</v>
      </c>
      <c r="C151" s="23" t="s">
        <v>47</v>
      </c>
      <c r="D151" s="23" t="s">
        <v>8</v>
      </c>
      <c r="E151" s="30" t="s">
        <v>99</v>
      </c>
      <c r="F151" s="23" t="s">
        <v>199</v>
      </c>
      <c r="G151" s="23" t="s">
        <v>199</v>
      </c>
      <c r="H151" s="77">
        <f>H152</f>
        <v>106000</v>
      </c>
      <c r="I151" s="39">
        <f aca="true" t="shared" si="102" ref="I151:U151">I152</f>
        <v>106000</v>
      </c>
      <c r="J151" s="39">
        <f t="shared" si="102"/>
        <v>106000</v>
      </c>
      <c r="K151" s="39">
        <f t="shared" si="102"/>
        <v>106000</v>
      </c>
      <c r="L151" s="39">
        <f t="shared" si="102"/>
        <v>106000</v>
      </c>
      <c r="M151" s="39">
        <f t="shared" si="102"/>
        <v>106000</v>
      </c>
      <c r="N151" s="39">
        <f t="shared" si="102"/>
        <v>106000</v>
      </c>
      <c r="O151" s="39">
        <f t="shared" si="102"/>
        <v>106000</v>
      </c>
      <c r="P151" s="39">
        <f t="shared" si="102"/>
        <v>106000</v>
      </c>
      <c r="Q151" s="39">
        <f t="shared" si="102"/>
        <v>106000</v>
      </c>
      <c r="R151" s="39">
        <f t="shared" si="102"/>
        <v>106000</v>
      </c>
      <c r="S151" s="39">
        <f t="shared" si="102"/>
        <v>106000</v>
      </c>
      <c r="T151" s="39">
        <f t="shared" si="102"/>
        <v>107000</v>
      </c>
      <c r="U151" s="89">
        <f t="shared" si="102"/>
        <v>106930.2</v>
      </c>
      <c r="V151" s="39">
        <f t="shared" si="100"/>
        <v>99.93476635514018</v>
      </c>
      <c r="W151" s="39">
        <f t="shared" si="84"/>
        <v>69.80000000000291</v>
      </c>
      <c r="X151" s="39">
        <f t="shared" si="82"/>
        <v>0</v>
      </c>
      <c r="Y151" s="39">
        <f t="shared" si="82"/>
        <v>0</v>
      </c>
      <c r="Z151" s="39">
        <f t="shared" si="82"/>
        <v>0</v>
      </c>
      <c r="AA151" s="39">
        <f t="shared" si="85"/>
        <v>0</v>
      </c>
      <c r="AB151" s="39">
        <f t="shared" si="86"/>
        <v>0</v>
      </c>
      <c r="AC151" s="39">
        <f t="shared" si="87"/>
        <v>0</v>
      </c>
      <c r="AD151" s="39">
        <f t="shared" si="88"/>
        <v>0</v>
      </c>
      <c r="AE151" s="39">
        <f t="shared" si="89"/>
        <v>0</v>
      </c>
      <c r="AF151" s="39">
        <f t="shared" si="90"/>
        <v>0</v>
      </c>
      <c r="AG151" s="39">
        <f t="shared" si="91"/>
        <v>0</v>
      </c>
      <c r="AH151" s="39">
        <f t="shared" si="92"/>
        <v>0</v>
      </c>
      <c r="AI151" s="39">
        <f t="shared" si="93"/>
        <v>1000</v>
      </c>
      <c r="AJ151" s="103">
        <f t="shared" si="83"/>
        <v>1000</v>
      </c>
    </row>
    <row r="152" spans="1:36" s="101" customFormat="1" ht="13.5" customHeight="1">
      <c r="A152" s="32" t="s">
        <v>71</v>
      </c>
      <c r="B152" s="22" t="s">
        <v>100</v>
      </c>
      <c r="C152" s="23" t="s">
        <v>47</v>
      </c>
      <c r="D152" s="23" t="s">
        <v>8</v>
      </c>
      <c r="E152" s="30" t="s">
        <v>99</v>
      </c>
      <c r="F152" s="23" t="s">
        <v>72</v>
      </c>
      <c r="G152" s="23" t="s">
        <v>199</v>
      </c>
      <c r="H152" s="77">
        <f>H153</f>
        <v>106000</v>
      </c>
      <c r="I152" s="39">
        <f aca="true" t="shared" si="103" ref="I152:U153">I153</f>
        <v>106000</v>
      </c>
      <c r="J152" s="39">
        <f t="shared" si="103"/>
        <v>106000</v>
      </c>
      <c r="K152" s="39">
        <f t="shared" si="103"/>
        <v>106000</v>
      </c>
      <c r="L152" s="39">
        <f t="shared" si="103"/>
        <v>106000</v>
      </c>
      <c r="M152" s="39">
        <f t="shared" si="103"/>
        <v>106000</v>
      </c>
      <c r="N152" s="39">
        <f t="shared" si="103"/>
        <v>106000</v>
      </c>
      <c r="O152" s="39">
        <f t="shared" si="103"/>
        <v>106000</v>
      </c>
      <c r="P152" s="39">
        <f t="shared" si="103"/>
        <v>106000</v>
      </c>
      <c r="Q152" s="39">
        <f t="shared" si="103"/>
        <v>106000</v>
      </c>
      <c r="R152" s="39">
        <f t="shared" si="103"/>
        <v>106000</v>
      </c>
      <c r="S152" s="39">
        <f t="shared" si="103"/>
        <v>106000</v>
      </c>
      <c r="T152" s="39">
        <f t="shared" si="103"/>
        <v>107000</v>
      </c>
      <c r="U152" s="89">
        <f t="shared" si="103"/>
        <v>106930.2</v>
      </c>
      <c r="V152" s="39">
        <f t="shared" si="100"/>
        <v>99.93476635514018</v>
      </c>
      <c r="W152" s="39">
        <f t="shared" si="84"/>
        <v>69.80000000000291</v>
      </c>
      <c r="X152" s="39">
        <f t="shared" si="82"/>
        <v>0</v>
      </c>
      <c r="Y152" s="39">
        <f t="shared" si="82"/>
        <v>0</v>
      </c>
      <c r="Z152" s="39">
        <f t="shared" si="82"/>
        <v>0</v>
      </c>
      <c r="AA152" s="39">
        <f t="shared" si="85"/>
        <v>0</v>
      </c>
      <c r="AB152" s="39">
        <f t="shared" si="86"/>
        <v>0</v>
      </c>
      <c r="AC152" s="39">
        <f t="shared" si="87"/>
        <v>0</v>
      </c>
      <c r="AD152" s="39">
        <f t="shared" si="88"/>
        <v>0</v>
      </c>
      <c r="AE152" s="39">
        <f t="shared" si="89"/>
        <v>0</v>
      </c>
      <c r="AF152" s="39">
        <f t="shared" si="90"/>
        <v>0</v>
      </c>
      <c r="AG152" s="39">
        <f t="shared" si="91"/>
        <v>0</v>
      </c>
      <c r="AH152" s="39">
        <f t="shared" si="92"/>
        <v>0</v>
      </c>
      <c r="AI152" s="39">
        <f t="shared" si="93"/>
        <v>1000</v>
      </c>
      <c r="AJ152" s="103">
        <f t="shared" si="83"/>
        <v>1000</v>
      </c>
    </row>
    <row r="153" spans="1:36" s="101" customFormat="1" ht="23.25">
      <c r="A153" s="32" t="s">
        <v>78</v>
      </c>
      <c r="B153" s="22" t="s">
        <v>100</v>
      </c>
      <c r="C153" s="23" t="s">
        <v>47</v>
      </c>
      <c r="D153" s="23" t="s">
        <v>8</v>
      </c>
      <c r="E153" s="30" t="s">
        <v>99</v>
      </c>
      <c r="F153" s="23" t="s">
        <v>79</v>
      </c>
      <c r="G153" s="23" t="s">
        <v>199</v>
      </c>
      <c r="H153" s="77">
        <f>H154</f>
        <v>106000</v>
      </c>
      <c r="I153" s="39">
        <f t="shared" si="103"/>
        <v>106000</v>
      </c>
      <c r="J153" s="39">
        <f t="shared" si="103"/>
        <v>106000</v>
      </c>
      <c r="K153" s="39">
        <f t="shared" si="103"/>
        <v>106000</v>
      </c>
      <c r="L153" s="39">
        <f t="shared" si="103"/>
        <v>106000</v>
      </c>
      <c r="M153" s="39">
        <f t="shared" si="103"/>
        <v>106000</v>
      </c>
      <c r="N153" s="39">
        <f t="shared" si="103"/>
        <v>106000</v>
      </c>
      <c r="O153" s="39">
        <f t="shared" si="103"/>
        <v>106000</v>
      </c>
      <c r="P153" s="39">
        <f t="shared" si="103"/>
        <v>106000</v>
      </c>
      <c r="Q153" s="39">
        <f t="shared" si="103"/>
        <v>106000</v>
      </c>
      <c r="R153" s="39">
        <f t="shared" si="103"/>
        <v>106000</v>
      </c>
      <c r="S153" s="39">
        <f t="shared" si="103"/>
        <v>106000</v>
      </c>
      <c r="T153" s="39">
        <f t="shared" si="103"/>
        <v>107000</v>
      </c>
      <c r="U153" s="89">
        <f t="shared" si="103"/>
        <v>106930.2</v>
      </c>
      <c r="V153" s="39">
        <f t="shared" si="100"/>
        <v>99.93476635514018</v>
      </c>
      <c r="W153" s="39">
        <f t="shared" si="84"/>
        <v>69.80000000000291</v>
      </c>
      <c r="X153" s="39">
        <f t="shared" si="82"/>
        <v>0</v>
      </c>
      <c r="Y153" s="39">
        <f t="shared" si="82"/>
        <v>0</v>
      </c>
      <c r="Z153" s="39">
        <f t="shared" si="82"/>
        <v>0</v>
      </c>
      <c r="AA153" s="39">
        <f t="shared" si="85"/>
        <v>0</v>
      </c>
      <c r="AB153" s="39">
        <f t="shared" si="86"/>
        <v>0</v>
      </c>
      <c r="AC153" s="39">
        <f t="shared" si="87"/>
        <v>0</v>
      </c>
      <c r="AD153" s="39">
        <f t="shared" si="88"/>
        <v>0</v>
      </c>
      <c r="AE153" s="39">
        <f t="shared" si="89"/>
        <v>0</v>
      </c>
      <c r="AF153" s="39">
        <f t="shared" si="90"/>
        <v>0</v>
      </c>
      <c r="AG153" s="39">
        <f t="shared" si="91"/>
        <v>0</v>
      </c>
      <c r="AH153" s="39">
        <f t="shared" si="92"/>
        <v>0</v>
      </c>
      <c r="AI153" s="39">
        <f t="shared" si="93"/>
        <v>1000</v>
      </c>
      <c r="AJ153" s="103">
        <f t="shared" si="83"/>
        <v>1000</v>
      </c>
    </row>
    <row r="154" spans="1:36" s="101" customFormat="1" ht="23.25">
      <c r="A154" s="32" t="s">
        <v>78</v>
      </c>
      <c r="B154" s="22" t="s">
        <v>100</v>
      </c>
      <c r="C154" s="23" t="s">
        <v>47</v>
      </c>
      <c r="D154" s="23" t="s">
        <v>8</v>
      </c>
      <c r="E154" s="30" t="s">
        <v>99</v>
      </c>
      <c r="F154" s="23" t="s">
        <v>79</v>
      </c>
      <c r="G154" s="23" t="s">
        <v>195</v>
      </c>
      <c r="H154" s="77">
        <v>106000</v>
      </c>
      <c r="I154" s="41">
        <v>106000</v>
      </c>
      <c r="J154" s="41">
        <v>106000</v>
      </c>
      <c r="K154" s="41">
        <v>106000</v>
      </c>
      <c r="L154" s="41">
        <v>106000</v>
      </c>
      <c r="M154" s="41">
        <v>106000</v>
      </c>
      <c r="N154" s="41">
        <v>106000</v>
      </c>
      <c r="O154" s="41">
        <v>106000</v>
      </c>
      <c r="P154" s="41">
        <v>106000</v>
      </c>
      <c r="Q154" s="41">
        <v>106000</v>
      </c>
      <c r="R154" s="41">
        <v>106000</v>
      </c>
      <c r="S154" s="41">
        <v>106000</v>
      </c>
      <c r="T154" s="41">
        <v>107000</v>
      </c>
      <c r="U154" s="91">
        <v>106930.2</v>
      </c>
      <c r="V154" s="39">
        <f t="shared" si="100"/>
        <v>99.93476635514018</v>
      </c>
      <c r="W154" s="39">
        <f t="shared" si="84"/>
        <v>69.80000000000291</v>
      </c>
      <c r="X154" s="39">
        <f t="shared" si="82"/>
        <v>0</v>
      </c>
      <c r="Y154" s="39">
        <f t="shared" si="82"/>
        <v>0</v>
      </c>
      <c r="Z154" s="39">
        <f t="shared" si="82"/>
        <v>0</v>
      </c>
      <c r="AA154" s="39">
        <f t="shared" si="85"/>
        <v>0</v>
      </c>
      <c r="AB154" s="39">
        <f t="shared" si="86"/>
        <v>0</v>
      </c>
      <c r="AC154" s="39">
        <f t="shared" si="87"/>
        <v>0</v>
      </c>
      <c r="AD154" s="39">
        <f t="shared" si="88"/>
        <v>0</v>
      </c>
      <c r="AE154" s="39">
        <f t="shared" si="89"/>
        <v>0</v>
      </c>
      <c r="AF154" s="39">
        <f t="shared" si="90"/>
        <v>0</v>
      </c>
      <c r="AG154" s="39">
        <f t="shared" si="91"/>
        <v>0</v>
      </c>
      <c r="AH154" s="39">
        <f t="shared" si="92"/>
        <v>0</v>
      </c>
      <c r="AI154" s="39">
        <f t="shared" si="93"/>
        <v>1000</v>
      </c>
      <c r="AJ154" s="103">
        <f t="shared" si="83"/>
        <v>1000</v>
      </c>
    </row>
    <row r="155" spans="1:36" s="101" customFormat="1" ht="15" hidden="1">
      <c r="A155" s="32" t="s">
        <v>203</v>
      </c>
      <c r="B155" s="22" t="s">
        <v>100</v>
      </c>
      <c r="C155" s="23" t="s">
        <v>47</v>
      </c>
      <c r="D155" s="23" t="s">
        <v>40</v>
      </c>
      <c r="E155" s="30" t="s">
        <v>206</v>
      </c>
      <c r="F155" s="23" t="s">
        <v>199</v>
      </c>
      <c r="G155" s="23" t="s">
        <v>199</v>
      </c>
      <c r="H155" s="77">
        <f>H156+H159</f>
        <v>0</v>
      </c>
      <c r="I155" s="39">
        <f aca="true" t="shared" si="104" ref="I155:U155">I156+I159</f>
        <v>0</v>
      </c>
      <c r="J155" s="39">
        <f t="shared" si="104"/>
        <v>0</v>
      </c>
      <c r="K155" s="39">
        <f t="shared" si="104"/>
        <v>6861</v>
      </c>
      <c r="L155" s="39">
        <f t="shared" si="104"/>
        <v>18475</v>
      </c>
      <c r="M155" s="39">
        <f t="shared" si="104"/>
        <v>18475</v>
      </c>
      <c r="N155" s="39">
        <f t="shared" si="104"/>
        <v>18475</v>
      </c>
      <c r="O155" s="39">
        <f t="shared" si="104"/>
        <v>19225</v>
      </c>
      <c r="P155" s="39">
        <f t="shared" si="104"/>
        <v>19225</v>
      </c>
      <c r="Q155" s="39">
        <f t="shared" si="104"/>
        <v>19225</v>
      </c>
      <c r="R155" s="39">
        <f t="shared" si="104"/>
        <v>19225</v>
      </c>
      <c r="S155" s="39">
        <f t="shared" si="104"/>
        <v>19225</v>
      </c>
      <c r="T155" s="39">
        <f t="shared" si="104"/>
        <v>19480</v>
      </c>
      <c r="U155" s="89">
        <f t="shared" si="104"/>
        <v>19480</v>
      </c>
      <c r="V155" s="39">
        <f t="shared" si="100"/>
        <v>100</v>
      </c>
      <c r="W155" s="39">
        <f t="shared" si="84"/>
        <v>0</v>
      </c>
      <c r="X155" s="39">
        <f t="shared" si="82"/>
        <v>0</v>
      </c>
      <c r="Y155" s="39">
        <f t="shared" si="82"/>
        <v>0</v>
      </c>
      <c r="Z155" s="39">
        <f t="shared" si="82"/>
        <v>6861</v>
      </c>
      <c r="AA155" s="39">
        <f t="shared" si="85"/>
        <v>11614</v>
      </c>
      <c r="AB155" s="39">
        <f t="shared" si="86"/>
        <v>0</v>
      </c>
      <c r="AC155" s="39">
        <f t="shared" si="87"/>
        <v>0</v>
      </c>
      <c r="AD155" s="39">
        <f t="shared" si="88"/>
        <v>750</v>
      </c>
      <c r="AE155" s="39">
        <f t="shared" si="89"/>
        <v>0</v>
      </c>
      <c r="AF155" s="39">
        <f t="shared" si="90"/>
        <v>0</v>
      </c>
      <c r="AG155" s="39">
        <f t="shared" si="91"/>
        <v>0</v>
      </c>
      <c r="AH155" s="39">
        <f t="shared" si="92"/>
        <v>0</v>
      </c>
      <c r="AI155" s="39">
        <f t="shared" si="93"/>
        <v>255</v>
      </c>
      <c r="AJ155" s="103">
        <f t="shared" si="83"/>
        <v>19480</v>
      </c>
    </row>
    <row r="156" spans="1:36" s="101" customFormat="1" ht="15" hidden="1">
      <c r="A156" s="32" t="s">
        <v>203</v>
      </c>
      <c r="B156" s="22" t="s">
        <v>100</v>
      </c>
      <c r="C156" s="23" t="s">
        <v>47</v>
      </c>
      <c r="D156" s="23" t="s">
        <v>40</v>
      </c>
      <c r="E156" s="30" t="s">
        <v>202</v>
      </c>
      <c r="F156" s="23" t="s">
        <v>199</v>
      </c>
      <c r="G156" s="23" t="s">
        <v>199</v>
      </c>
      <c r="H156" s="77">
        <f>H157</f>
        <v>0</v>
      </c>
      <c r="I156" s="39">
        <f aca="true" t="shared" si="105" ref="I156:U156">I157</f>
        <v>0</v>
      </c>
      <c r="J156" s="39">
        <f t="shared" si="105"/>
        <v>0</v>
      </c>
      <c r="K156" s="39">
        <f t="shared" si="105"/>
        <v>0</v>
      </c>
      <c r="L156" s="39">
        <f t="shared" si="105"/>
        <v>0</v>
      </c>
      <c r="M156" s="39">
        <f t="shared" si="105"/>
        <v>0</v>
      </c>
      <c r="N156" s="39">
        <f t="shared" si="105"/>
        <v>0</v>
      </c>
      <c r="O156" s="39">
        <f t="shared" si="105"/>
        <v>0</v>
      </c>
      <c r="P156" s="39">
        <f t="shared" si="105"/>
        <v>0</v>
      </c>
      <c r="Q156" s="39">
        <f t="shared" si="105"/>
        <v>0</v>
      </c>
      <c r="R156" s="39">
        <f t="shared" si="105"/>
        <v>0</v>
      </c>
      <c r="S156" s="39">
        <f t="shared" si="105"/>
        <v>0</v>
      </c>
      <c r="T156" s="39">
        <f t="shared" si="105"/>
        <v>0</v>
      </c>
      <c r="U156" s="89">
        <f t="shared" si="105"/>
        <v>0</v>
      </c>
      <c r="V156" s="39" t="e">
        <f t="shared" si="100"/>
        <v>#DIV/0!</v>
      </c>
      <c r="W156" s="39">
        <f t="shared" si="84"/>
        <v>0</v>
      </c>
      <c r="X156" s="39">
        <f t="shared" si="82"/>
        <v>0</v>
      </c>
      <c r="Y156" s="39">
        <f t="shared" si="82"/>
        <v>0</v>
      </c>
      <c r="Z156" s="39">
        <f t="shared" si="82"/>
        <v>0</v>
      </c>
      <c r="AA156" s="39">
        <f t="shared" si="85"/>
        <v>0</v>
      </c>
      <c r="AB156" s="39">
        <f t="shared" si="86"/>
        <v>0</v>
      </c>
      <c r="AC156" s="39">
        <f t="shared" si="87"/>
        <v>0</v>
      </c>
      <c r="AD156" s="39">
        <f t="shared" si="88"/>
        <v>0</v>
      </c>
      <c r="AE156" s="39">
        <f t="shared" si="89"/>
        <v>0</v>
      </c>
      <c r="AF156" s="39">
        <f t="shared" si="90"/>
        <v>0</v>
      </c>
      <c r="AG156" s="39">
        <f t="shared" si="91"/>
        <v>0</v>
      </c>
      <c r="AH156" s="39">
        <f t="shared" si="92"/>
        <v>0</v>
      </c>
      <c r="AI156" s="39">
        <f t="shared" si="93"/>
        <v>0</v>
      </c>
      <c r="AJ156" s="103">
        <f t="shared" si="83"/>
        <v>0</v>
      </c>
    </row>
    <row r="157" spans="1:36" s="101" customFormat="1" ht="34.5" hidden="1">
      <c r="A157" s="32" t="s">
        <v>205</v>
      </c>
      <c r="B157" s="22" t="s">
        <v>100</v>
      </c>
      <c r="C157" s="23" t="s">
        <v>47</v>
      </c>
      <c r="D157" s="23" t="s">
        <v>40</v>
      </c>
      <c r="E157" s="30" t="s">
        <v>202</v>
      </c>
      <c r="F157" s="23" t="s">
        <v>204</v>
      </c>
      <c r="G157" s="23" t="s">
        <v>199</v>
      </c>
      <c r="H157" s="77">
        <f>H158</f>
        <v>0</v>
      </c>
      <c r="I157" s="39">
        <f aca="true" t="shared" si="106" ref="I157:U157">I158</f>
        <v>0</v>
      </c>
      <c r="J157" s="39">
        <f t="shared" si="106"/>
        <v>0</v>
      </c>
      <c r="K157" s="39">
        <f t="shared" si="106"/>
        <v>0</v>
      </c>
      <c r="L157" s="39">
        <f t="shared" si="106"/>
        <v>0</v>
      </c>
      <c r="M157" s="39">
        <f t="shared" si="106"/>
        <v>0</v>
      </c>
      <c r="N157" s="39">
        <f t="shared" si="106"/>
        <v>0</v>
      </c>
      <c r="O157" s="39">
        <f t="shared" si="106"/>
        <v>0</v>
      </c>
      <c r="P157" s="39">
        <f t="shared" si="106"/>
        <v>0</v>
      </c>
      <c r="Q157" s="39">
        <f t="shared" si="106"/>
        <v>0</v>
      </c>
      <c r="R157" s="39">
        <f t="shared" si="106"/>
        <v>0</v>
      </c>
      <c r="S157" s="39">
        <f t="shared" si="106"/>
        <v>0</v>
      </c>
      <c r="T157" s="39">
        <f t="shared" si="106"/>
        <v>0</v>
      </c>
      <c r="U157" s="89">
        <f t="shared" si="106"/>
        <v>0</v>
      </c>
      <c r="V157" s="39" t="e">
        <f t="shared" si="100"/>
        <v>#DIV/0!</v>
      </c>
      <c r="W157" s="39">
        <f t="shared" si="84"/>
        <v>0</v>
      </c>
      <c r="X157" s="39">
        <f t="shared" si="82"/>
        <v>0</v>
      </c>
      <c r="Y157" s="39">
        <f t="shared" si="82"/>
        <v>0</v>
      </c>
      <c r="Z157" s="39">
        <f t="shared" si="82"/>
        <v>0</v>
      </c>
      <c r="AA157" s="39">
        <f t="shared" si="85"/>
        <v>0</v>
      </c>
      <c r="AB157" s="39">
        <f t="shared" si="86"/>
        <v>0</v>
      </c>
      <c r="AC157" s="39">
        <f t="shared" si="87"/>
        <v>0</v>
      </c>
      <c r="AD157" s="39">
        <f t="shared" si="88"/>
        <v>0</v>
      </c>
      <c r="AE157" s="39">
        <f t="shared" si="89"/>
        <v>0</v>
      </c>
      <c r="AF157" s="39">
        <f t="shared" si="90"/>
        <v>0</v>
      </c>
      <c r="AG157" s="39">
        <f t="shared" si="91"/>
        <v>0</v>
      </c>
      <c r="AH157" s="39">
        <f t="shared" si="92"/>
        <v>0</v>
      </c>
      <c r="AI157" s="39">
        <f t="shared" si="93"/>
        <v>0</v>
      </c>
      <c r="AJ157" s="103">
        <f t="shared" si="83"/>
        <v>0</v>
      </c>
    </row>
    <row r="158" spans="1:36" s="101" customFormat="1" ht="15" hidden="1">
      <c r="A158" s="32" t="s">
        <v>73</v>
      </c>
      <c r="B158" s="22" t="s">
        <v>100</v>
      </c>
      <c r="C158" s="23" t="s">
        <v>47</v>
      </c>
      <c r="D158" s="23" t="s">
        <v>40</v>
      </c>
      <c r="E158" s="30" t="s">
        <v>202</v>
      </c>
      <c r="F158" s="23" t="s">
        <v>204</v>
      </c>
      <c r="G158" s="23" t="s">
        <v>197</v>
      </c>
      <c r="H158" s="77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91"/>
      <c r="V158" s="39" t="e">
        <f t="shared" si="100"/>
        <v>#DIV/0!</v>
      </c>
      <c r="W158" s="39">
        <f t="shared" si="84"/>
        <v>0</v>
      </c>
      <c r="X158" s="39">
        <f t="shared" si="82"/>
        <v>0</v>
      </c>
      <c r="Y158" s="39">
        <f t="shared" si="82"/>
        <v>0</v>
      </c>
      <c r="Z158" s="39">
        <f t="shared" si="82"/>
        <v>0</v>
      </c>
      <c r="AA158" s="39">
        <f t="shared" si="85"/>
        <v>0</v>
      </c>
      <c r="AB158" s="39">
        <f t="shared" si="86"/>
        <v>0</v>
      </c>
      <c r="AC158" s="39">
        <f t="shared" si="87"/>
        <v>0</v>
      </c>
      <c r="AD158" s="39">
        <f t="shared" si="88"/>
        <v>0</v>
      </c>
      <c r="AE158" s="39">
        <f t="shared" si="89"/>
        <v>0</v>
      </c>
      <c r="AF158" s="39">
        <f t="shared" si="90"/>
        <v>0</v>
      </c>
      <c r="AG158" s="39">
        <f t="shared" si="91"/>
        <v>0</v>
      </c>
      <c r="AH158" s="39">
        <f t="shared" si="92"/>
        <v>0</v>
      </c>
      <c r="AI158" s="39">
        <f t="shared" si="93"/>
        <v>0</v>
      </c>
      <c r="AJ158" s="103">
        <f t="shared" si="83"/>
        <v>0</v>
      </c>
    </row>
    <row r="159" spans="1:36" s="101" customFormat="1" ht="15">
      <c r="A159" s="32" t="s">
        <v>201</v>
      </c>
      <c r="B159" s="22" t="s">
        <v>100</v>
      </c>
      <c r="C159" s="23" t="s">
        <v>47</v>
      </c>
      <c r="D159" s="23" t="s">
        <v>40</v>
      </c>
      <c r="E159" s="30" t="s">
        <v>196</v>
      </c>
      <c r="F159" s="23" t="s">
        <v>199</v>
      </c>
      <c r="G159" s="23" t="s">
        <v>199</v>
      </c>
      <c r="H159" s="77">
        <f>H160</f>
        <v>0</v>
      </c>
      <c r="I159" s="39">
        <f aca="true" t="shared" si="107" ref="I159:U159">I160</f>
        <v>0</v>
      </c>
      <c r="J159" s="39">
        <f t="shared" si="107"/>
        <v>0</v>
      </c>
      <c r="K159" s="39">
        <f t="shared" si="107"/>
        <v>6861</v>
      </c>
      <c r="L159" s="39">
        <f t="shared" si="107"/>
        <v>18475</v>
      </c>
      <c r="M159" s="39">
        <f t="shared" si="107"/>
        <v>18475</v>
      </c>
      <c r="N159" s="39">
        <f t="shared" si="107"/>
        <v>18475</v>
      </c>
      <c r="O159" s="39">
        <f t="shared" si="107"/>
        <v>19225</v>
      </c>
      <c r="P159" s="39">
        <f t="shared" si="107"/>
        <v>19225</v>
      </c>
      <c r="Q159" s="39">
        <f t="shared" si="107"/>
        <v>19225</v>
      </c>
      <c r="R159" s="39">
        <f t="shared" si="107"/>
        <v>19225</v>
      </c>
      <c r="S159" s="39">
        <f t="shared" si="107"/>
        <v>19225</v>
      </c>
      <c r="T159" s="39">
        <f t="shared" si="107"/>
        <v>19480</v>
      </c>
      <c r="U159" s="89">
        <f t="shared" si="107"/>
        <v>19480</v>
      </c>
      <c r="V159" s="39">
        <f t="shared" si="100"/>
        <v>100</v>
      </c>
      <c r="W159" s="39">
        <f t="shared" si="84"/>
        <v>0</v>
      </c>
      <c r="X159" s="39">
        <f t="shared" si="82"/>
        <v>0</v>
      </c>
      <c r="Y159" s="39">
        <f t="shared" si="82"/>
        <v>0</v>
      </c>
      <c r="Z159" s="39">
        <f t="shared" si="82"/>
        <v>6861</v>
      </c>
      <c r="AA159" s="39">
        <f t="shared" si="85"/>
        <v>11614</v>
      </c>
      <c r="AB159" s="39">
        <f t="shared" si="86"/>
        <v>0</v>
      </c>
      <c r="AC159" s="39">
        <f t="shared" si="87"/>
        <v>0</v>
      </c>
      <c r="AD159" s="39">
        <f t="shared" si="88"/>
        <v>750</v>
      </c>
      <c r="AE159" s="39">
        <f t="shared" si="89"/>
        <v>0</v>
      </c>
      <c r="AF159" s="39">
        <f t="shared" si="90"/>
        <v>0</v>
      </c>
      <c r="AG159" s="39">
        <f t="shared" si="91"/>
        <v>0</v>
      </c>
      <c r="AH159" s="39">
        <f t="shared" si="92"/>
        <v>0</v>
      </c>
      <c r="AI159" s="39">
        <f t="shared" si="93"/>
        <v>255</v>
      </c>
      <c r="AJ159" s="103">
        <f t="shared" si="83"/>
        <v>19480</v>
      </c>
    </row>
    <row r="160" spans="1:36" s="101" customFormat="1" ht="15">
      <c r="A160" s="32" t="s">
        <v>200</v>
      </c>
      <c r="B160" s="22" t="s">
        <v>100</v>
      </c>
      <c r="C160" s="23" t="s">
        <v>47</v>
      </c>
      <c r="D160" s="23" t="s">
        <v>40</v>
      </c>
      <c r="E160" s="30" t="s">
        <v>196</v>
      </c>
      <c r="F160" s="23" t="s">
        <v>204</v>
      </c>
      <c r="G160" s="23" t="s">
        <v>199</v>
      </c>
      <c r="H160" s="77">
        <f>H161</f>
        <v>0</v>
      </c>
      <c r="I160" s="39">
        <f aca="true" t="shared" si="108" ref="I160:U160">I161</f>
        <v>0</v>
      </c>
      <c r="J160" s="39">
        <f t="shared" si="108"/>
        <v>0</v>
      </c>
      <c r="K160" s="39">
        <f t="shared" si="108"/>
        <v>6861</v>
      </c>
      <c r="L160" s="39">
        <f t="shared" si="108"/>
        <v>18475</v>
      </c>
      <c r="M160" s="39">
        <f t="shared" si="108"/>
        <v>18475</v>
      </c>
      <c r="N160" s="39">
        <f t="shared" si="108"/>
        <v>18475</v>
      </c>
      <c r="O160" s="39">
        <f t="shared" si="108"/>
        <v>19225</v>
      </c>
      <c r="P160" s="39">
        <f t="shared" si="108"/>
        <v>19225</v>
      </c>
      <c r="Q160" s="39">
        <f t="shared" si="108"/>
        <v>19225</v>
      </c>
      <c r="R160" s="39">
        <f t="shared" si="108"/>
        <v>19225</v>
      </c>
      <c r="S160" s="39">
        <f t="shared" si="108"/>
        <v>19225</v>
      </c>
      <c r="T160" s="39">
        <f t="shared" si="108"/>
        <v>19480</v>
      </c>
      <c r="U160" s="89">
        <f t="shared" si="108"/>
        <v>19480</v>
      </c>
      <c r="V160" s="39">
        <f t="shared" si="100"/>
        <v>100</v>
      </c>
      <c r="W160" s="39">
        <f t="shared" si="84"/>
        <v>0</v>
      </c>
      <c r="X160" s="39">
        <f t="shared" si="82"/>
        <v>0</v>
      </c>
      <c r="Y160" s="39">
        <f t="shared" si="82"/>
        <v>0</v>
      </c>
      <c r="Z160" s="39">
        <f t="shared" si="82"/>
        <v>6861</v>
      </c>
      <c r="AA160" s="39">
        <f t="shared" si="85"/>
        <v>11614</v>
      </c>
      <c r="AB160" s="39">
        <f t="shared" si="86"/>
        <v>0</v>
      </c>
      <c r="AC160" s="39">
        <f t="shared" si="87"/>
        <v>0</v>
      </c>
      <c r="AD160" s="39">
        <f t="shared" si="88"/>
        <v>750</v>
      </c>
      <c r="AE160" s="39">
        <f t="shared" si="89"/>
        <v>0</v>
      </c>
      <c r="AF160" s="39">
        <f t="shared" si="90"/>
        <v>0</v>
      </c>
      <c r="AG160" s="39">
        <f t="shared" si="91"/>
        <v>0</v>
      </c>
      <c r="AH160" s="39">
        <f t="shared" si="92"/>
        <v>0</v>
      </c>
      <c r="AI160" s="39">
        <f t="shared" si="93"/>
        <v>255</v>
      </c>
      <c r="AJ160" s="103">
        <f t="shared" si="83"/>
        <v>19480</v>
      </c>
    </row>
    <row r="161" spans="1:36" s="101" customFormat="1" ht="15">
      <c r="A161" s="32" t="s">
        <v>198</v>
      </c>
      <c r="B161" s="22" t="s">
        <v>100</v>
      </c>
      <c r="C161" s="23" t="s">
        <v>47</v>
      </c>
      <c r="D161" s="23" t="s">
        <v>40</v>
      </c>
      <c r="E161" s="30" t="s">
        <v>196</v>
      </c>
      <c r="F161" s="23" t="s">
        <v>204</v>
      </c>
      <c r="G161" s="23" t="s">
        <v>197</v>
      </c>
      <c r="H161" s="77"/>
      <c r="I161" s="41"/>
      <c r="J161" s="41"/>
      <c r="K161" s="41">
        <v>6861</v>
      </c>
      <c r="L161" s="41">
        <v>18475</v>
      </c>
      <c r="M161" s="41">
        <v>18475</v>
      </c>
      <c r="N161" s="41">
        <v>18475</v>
      </c>
      <c r="O161" s="41">
        <v>19225</v>
      </c>
      <c r="P161" s="41">
        <v>19225</v>
      </c>
      <c r="Q161" s="41">
        <v>19225</v>
      </c>
      <c r="R161" s="41">
        <v>19225</v>
      </c>
      <c r="S161" s="41">
        <v>19225</v>
      </c>
      <c r="T161" s="41">
        <v>19480</v>
      </c>
      <c r="U161" s="91">
        <v>19480</v>
      </c>
      <c r="V161" s="39">
        <f t="shared" si="100"/>
        <v>100</v>
      </c>
      <c r="W161" s="39">
        <f t="shared" si="84"/>
        <v>0</v>
      </c>
      <c r="X161" s="39">
        <f t="shared" si="82"/>
        <v>0</v>
      </c>
      <c r="Y161" s="39">
        <f t="shared" si="82"/>
        <v>0</v>
      </c>
      <c r="Z161" s="39">
        <f t="shared" si="82"/>
        <v>6861</v>
      </c>
      <c r="AA161" s="39">
        <f t="shared" si="85"/>
        <v>11614</v>
      </c>
      <c r="AB161" s="39">
        <f t="shared" si="86"/>
        <v>0</v>
      </c>
      <c r="AC161" s="39">
        <f t="shared" si="87"/>
        <v>0</v>
      </c>
      <c r="AD161" s="39">
        <f t="shared" si="88"/>
        <v>750</v>
      </c>
      <c r="AE161" s="39">
        <f t="shared" si="89"/>
        <v>0</v>
      </c>
      <c r="AF161" s="39">
        <f t="shared" si="90"/>
        <v>0</v>
      </c>
      <c r="AG161" s="39">
        <f t="shared" si="91"/>
        <v>0</v>
      </c>
      <c r="AH161" s="39">
        <f t="shared" si="92"/>
        <v>0</v>
      </c>
      <c r="AI161" s="39">
        <f t="shared" si="93"/>
        <v>255</v>
      </c>
      <c r="AJ161" s="103">
        <f t="shared" si="83"/>
        <v>19480</v>
      </c>
    </row>
    <row r="162" spans="1:36" s="101" customFormat="1" ht="18.75" customHeight="1">
      <c r="A162" s="32" t="s">
        <v>80</v>
      </c>
      <c r="B162" s="110"/>
      <c r="C162" s="23"/>
      <c r="D162" s="23"/>
      <c r="E162" s="23"/>
      <c r="F162" s="23"/>
      <c r="G162" s="23"/>
      <c r="H162" s="77">
        <f aca="true" t="shared" si="109" ref="H162:U162">H15+H47+H57+H75+H104+H149+H69</f>
        <v>2636187</v>
      </c>
      <c r="I162" s="77">
        <f t="shared" si="109"/>
        <v>2636187</v>
      </c>
      <c r="J162" s="77">
        <f t="shared" si="109"/>
        <v>2636187</v>
      </c>
      <c r="K162" s="77">
        <f t="shared" si="109"/>
        <v>2842409.94</v>
      </c>
      <c r="L162" s="77">
        <f t="shared" si="109"/>
        <v>2843909.94</v>
      </c>
      <c r="M162" s="77">
        <f t="shared" si="109"/>
        <v>3591109.94</v>
      </c>
      <c r="N162" s="77">
        <f t="shared" si="109"/>
        <v>3591109.94</v>
      </c>
      <c r="O162" s="77">
        <f t="shared" si="109"/>
        <v>3591109.94</v>
      </c>
      <c r="P162" s="77">
        <f t="shared" si="109"/>
        <v>3591109.94</v>
      </c>
      <c r="Q162" s="77">
        <f t="shared" si="109"/>
        <v>3591609.94</v>
      </c>
      <c r="R162" s="77">
        <f t="shared" si="109"/>
        <v>3591609.94</v>
      </c>
      <c r="S162" s="77">
        <f t="shared" si="109"/>
        <v>3597375.94</v>
      </c>
      <c r="T162" s="77">
        <f t="shared" si="109"/>
        <v>2490675.94</v>
      </c>
      <c r="U162" s="89">
        <f t="shared" si="109"/>
        <v>2258956.08</v>
      </c>
      <c r="V162" s="39">
        <f t="shared" si="100"/>
        <v>90.69650706948251</v>
      </c>
      <c r="W162" s="39">
        <f t="shared" si="84"/>
        <v>231719.85999999987</v>
      </c>
      <c r="X162" s="39">
        <f t="shared" si="82"/>
        <v>0</v>
      </c>
      <c r="Y162" s="39">
        <f t="shared" si="82"/>
        <v>0</v>
      </c>
      <c r="Z162" s="39">
        <f t="shared" si="82"/>
        <v>206222.93999999994</v>
      </c>
      <c r="AA162" s="39">
        <f t="shared" si="85"/>
        <v>1500</v>
      </c>
      <c r="AB162" s="39">
        <f t="shared" si="86"/>
        <v>747200</v>
      </c>
      <c r="AC162" s="39">
        <f t="shared" si="87"/>
        <v>0</v>
      </c>
      <c r="AD162" s="39">
        <f t="shared" si="88"/>
        <v>0</v>
      </c>
      <c r="AE162" s="39">
        <f t="shared" si="89"/>
        <v>0</v>
      </c>
      <c r="AF162" s="39">
        <f t="shared" si="90"/>
        <v>500</v>
      </c>
      <c r="AG162" s="39">
        <f t="shared" si="91"/>
        <v>0</v>
      </c>
      <c r="AH162" s="39">
        <f t="shared" si="92"/>
        <v>5766</v>
      </c>
      <c r="AI162" s="39">
        <f t="shared" si="93"/>
        <v>-1106700</v>
      </c>
      <c r="AJ162" s="103">
        <f t="shared" si="83"/>
        <v>-145511.06000000006</v>
      </c>
    </row>
  </sheetData>
  <sheetProtection/>
  <mergeCells count="43">
    <mergeCell ref="U11:U13"/>
    <mergeCell ref="X11:X13"/>
    <mergeCell ref="Q11:Q13"/>
    <mergeCell ref="R11:R13"/>
    <mergeCell ref="S11:S13"/>
    <mergeCell ref="AJ11:AJ13"/>
    <mergeCell ref="AG11:AG13"/>
    <mergeCell ref="AH11:AH13"/>
    <mergeCell ref="AA11:AA13"/>
    <mergeCell ref="AB11:AB13"/>
    <mergeCell ref="AE11:AE13"/>
    <mergeCell ref="AI11:AI13"/>
    <mergeCell ref="AF11:AF13"/>
    <mergeCell ref="A4:Q4"/>
    <mergeCell ref="P11:P13"/>
    <mergeCell ref="V11:V13"/>
    <mergeCell ref="B7:K7"/>
    <mergeCell ref="H11:H13"/>
    <mergeCell ref="T11:T13"/>
    <mergeCell ref="M11:M13"/>
    <mergeCell ref="N11:N13"/>
    <mergeCell ref="B6:Q6"/>
    <mergeCell ref="B8:Q8"/>
    <mergeCell ref="A9:AF9"/>
    <mergeCell ref="B5:K5"/>
    <mergeCell ref="AD11:AD13"/>
    <mergeCell ref="I11:I13"/>
    <mergeCell ref="J11:J13"/>
    <mergeCell ref="K11:K13"/>
    <mergeCell ref="L11:L13"/>
    <mergeCell ref="O11:O13"/>
    <mergeCell ref="Y11:Y13"/>
    <mergeCell ref="Z11:Z13"/>
    <mergeCell ref="B11:B13"/>
    <mergeCell ref="AC11:AC13"/>
    <mergeCell ref="C1:H1"/>
    <mergeCell ref="B2:H2"/>
    <mergeCell ref="A11:A13"/>
    <mergeCell ref="D11:D13"/>
    <mergeCell ref="A3:H3"/>
    <mergeCell ref="E11:E13"/>
    <mergeCell ref="F11:F13"/>
    <mergeCell ref="C11:C1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1">
      <selection activeCell="AM13" sqref="AM13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4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5" width="10.8515625" style="0" hidden="1" customWidth="1"/>
    <col min="16" max="16" width="10.8515625" style="0" bestFit="1" customWidth="1"/>
    <col min="17" max="20" width="10.8515625" style="0" hidden="1" customWidth="1"/>
    <col min="21" max="22" width="0" style="43" hidden="1" customWidth="1"/>
    <col min="23" max="23" width="10.8515625" style="43" hidden="1" customWidth="1"/>
    <col min="24" max="24" width="0" style="43" hidden="1" customWidth="1"/>
    <col min="25" max="25" width="10.8515625" style="43" hidden="1" customWidth="1"/>
    <col min="26" max="28" width="0" style="43" hidden="1" customWidth="1"/>
    <col min="29" max="29" width="9.140625" style="43" customWidth="1"/>
    <col min="30" max="31" width="0" style="43" hidden="1" customWidth="1"/>
    <col min="32" max="32" width="11.421875" style="43" hidden="1" customWidth="1"/>
    <col min="33" max="33" width="10.421875" style="43" hidden="1" customWidth="1"/>
  </cols>
  <sheetData>
    <row r="1" spans="1:29" ht="33.75" customHeight="1">
      <c r="A1" s="158" t="s">
        <v>349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1:11" ht="19.5" customHeight="1">
      <c r="A2" s="134"/>
      <c r="B2" s="157" t="s">
        <v>350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1:29" ht="64.5" customHeight="1">
      <c r="A3" s="134"/>
      <c r="B3" s="165" t="s">
        <v>341</v>
      </c>
      <c r="C3" s="165"/>
      <c r="D3" s="165"/>
      <c r="E3" s="165"/>
      <c r="F3" s="165"/>
      <c r="G3" s="165"/>
      <c r="H3" s="165"/>
      <c r="I3" s="165"/>
      <c r="J3" s="165"/>
      <c r="K3" s="165"/>
      <c r="L3" s="156"/>
      <c r="M3" s="156"/>
      <c r="N3" s="156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11" ht="16.5" customHeight="1">
      <c r="A4" s="134"/>
      <c r="B4" s="157" t="s">
        <v>351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29" ht="36.75" customHeight="1">
      <c r="A5" s="134"/>
      <c r="B5" s="165" t="s">
        <v>337</v>
      </c>
      <c r="C5" s="165"/>
      <c r="D5" s="165"/>
      <c r="E5" s="165"/>
      <c r="F5" s="165"/>
      <c r="G5" s="165"/>
      <c r="H5" s="165"/>
      <c r="I5" s="165"/>
      <c r="J5" s="165"/>
      <c r="K5" s="165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</row>
    <row r="6" spans="1:29" ht="99" customHeight="1">
      <c r="A6" s="154" t="s">
        <v>352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  <c r="AA6" s="156"/>
      <c r="AB6" s="173"/>
      <c r="AC6" s="173"/>
    </row>
    <row r="7" spans="1:33" s="50" customFormat="1" ht="5.25" customHeight="1">
      <c r="A7" s="1"/>
      <c r="B7" s="1"/>
      <c r="C7" s="1"/>
      <c r="D7" s="1"/>
      <c r="E7" s="1"/>
      <c r="F7" s="1"/>
      <c r="G7" s="1"/>
      <c r="H7" s="49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s="50" customFormat="1" ht="9" customHeight="1">
      <c r="A8" s="5"/>
      <c r="B8" s="5"/>
      <c r="C8" s="5"/>
      <c r="D8" s="5"/>
      <c r="E8" s="5"/>
      <c r="F8" s="5"/>
      <c r="G8" s="6" t="s">
        <v>303</v>
      </c>
      <c r="H8" s="50" t="s">
        <v>183</v>
      </c>
      <c r="I8" s="50" t="s">
        <v>184</v>
      </c>
      <c r="J8" s="50" t="s">
        <v>185</v>
      </c>
      <c r="K8" s="50" t="s">
        <v>186</v>
      </c>
      <c r="L8" s="50" t="s">
        <v>187</v>
      </c>
      <c r="M8" s="50" t="s">
        <v>188</v>
      </c>
      <c r="N8" s="50" t="s">
        <v>189</v>
      </c>
      <c r="O8" s="50" t="s">
        <v>190</v>
      </c>
      <c r="P8" s="5" t="s">
        <v>257</v>
      </c>
      <c r="Q8" s="50" t="s">
        <v>191</v>
      </c>
      <c r="R8" s="50" t="s">
        <v>192</v>
      </c>
      <c r="S8" s="50" t="s">
        <v>193</v>
      </c>
      <c r="U8" s="97" t="s">
        <v>183</v>
      </c>
      <c r="V8" s="97" t="s">
        <v>184</v>
      </c>
      <c r="W8" s="97" t="s">
        <v>185</v>
      </c>
      <c r="X8" s="97" t="s">
        <v>186</v>
      </c>
      <c r="Y8" s="97" t="s">
        <v>187</v>
      </c>
      <c r="Z8" s="97" t="s">
        <v>188</v>
      </c>
      <c r="AA8" s="97" t="s">
        <v>189</v>
      </c>
      <c r="AB8" s="97" t="s">
        <v>190</v>
      </c>
      <c r="AC8" s="97"/>
      <c r="AD8" s="97" t="s">
        <v>191</v>
      </c>
      <c r="AE8" s="97" t="s">
        <v>192</v>
      </c>
      <c r="AF8" s="97" t="s">
        <v>193</v>
      </c>
      <c r="AG8" s="97"/>
    </row>
    <row r="9" spans="1:33" s="50" customFormat="1" ht="12.75" customHeight="1">
      <c r="A9" s="174" t="s">
        <v>1</v>
      </c>
      <c r="B9" s="174" t="s">
        <v>81</v>
      </c>
      <c r="C9" s="175" t="s">
        <v>82</v>
      </c>
      <c r="D9" s="175" t="s">
        <v>2</v>
      </c>
      <c r="E9" s="175" t="s">
        <v>83</v>
      </c>
      <c r="F9" s="175" t="s">
        <v>6</v>
      </c>
      <c r="G9" s="162" t="s">
        <v>261</v>
      </c>
      <c r="H9" s="140" t="s">
        <v>262</v>
      </c>
      <c r="I9" s="140" t="s">
        <v>263</v>
      </c>
      <c r="J9" s="140" t="s">
        <v>264</v>
      </c>
      <c r="K9" s="140" t="s">
        <v>265</v>
      </c>
      <c r="L9" s="140" t="s">
        <v>289</v>
      </c>
      <c r="M9" s="140" t="s">
        <v>290</v>
      </c>
      <c r="N9" s="140" t="s">
        <v>291</v>
      </c>
      <c r="O9" s="140" t="s">
        <v>292</v>
      </c>
      <c r="P9" s="140" t="s">
        <v>336</v>
      </c>
      <c r="Q9" s="140" t="s">
        <v>288</v>
      </c>
      <c r="R9" s="140" t="s">
        <v>293</v>
      </c>
      <c r="S9" s="140" t="s">
        <v>301</v>
      </c>
      <c r="T9" s="172" t="s">
        <v>318</v>
      </c>
      <c r="U9" s="171" t="s">
        <v>319</v>
      </c>
      <c r="V9" s="171" t="s">
        <v>320</v>
      </c>
      <c r="W9" s="171" t="s">
        <v>321</v>
      </c>
      <c r="X9" s="171" t="s">
        <v>322</v>
      </c>
      <c r="Y9" s="171" t="s">
        <v>323</v>
      </c>
      <c r="Z9" s="171" t="s">
        <v>324</v>
      </c>
      <c r="AA9" s="171" t="s">
        <v>325</v>
      </c>
      <c r="AB9" s="171" t="s">
        <v>326</v>
      </c>
      <c r="AC9" s="171" t="s">
        <v>335</v>
      </c>
      <c r="AD9" s="171" t="s">
        <v>327</v>
      </c>
      <c r="AE9" s="171" t="s">
        <v>328</v>
      </c>
      <c r="AF9" s="171" t="s">
        <v>329</v>
      </c>
      <c r="AG9" s="171" t="s">
        <v>330</v>
      </c>
    </row>
    <row r="10" spans="1:33" s="50" customFormat="1" ht="12.75">
      <c r="A10" s="174"/>
      <c r="B10" s="174"/>
      <c r="C10" s="175"/>
      <c r="D10" s="175"/>
      <c r="E10" s="175"/>
      <c r="F10" s="175"/>
      <c r="G10" s="163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72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33" s="50" customFormat="1" ht="12.75">
      <c r="A11" s="174"/>
      <c r="B11" s="174"/>
      <c r="C11" s="175"/>
      <c r="D11" s="175"/>
      <c r="E11" s="175"/>
      <c r="F11" s="175"/>
      <c r="G11" s="164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72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1:33" s="69" customFormat="1" ht="25.5">
      <c r="A12" s="2" t="s">
        <v>353</v>
      </c>
      <c r="B12" s="51" t="s">
        <v>10</v>
      </c>
      <c r="C12" s="52" t="s">
        <v>84</v>
      </c>
      <c r="D12" s="9" t="s">
        <v>100</v>
      </c>
      <c r="E12" s="52"/>
      <c r="F12" s="52"/>
      <c r="G12" s="53">
        <f aca="true" t="shared" si="0" ref="G12:T12">G13+G16+G31+G34+G42+G45+G48+G51+G54+G24</f>
        <v>1748187</v>
      </c>
      <c r="H12" s="53">
        <f t="shared" si="0"/>
        <v>1748187</v>
      </c>
      <c r="I12" s="53">
        <f t="shared" si="0"/>
        <v>1748187</v>
      </c>
      <c r="J12" s="53">
        <f t="shared" si="0"/>
        <v>1954409.94</v>
      </c>
      <c r="K12" s="53">
        <f t="shared" si="0"/>
        <v>1954409.94</v>
      </c>
      <c r="L12" s="53">
        <f t="shared" si="0"/>
        <v>2691109.94</v>
      </c>
      <c r="M12" s="53">
        <f t="shared" si="0"/>
        <v>2691109.94</v>
      </c>
      <c r="N12" s="53">
        <f t="shared" si="0"/>
        <v>2691109.94</v>
      </c>
      <c r="O12" s="53">
        <f t="shared" si="0"/>
        <v>2691109.94</v>
      </c>
      <c r="P12" s="53">
        <f t="shared" si="0"/>
        <v>2691109.94</v>
      </c>
      <c r="Q12" s="53">
        <f t="shared" si="0"/>
        <v>2691109.94</v>
      </c>
      <c r="R12" s="53">
        <f t="shared" si="0"/>
        <v>2696875.94</v>
      </c>
      <c r="S12" s="53">
        <f t="shared" si="0"/>
        <v>1779695.94</v>
      </c>
      <c r="T12" s="53">
        <f t="shared" si="0"/>
        <v>1584176.08</v>
      </c>
      <c r="U12" s="112">
        <f aca="true" t="shared" si="1" ref="U12:AF12">H12-G12</f>
        <v>0</v>
      </c>
      <c r="V12" s="112">
        <f t="shared" si="1"/>
        <v>0</v>
      </c>
      <c r="W12" s="112">
        <f t="shared" si="1"/>
        <v>206222.93999999994</v>
      </c>
      <c r="X12" s="112">
        <f t="shared" si="1"/>
        <v>0</v>
      </c>
      <c r="Y12" s="112">
        <f t="shared" si="1"/>
        <v>736700</v>
      </c>
      <c r="Z12" s="112">
        <f t="shared" si="1"/>
        <v>0</v>
      </c>
      <c r="AA12" s="112">
        <f t="shared" si="1"/>
        <v>0</v>
      </c>
      <c r="AB12" s="112">
        <f t="shared" si="1"/>
        <v>0</v>
      </c>
      <c r="AC12" s="112">
        <f t="shared" si="1"/>
        <v>0</v>
      </c>
      <c r="AD12" s="112">
        <f t="shared" si="1"/>
        <v>0</v>
      </c>
      <c r="AE12" s="112">
        <f t="shared" si="1"/>
        <v>5766</v>
      </c>
      <c r="AF12" s="112">
        <f t="shared" si="1"/>
        <v>-917180</v>
      </c>
      <c r="AG12" s="112">
        <f>S12-G12</f>
        <v>31508.939999999944</v>
      </c>
    </row>
    <row r="13" spans="1:33" s="69" customFormat="1" ht="54" customHeight="1">
      <c r="A13" s="2" t="s">
        <v>11</v>
      </c>
      <c r="B13" s="51" t="s">
        <v>10</v>
      </c>
      <c r="C13" s="52" t="s">
        <v>84</v>
      </c>
      <c r="D13" s="9" t="s">
        <v>100</v>
      </c>
      <c r="E13" s="52" t="s">
        <v>85</v>
      </c>
      <c r="F13" s="52"/>
      <c r="G13" s="53">
        <f>G14</f>
        <v>415700</v>
      </c>
      <c r="H13" s="54">
        <f aca="true" t="shared" si="2" ref="H13:T14">H14</f>
        <v>415700</v>
      </c>
      <c r="I13" s="54">
        <f t="shared" si="2"/>
        <v>415700</v>
      </c>
      <c r="J13" s="54">
        <f t="shared" si="2"/>
        <v>415700</v>
      </c>
      <c r="K13" s="54">
        <f t="shared" si="2"/>
        <v>415700</v>
      </c>
      <c r="L13" s="54">
        <f t="shared" si="2"/>
        <v>415700</v>
      </c>
      <c r="M13" s="54">
        <f t="shared" si="2"/>
        <v>415700</v>
      </c>
      <c r="N13" s="54">
        <f t="shared" si="2"/>
        <v>415700</v>
      </c>
      <c r="O13" s="54">
        <f t="shared" si="2"/>
        <v>415700</v>
      </c>
      <c r="P13" s="54">
        <f t="shared" si="2"/>
        <v>415700</v>
      </c>
      <c r="Q13" s="54">
        <f t="shared" si="2"/>
        <v>415700</v>
      </c>
      <c r="R13" s="54">
        <f t="shared" si="2"/>
        <v>415700</v>
      </c>
      <c r="S13" s="54">
        <f t="shared" si="2"/>
        <v>415700</v>
      </c>
      <c r="T13" s="54">
        <f t="shared" si="2"/>
        <v>402293.4</v>
      </c>
      <c r="U13" s="112">
        <f aca="true" t="shared" si="3" ref="U13:U76">H13-G13</f>
        <v>0</v>
      </c>
      <c r="V13" s="112">
        <f aca="true" t="shared" si="4" ref="V13:V76">I13-H13</f>
        <v>0</v>
      </c>
      <c r="W13" s="112">
        <f aca="true" t="shared" si="5" ref="W13:W76">J13-I13</f>
        <v>0</v>
      </c>
      <c r="X13" s="112">
        <f aca="true" t="shared" si="6" ref="X13:X76">K13-J13</f>
        <v>0</v>
      </c>
      <c r="Y13" s="112">
        <f aca="true" t="shared" si="7" ref="Y13:Y76">L13-K13</f>
        <v>0</v>
      </c>
      <c r="Z13" s="112">
        <f aca="true" t="shared" si="8" ref="Z13:Z76">M13-L13</f>
        <v>0</v>
      </c>
      <c r="AA13" s="112">
        <f aca="true" t="shared" si="9" ref="AA13:AA76">N13-M13</f>
        <v>0</v>
      </c>
      <c r="AB13" s="112">
        <f aca="true" t="shared" si="10" ref="AB13:AB76">O13-N13</f>
        <v>0</v>
      </c>
      <c r="AC13" s="112">
        <f aca="true" t="shared" si="11" ref="AC13:AC76">P13-O13</f>
        <v>0</v>
      </c>
      <c r="AD13" s="112">
        <f aca="true" t="shared" si="12" ref="AD13:AD76">Q13-P13</f>
        <v>0</v>
      </c>
      <c r="AE13" s="112">
        <f aca="true" t="shared" si="13" ref="AE13:AE76">R13-Q13</f>
        <v>0</v>
      </c>
      <c r="AF13" s="112">
        <f aca="true" t="shared" si="14" ref="AF13:AF76">S13-R13</f>
        <v>0</v>
      </c>
      <c r="AG13" s="112">
        <f aca="true" t="shared" si="15" ref="AG13:AG76">S13-G13</f>
        <v>0</v>
      </c>
    </row>
    <row r="14" spans="1:33" s="50" customFormat="1" ht="56.25" customHeight="1">
      <c r="A14" s="4" t="s">
        <v>13</v>
      </c>
      <c r="B14" s="55" t="s">
        <v>10</v>
      </c>
      <c r="C14" s="56" t="s">
        <v>84</v>
      </c>
      <c r="D14" s="8" t="s">
        <v>100</v>
      </c>
      <c r="E14" s="56" t="s">
        <v>85</v>
      </c>
      <c r="F14" s="56" t="s">
        <v>14</v>
      </c>
      <c r="G14" s="57">
        <f>G15</f>
        <v>415700</v>
      </c>
      <c r="H14" s="58">
        <f t="shared" si="2"/>
        <v>415700</v>
      </c>
      <c r="I14" s="58">
        <f t="shared" si="2"/>
        <v>415700</v>
      </c>
      <c r="J14" s="58">
        <f t="shared" si="2"/>
        <v>415700</v>
      </c>
      <c r="K14" s="58">
        <f t="shared" si="2"/>
        <v>415700</v>
      </c>
      <c r="L14" s="58">
        <f t="shared" si="2"/>
        <v>415700</v>
      </c>
      <c r="M14" s="58">
        <f t="shared" si="2"/>
        <v>415700</v>
      </c>
      <c r="N14" s="58">
        <f t="shared" si="2"/>
        <v>415700</v>
      </c>
      <c r="O14" s="58">
        <f t="shared" si="2"/>
        <v>415700</v>
      </c>
      <c r="P14" s="58">
        <f t="shared" si="2"/>
        <v>415700</v>
      </c>
      <c r="Q14" s="58">
        <f t="shared" si="2"/>
        <v>415700</v>
      </c>
      <c r="R14" s="58">
        <f t="shared" si="2"/>
        <v>415700</v>
      </c>
      <c r="S14" s="58">
        <f t="shared" si="2"/>
        <v>415700</v>
      </c>
      <c r="T14" s="58">
        <f t="shared" si="2"/>
        <v>402293.4</v>
      </c>
      <c r="U14" s="59">
        <f t="shared" si="3"/>
        <v>0</v>
      </c>
      <c r="V14" s="59">
        <f t="shared" si="4"/>
        <v>0</v>
      </c>
      <c r="W14" s="59">
        <f t="shared" si="5"/>
        <v>0</v>
      </c>
      <c r="X14" s="59">
        <f t="shared" si="6"/>
        <v>0</v>
      </c>
      <c r="Y14" s="59">
        <f t="shared" si="7"/>
        <v>0</v>
      </c>
      <c r="Z14" s="59">
        <f t="shared" si="8"/>
        <v>0</v>
      </c>
      <c r="AA14" s="59">
        <f t="shared" si="9"/>
        <v>0</v>
      </c>
      <c r="AB14" s="59">
        <f t="shared" si="10"/>
        <v>0</v>
      </c>
      <c r="AC14" s="59">
        <f t="shared" si="11"/>
        <v>0</v>
      </c>
      <c r="AD14" s="59">
        <f t="shared" si="12"/>
        <v>0</v>
      </c>
      <c r="AE14" s="59">
        <f t="shared" si="13"/>
        <v>0</v>
      </c>
      <c r="AF14" s="59">
        <f t="shared" si="14"/>
        <v>0</v>
      </c>
      <c r="AG14" s="59">
        <f t="shared" si="15"/>
        <v>0</v>
      </c>
    </row>
    <row r="15" spans="1:33" s="50" customFormat="1" ht="33" customHeight="1">
      <c r="A15" s="4" t="s">
        <v>15</v>
      </c>
      <c r="B15" s="55" t="s">
        <v>10</v>
      </c>
      <c r="C15" s="56" t="s">
        <v>84</v>
      </c>
      <c r="D15" s="8" t="s">
        <v>100</v>
      </c>
      <c r="E15" s="56" t="s">
        <v>85</v>
      </c>
      <c r="F15" s="56" t="s">
        <v>16</v>
      </c>
      <c r="G15" s="57">
        <v>415700</v>
      </c>
      <c r="H15" s="59">
        <v>415700</v>
      </c>
      <c r="I15" s="59">
        <v>415700</v>
      </c>
      <c r="J15" s="59">
        <v>415700</v>
      </c>
      <c r="K15" s="59">
        <v>415700</v>
      </c>
      <c r="L15" s="59">
        <v>415700</v>
      </c>
      <c r="M15" s="59">
        <v>415700</v>
      </c>
      <c r="N15" s="59">
        <v>415700</v>
      </c>
      <c r="O15" s="59">
        <v>415700</v>
      </c>
      <c r="P15" s="59">
        <v>415700</v>
      </c>
      <c r="Q15" s="59">
        <v>415700</v>
      </c>
      <c r="R15" s="59">
        <v>415700</v>
      </c>
      <c r="S15" s="59">
        <v>415700</v>
      </c>
      <c r="T15" s="92">
        <v>402293.4</v>
      </c>
      <c r="U15" s="59">
        <f t="shared" si="3"/>
        <v>0</v>
      </c>
      <c r="V15" s="59">
        <f t="shared" si="4"/>
        <v>0</v>
      </c>
      <c r="W15" s="59">
        <f t="shared" si="5"/>
        <v>0</v>
      </c>
      <c r="X15" s="59">
        <f t="shared" si="6"/>
        <v>0</v>
      </c>
      <c r="Y15" s="59">
        <f t="shared" si="7"/>
        <v>0</v>
      </c>
      <c r="Z15" s="59">
        <f t="shared" si="8"/>
        <v>0</v>
      </c>
      <c r="AA15" s="59">
        <f t="shared" si="9"/>
        <v>0</v>
      </c>
      <c r="AB15" s="59">
        <f t="shared" si="10"/>
        <v>0</v>
      </c>
      <c r="AC15" s="59">
        <f t="shared" si="11"/>
        <v>0</v>
      </c>
      <c r="AD15" s="59">
        <f t="shared" si="12"/>
        <v>0</v>
      </c>
      <c r="AE15" s="59">
        <f t="shared" si="13"/>
        <v>0</v>
      </c>
      <c r="AF15" s="59">
        <f t="shared" si="14"/>
        <v>0</v>
      </c>
      <c r="AG15" s="59">
        <f t="shared" si="15"/>
        <v>0</v>
      </c>
    </row>
    <row r="16" spans="1:33" s="69" customFormat="1" ht="38.25">
      <c r="A16" s="2" t="s">
        <v>19</v>
      </c>
      <c r="B16" s="51" t="s">
        <v>10</v>
      </c>
      <c r="C16" s="52" t="s">
        <v>84</v>
      </c>
      <c r="D16" s="9" t="s">
        <v>100</v>
      </c>
      <c r="E16" s="52" t="s">
        <v>86</v>
      </c>
      <c r="F16" s="52"/>
      <c r="G16" s="53">
        <f>G17+G19+G21</f>
        <v>760100</v>
      </c>
      <c r="H16" s="54">
        <f aca="true" t="shared" si="16" ref="H16:T16">H17+H19+H21</f>
        <v>760100</v>
      </c>
      <c r="I16" s="54">
        <f t="shared" si="16"/>
        <v>760100</v>
      </c>
      <c r="J16" s="54">
        <f t="shared" si="16"/>
        <v>940116.94</v>
      </c>
      <c r="K16" s="54">
        <f t="shared" si="16"/>
        <v>940116.94</v>
      </c>
      <c r="L16" s="54">
        <f t="shared" si="16"/>
        <v>940116.94</v>
      </c>
      <c r="M16" s="54">
        <f t="shared" si="16"/>
        <v>940116.94</v>
      </c>
      <c r="N16" s="54">
        <f t="shared" si="16"/>
        <v>940116.94</v>
      </c>
      <c r="O16" s="54">
        <f t="shared" si="16"/>
        <v>940116.94</v>
      </c>
      <c r="P16" s="54">
        <f t="shared" si="16"/>
        <v>940116.94</v>
      </c>
      <c r="Q16" s="54">
        <f t="shared" si="16"/>
        <v>940116.94</v>
      </c>
      <c r="R16" s="54">
        <f t="shared" si="16"/>
        <v>940116.94</v>
      </c>
      <c r="S16" s="54">
        <f t="shared" si="16"/>
        <v>1112116.94</v>
      </c>
      <c r="T16" s="54">
        <f t="shared" si="16"/>
        <v>935998.31</v>
      </c>
      <c r="U16" s="112">
        <f t="shared" si="3"/>
        <v>0</v>
      </c>
      <c r="V16" s="112">
        <f t="shared" si="4"/>
        <v>0</v>
      </c>
      <c r="W16" s="112">
        <f t="shared" si="5"/>
        <v>180016.93999999994</v>
      </c>
      <c r="X16" s="112">
        <f t="shared" si="6"/>
        <v>0</v>
      </c>
      <c r="Y16" s="112">
        <f t="shared" si="7"/>
        <v>0</v>
      </c>
      <c r="Z16" s="112">
        <f t="shared" si="8"/>
        <v>0</v>
      </c>
      <c r="AA16" s="112">
        <f t="shared" si="9"/>
        <v>0</v>
      </c>
      <c r="AB16" s="112">
        <f t="shared" si="10"/>
        <v>0</v>
      </c>
      <c r="AC16" s="112">
        <f t="shared" si="11"/>
        <v>0</v>
      </c>
      <c r="AD16" s="112">
        <f t="shared" si="12"/>
        <v>0</v>
      </c>
      <c r="AE16" s="112">
        <f t="shared" si="13"/>
        <v>0</v>
      </c>
      <c r="AF16" s="112">
        <f t="shared" si="14"/>
        <v>172000</v>
      </c>
      <c r="AG16" s="112">
        <f t="shared" si="15"/>
        <v>352016.93999999994</v>
      </c>
    </row>
    <row r="17" spans="1:33" s="50" customFormat="1" ht="51">
      <c r="A17" s="4" t="s">
        <v>13</v>
      </c>
      <c r="B17" s="55" t="s">
        <v>10</v>
      </c>
      <c r="C17" s="56" t="s">
        <v>84</v>
      </c>
      <c r="D17" s="8" t="s">
        <v>100</v>
      </c>
      <c r="E17" s="56" t="s">
        <v>86</v>
      </c>
      <c r="F17" s="56" t="s">
        <v>14</v>
      </c>
      <c r="G17" s="57">
        <f>G18</f>
        <v>534000</v>
      </c>
      <c r="H17" s="58">
        <f aca="true" t="shared" si="17" ref="H17:T17">H18</f>
        <v>534000</v>
      </c>
      <c r="I17" s="58">
        <f t="shared" si="17"/>
        <v>534000</v>
      </c>
      <c r="J17" s="58">
        <f t="shared" si="17"/>
        <v>604016.94</v>
      </c>
      <c r="K17" s="58">
        <f t="shared" si="17"/>
        <v>604016.94</v>
      </c>
      <c r="L17" s="58">
        <f t="shared" si="17"/>
        <v>604016.94</v>
      </c>
      <c r="M17" s="58">
        <f t="shared" si="17"/>
        <v>604016.94</v>
      </c>
      <c r="N17" s="58">
        <f t="shared" si="17"/>
        <v>604016.94</v>
      </c>
      <c r="O17" s="58">
        <f t="shared" si="17"/>
        <v>604016.94</v>
      </c>
      <c r="P17" s="58">
        <f t="shared" si="17"/>
        <v>604016.94</v>
      </c>
      <c r="Q17" s="58">
        <f t="shared" si="17"/>
        <v>604016.94</v>
      </c>
      <c r="R17" s="58">
        <f t="shared" si="17"/>
        <v>644516.94</v>
      </c>
      <c r="S17" s="58">
        <f t="shared" si="17"/>
        <v>757516.94</v>
      </c>
      <c r="T17" s="58">
        <f t="shared" si="17"/>
        <v>581793.41</v>
      </c>
      <c r="U17" s="59">
        <f t="shared" si="3"/>
        <v>0</v>
      </c>
      <c r="V17" s="59">
        <f t="shared" si="4"/>
        <v>0</v>
      </c>
      <c r="W17" s="59">
        <f t="shared" si="5"/>
        <v>70016.93999999994</v>
      </c>
      <c r="X17" s="59">
        <f t="shared" si="6"/>
        <v>0</v>
      </c>
      <c r="Y17" s="59">
        <f t="shared" si="7"/>
        <v>0</v>
      </c>
      <c r="Z17" s="59">
        <f t="shared" si="8"/>
        <v>0</v>
      </c>
      <c r="AA17" s="59">
        <f t="shared" si="9"/>
        <v>0</v>
      </c>
      <c r="AB17" s="59">
        <f t="shared" si="10"/>
        <v>0</v>
      </c>
      <c r="AC17" s="59">
        <f t="shared" si="11"/>
        <v>0</v>
      </c>
      <c r="AD17" s="59">
        <f t="shared" si="12"/>
        <v>0</v>
      </c>
      <c r="AE17" s="59">
        <f t="shared" si="13"/>
        <v>40500</v>
      </c>
      <c r="AF17" s="59">
        <f t="shared" si="14"/>
        <v>113000</v>
      </c>
      <c r="AG17" s="59">
        <f t="shared" si="15"/>
        <v>223516.93999999994</v>
      </c>
    </row>
    <row r="18" spans="1:33" s="50" customFormat="1" ht="25.5">
      <c r="A18" s="4" t="s">
        <v>15</v>
      </c>
      <c r="B18" s="55" t="s">
        <v>10</v>
      </c>
      <c r="C18" s="56" t="s">
        <v>84</v>
      </c>
      <c r="D18" s="8" t="s">
        <v>100</v>
      </c>
      <c r="E18" s="56" t="s">
        <v>86</v>
      </c>
      <c r="F18" s="56" t="s">
        <v>16</v>
      </c>
      <c r="G18" s="57">
        <v>534000</v>
      </c>
      <c r="H18" s="57">
        <v>534000</v>
      </c>
      <c r="I18" s="57">
        <v>534000</v>
      </c>
      <c r="J18" s="59">
        <v>604016.94</v>
      </c>
      <c r="K18" s="59">
        <v>604016.94</v>
      </c>
      <c r="L18" s="59">
        <v>604016.94</v>
      </c>
      <c r="M18" s="59">
        <v>604016.94</v>
      </c>
      <c r="N18" s="59">
        <v>604016.94</v>
      </c>
      <c r="O18" s="59">
        <v>604016.94</v>
      </c>
      <c r="P18" s="59">
        <v>604016.94</v>
      </c>
      <c r="Q18" s="59">
        <v>604016.94</v>
      </c>
      <c r="R18" s="92">
        <v>644516.94</v>
      </c>
      <c r="S18" s="92">
        <v>757516.94</v>
      </c>
      <c r="T18" s="92">
        <v>581793.41</v>
      </c>
      <c r="U18" s="59">
        <f t="shared" si="3"/>
        <v>0</v>
      </c>
      <c r="V18" s="59">
        <f t="shared" si="4"/>
        <v>0</v>
      </c>
      <c r="W18" s="59">
        <f t="shared" si="5"/>
        <v>70016.93999999994</v>
      </c>
      <c r="X18" s="59">
        <f t="shared" si="6"/>
        <v>0</v>
      </c>
      <c r="Y18" s="59">
        <f t="shared" si="7"/>
        <v>0</v>
      </c>
      <c r="Z18" s="59">
        <f t="shared" si="8"/>
        <v>0</v>
      </c>
      <c r="AA18" s="59">
        <f t="shared" si="9"/>
        <v>0</v>
      </c>
      <c r="AB18" s="59">
        <f t="shared" si="10"/>
        <v>0</v>
      </c>
      <c r="AC18" s="59">
        <f t="shared" si="11"/>
        <v>0</v>
      </c>
      <c r="AD18" s="59">
        <f t="shared" si="12"/>
        <v>0</v>
      </c>
      <c r="AE18" s="59">
        <f t="shared" si="13"/>
        <v>40500</v>
      </c>
      <c r="AF18" s="59">
        <f t="shared" si="14"/>
        <v>113000</v>
      </c>
      <c r="AG18" s="59">
        <f t="shared" si="15"/>
        <v>223516.93999999994</v>
      </c>
    </row>
    <row r="19" spans="1:33" s="50" customFormat="1" ht="25.5">
      <c r="A19" s="4" t="s">
        <v>21</v>
      </c>
      <c r="B19" s="55" t="s">
        <v>10</v>
      </c>
      <c r="C19" s="56" t="s">
        <v>84</v>
      </c>
      <c r="D19" s="8" t="s">
        <v>100</v>
      </c>
      <c r="E19" s="56" t="s">
        <v>86</v>
      </c>
      <c r="F19" s="56" t="s">
        <v>22</v>
      </c>
      <c r="G19" s="57">
        <f>G20</f>
        <v>210100</v>
      </c>
      <c r="H19" s="58">
        <f aca="true" t="shared" si="18" ref="H19:T19">H20</f>
        <v>210100</v>
      </c>
      <c r="I19" s="58">
        <f t="shared" si="18"/>
        <v>210100</v>
      </c>
      <c r="J19" s="58">
        <f t="shared" si="18"/>
        <v>320100</v>
      </c>
      <c r="K19" s="58">
        <f t="shared" si="18"/>
        <v>320100</v>
      </c>
      <c r="L19" s="58">
        <f t="shared" si="18"/>
        <v>320100</v>
      </c>
      <c r="M19" s="58">
        <f t="shared" si="18"/>
        <v>320100</v>
      </c>
      <c r="N19" s="58">
        <f t="shared" si="18"/>
        <v>320100</v>
      </c>
      <c r="O19" s="58">
        <f t="shared" si="18"/>
        <v>320100</v>
      </c>
      <c r="P19" s="58">
        <f t="shared" si="18"/>
        <v>320100</v>
      </c>
      <c r="Q19" s="58">
        <f t="shared" si="18"/>
        <v>320100</v>
      </c>
      <c r="R19" s="58">
        <f t="shared" si="18"/>
        <v>281100</v>
      </c>
      <c r="S19" s="58">
        <f t="shared" si="18"/>
        <v>340400</v>
      </c>
      <c r="T19" s="58">
        <f t="shared" si="18"/>
        <v>340110</v>
      </c>
      <c r="U19" s="59">
        <f t="shared" si="3"/>
        <v>0</v>
      </c>
      <c r="V19" s="59">
        <f t="shared" si="4"/>
        <v>0</v>
      </c>
      <c r="W19" s="59">
        <f t="shared" si="5"/>
        <v>110000</v>
      </c>
      <c r="X19" s="59">
        <f t="shared" si="6"/>
        <v>0</v>
      </c>
      <c r="Y19" s="59">
        <f t="shared" si="7"/>
        <v>0</v>
      </c>
      <c r="Z19" s="59">
        <f t="shared" si="8"/>
        <v>0</v>
      </c>
      <c r="AA19" s="59">
        <f t="shared" si="9"/>
        <v>0</v>
      </c>
      <c r="AB19" s="59">
        <f t="shared" si="10"/>
        <v>0</v>
      </c>
      <c r="AC19" s="59">
        <f t="shared" si="11"/>
        <v>0</v>
      </c>
      <c r="AD19" s="59">
        <f t="shared" si="12"/>
        <v>0</v>
      </c>
      <c r="AE19" s="59">
        <f t="shared" si="13"/>
        <v>-39000</v>
      </c>
      <c r="AF19" s="59">
        <f t="shared" si="14"/>
        <v>59300</v>
      </c>
      <c r="AG19" s="59">
        <f t="shared" si="15"/>
        <v>130300</v>
      </c>
    </row>
    <row r="20" spans="1:33" s="50" customFormat="1" ht="25.5">
      <c r="A20" s="4" t="s">
        <v>23</v>
      </c>
      <c r="B20" s="55" t="s">
        <v>10</v>
      </c>
      <c r="C20" s="56" t="s">
        <v>84</v>
      </c>
      <c r="D20" s="8" t="s">
        <v>100</v>
      </c>
      <c r="E20" s="56" t="s">
        <v>86</v>
      </c>
      <c r="F20" s="56" t="s">
        <v>24</v>
      </c>
      <c r="G20" s="57">
        <v>210100</v>
      </c>
      <c r="H20" s="57">
        <v>210100</v>
      </c>
      <c r="I20" s="57">
        <v>210100</v>
      </c>
      <c r="J20" s="59">
        <v>320100</v>
      </c>
      <c r="K20" s="59">
        <v>320100</v>
      </c>
      <c r="L20" s="59">
        <v>320100</v>
      </c>
      <c r="M20" s="59">
        <v>320100</v>
      </c>
      <c r="N20" s="59">
        <v>320100</v>
      </c>
      <c r="O20" s="59">
        <v>320100</v>
      </c>
      <c r="P20" s="59">
        <v>320100</v>
      </c>
      <c r="Q20" s="92">
        <v>320100</v>
      </c>
      <c r="R20" s="92">
        <v>281100</v>
      </c>
      <c r="S20" s="92">
        <v>340400</v>
      </c>
      <c r="T20" s="92">
        <v>340110</v>
      </c>
      <c r="U20" s="59">
        <f t="shared" si="3"/>
        <v>0</v>
      </c>
      <c r="V20" s="59">
        <f t="shared" si="4"/>
        <v>0</v>
      </c>
      <c r="W20" s="59">
        <f t="shared" si="5"/>
        <v>110000</v>
      </c>
      <c r="X20" s="59">
        <f t="shared" si="6"/>
        <v>0</v>
      </c>
      <c r="Y20" s="59">
        <f t="shared" si="7"/>
        <v>0</v>
      </c>
      <c r="Z20" s="59">
        <f t="shared" si="8"/>
        <v>0</v>
      </c>
      <c r="AA20" s="59">
        <f t="shared" si="9"/>
        <v>0</v>
      </c>
      <c r="AB20" s="59">
        <f t="shared" si="10"/>
        <v>0</v>
      </c>
      <c r="AC20" s="59">
        <f t="shared" si="11"/>
        <v>0</v>
      </c>
      <c r="AD20" s="59">
        <f t="shared" si="12"/>
        <v>0</v>
      </c>
      <c r="AE20" s="59">
        <f t="shared" si="13"/>
        <v>-39000</v>
      </c>
      <c r="AF20" s="59">
        <f t="shared" si="14"/>
        <v>59300</v>
      </c>
      <c r="AG20" s="59">
        <f t="shared" si="15"/>
        <v>130300</v>
      </c>
    </row>
    <row r="21" spans="1:33" s="50" customFormat="1" ht="12.75">
      <c r="A21" s="4" t="s">
        <v>25</v>
      </c>
      <c r="B21" s="55" t="s">
        <v>10</v>
      </c>
      <c r="C21" s="56" t="s">
        <v>84</v>
      </c>
      <c r="D21" s="8" t="s">
        <v>100</v>
      </c>
      <c r="E21" s="56" t="s">
        <v>86</v>
      </c>
      <c r="F21" s="56" t="s">
        <v>26</v>
      </c>
      <c r="G21" s="57">
        <f>G22+G23</f>
        <v>16000</v>
      </c>
      <c r="H21" s="58">
        <f aca="true" t="shared" si="19" ref="H21:T21">H22+H23</f>
        <v>16000</v>
      </c>
      <c r="I21" s="58">
        <f t="shared" si="19"/>
        <v>16000</v>
      </c>
      <c r="J21" s="58">
        <f t="shared" si="19"/>
        <v>16000</v>
      </c>
      <c r="K21" s="58">
        <f t="shared" si="19"/>
        <v>16000</v>
      </c>
      <c r="L21" s="58">
        <f t="shared" si="19"/>
        <v>16000</v>
      </c>
      <c r="M21" s="58">
        <f t="shared" si="19"/>
        <v>16000</v>
      </c>
      <c r="N21" s="58">
        <f t="shared" si="19"/>
        <v>16000</v>
      </c>
      <c r="O21" s="58">
        <f t="shared" si="19"/>
        <v>16000</v>
      </c>
      <c r="P21" s="58">
        <f t="shared" si="19"/>
        <v>16000</v>
      </c>
      <c r="Q21" s="58">
        <f t="shared" si="19"/>
        <v>16000</v>
      </c>
      <c r="R21" s="58">
        <f t="shared" si="19"/>
        <v>14500</v>
      </c>
      <c r="S21" s="58">
        <f t="shared" si="19"/>
        <v>14200</v>
      </c>
      <c r="T21" s="58">
        <f t="shared" si="19"/>
        <v>14094.9</v>
      </c>
      <c r="U21" s="59">
        <f t="shared" si="3"/>
        <v>0</v>
      </c>
      <c r="V21" s="59">
        <f t="shared" si="4"/>
        <v>0</v>
      </c>
      <c r="W21" s="59">
        <f t="shared" si="5"/>
        <v>0</v>
      </c>
      <c r="X21" s="59">
        <f t="shared" si="6"/>
        <v>0</v>
      </c>
      <c r="Y21" s="59">
        <f t="shared" si="7"/>
        <v>0</v>
      </c>
      <c r="Z21" s="59">
        <f t="shared" si="8"/>
        <v>0</v>
      </c>
      <c r="AA21" s="59">
        <f t="shared" si="9"/>
        <v>0</v>
      </c>
      <c r="AB21" s="59">
        <f t="shared" si="10"/>
        <v>0</v>
      </c>
      <c r="AC21" s="59">
        <f t="shared" si="11"/>
        <v>0</v>
      </c>
      <c r="AD21" s="59">
        <f t="shared" si="12"/>
        <v>0</v>
      </c>
      <c r="AE21" s="59">
        <f t="shared" si="13"/>
        <v>-1500</v>
      </c>
      <c r="AF21" s="59">
        <f t="shared" si="14"/>
        <v>-300</v>
      </c>
      <c r="AG21" s="59">
        <f t="shared" si="15"/>
        <v>-1800</v>
      </c>
    </row>
    <row r="22" spans="1:33" s="50" customFormat="1" ht="25.5">
      <c r="A22" s="4" t="s">
        <v>27</v>
      </c>
      <c r="B22" s="55" t="s">
        <v>10</v>
      </c>
      <c r="C22" s="56" t="s">
        <v>84</v>
      </c>
      <c r="D22" s="8" t="s">
        <v>100</v>
      </c>
      <c r="E22" s="56" t="s">
        <v>86</v>
      </c>
      <c r="F22" s="56" t="s">
        <v>28</v>
      </c>
      <c r="G22" s="77">
        <v>6000</v>
      </c>
      <c r="H22" s="41">
        <v>6000</v>
      </c>
      <c r="I22" s="41">
        <v>6000</v>
      </c>
      <c r="J22" s="41">
        <v>6000</v>
      </c>
      <c r="K22" s="41">
        <v>6000</v>
      </c>
      <c r="L22" s="41">
        <v>6000</v>
      </c>
      <c r="M22" s="41">
        <v>6000</v>
      </c>
      <c r="N22" s="41">
        <v>6000</v>
      </c>
      <c r="O22" s="41">
        <v>6000</v>
      </c>
      <c r="P22" s="41">
        <v>6000</v>
      </c>
      <c r="Q22" s="41">
        <v>6000</v>
      </c>
      <c r="R22" s="41">
        <v>4800</v>
      </c>
      <c r="S22" s="41">
        <v>4800</v>
      </c>
      <c r="T22" s="91">
        <v>4734</v>
      </c>
      <c r="U22" s="59">
        <f t="shared" si="3"/>
        <v>0</v>
      </c>
      <c r="V22" s="59">
        <f t="shared" si="4"/>
        <v>0</v>
      </c>
      <c r="W22" s="59">
        <f t="shared" si="5"/>
        <v>0</v>
      </c>
      <c r="X22" s="59">
        <f t="shared" si="6"/>
        <v>0</v>
      </c>
      <c r="Y22" s="59">
        <f t="shared" si="7"/>
        <v>0</v>
      </c>
      <c r="Z22" s="59">
        <f t="shared" si="8"/>
        <v>0</v>
      </c>
      <c r="AA22" s="59">
        <f t="shared" si="9"/>
        <v>0</v>
      </c>
      <c r="AB22" s="59">
        <f t="shared" si="10"/>
        <v>0</v>
      </c>
      <c r="AC22" s="59">
        <f t="shared" si="11"/>
        <v>0</v>
      </c>
      <c r="AD22" s="59">
        <f t="shared" si="12"/>
        <v>0</v>
      </c>
      <c r="AE22" s="59">
        <f t="shared" si="13"/>
        <v>-1200</v>
      </c>
      <c r="AF22" s="59">
        <f t="shared" si="14"/>
        <v>0</v>
      </c>
      <c r="AG22" s="59">
        <f t="shared" si="15"/>
        <v>-1200</v>
      </c>
    </row>
    <row r="23" spans="1:33" s="50" customFormat="1" ht="25.5">
      <c r="A23" s="4" t="s">
        <v>29</v>
      </c>
      <c r="B23" s="55" t="s">
        <v>10</v>
      </c>
      <c r="C23" s="56" t="s">
        <v>84</v>
      </c>
      <c r="D23" s="8" t="s">
        <v>100</v>
      </c>
      <c r="E23" s="56" t="s">
        <v>86</v>
      </c>
      <c r="F23" s="56" t="s">
        <v>30</v>
      </c>
      <c r="G23" s="77">
        <v>10000</v>
      </c>
      <c r="H23" s="41">
        <v>10000</v>
      </c>
      <c r="I23" s="41">
        <v>10000</v>
      </c>
      <c r="J23" s="41">
        <v>10000</v>
      </c>
      <c r="K23" s="41">
        <v>10000</v>
      </c>
      <c r="L23" s="41">
        <v>10000</v>
      </c>
      <c r="M23" s="41">
        <v>10000</v>
      </c>
      <c r="N23" s="41">
        <v>10000</v>
      </c>
      <c r="O23" s="41">
        <v>10000</v>
      </c>
      <c r="P23" s="41">
        <v>10000</v>
      </c>
      <c r="Q23" s="41">
        <v>10000</v>
      </c>
      <c r="R23" s="41">
        <v>9700</v>
      </c>
      <c r="S23" s="41">
        <v>9400</v>
      </c>
      <c r="T23" s="91">
        <v>9360.9</v>
      </c>
      <c r="U23" s="59">
        <f t="shared" si="3"/>
        <v>0</v>
      </c>
      <c r="V23" s="59">
        <f t="shared" si="4"/>
        <v>0</v>
      </c>
      <c r="W23" s="59">
        <f t="shared" si="5"/>
        <v>0</v>
      </c>
      <c r="X23" s="59">
        <f t="shared" si="6"/>
        <v>0</v>
      </c>
      <c r="Y23" s="59">
        <f t="shared" si="7"/>
        <v>0</v>
      </c>
      <c r="Z23" s="59">
        <f t="shared" si="8"/>
        <v>0</v>
      </c>
      <c r="AA23" s="59">
        <f t="shared" si="9"/>
        <v>0</v>
      </c>
      <c r="AB23" s="59">
        <f t="shared" si="10"/>
        <v>0</v>
      </c>
      <c r="AC23" s="59">
        <f t="shared" si="11"/>
        <v>0</v>
      </c>
      <c r="AD23" s="59">
        <f t="shared" si="12"/>
        <v>0</v>
      </c>
      <c r="AE23" s="59">
        <f t="shared" si="13"/>
        <v>-300</v>
      </c>
      <c r="AF23" s="59">
        <f t="shared" si="14"/>
        <v>-300</v>
      </c>
      <c r="AG23" s="59">
        <f t="shared" si="15"/>
        <v>-600</v>
      </c>
    </row>
    <row r="24" spans="1:33" s="69" customFormat="1" ht="25.5">
      <c r="A24" s="2" t="s">
        <v>48</v>
      </c>
      <c r="B24" s="51" t="s">
        <v>10</v>
      </c>
      <c r="C24" s="52" t="s">
        <v>84</v>
      </c>
      <c r="D24" s="9" t="s">
        <v>100</v>
      </c>
      <c r="E24" s="52" t="s">
        <v>49</v>
      </c>
      <c r="F24" s="52"/>
      <c r="G24" s="53">
        <f>G25+G27+G29</f>
        <v>111000</v>
      </c>
      <c r="H24" s="54">
        <f aca="true" t="shared" si="20" ref="H24:T24">H25+H27+H29</f>
        <v>111000</v>
      </c>
      <c r="I24" s="54">
        <f t="shared" si="20"/>
        <v>111000</v>
      </c>
      <c r="J24" s="54">
        <f t="shared" si="20"/>
        <v>111000</v>
      </c>
      <c r="K24" s="54">
        <f t="shared" si="20"/>
        <v>111000</v>
      </c>
      <c r="L24" s="54">
        <f t="shared" si="20"/>
        <v>111000</v>
      </c>
      <c r="M24" s="54">
        <f t="shared" si="20"/>
        <v>111000</v>
      </c>
      <c r="N24" s="54">
        <f t="shared" si="20"/>
        <v>111000</v>
      </c>
      <c r="O24" s="54">
        <f t="shared" si="20"/>
        <v>111000</v>
      </c>
      <c r="P24" s="54">
        <f t="shared" si="20"/>
        <v>111000</v>
      </c>
      <c r="Q24" s="54">
        <f t="shared" si="20"/>
        <v>111000</v>
      </c>
      <c r="R24" s="54">
        <f t="shared" si="20"/>
        <v>111000</v>
      </c>
      <c r="S24" s="54">
        <f t="shared" si="20"/>
        <v>5000</v>
      </c>
      <c r="T24" s="54">
        <f t="shared" si="20"/>
        <v>4975.06</v>
      </c>
      <c r="U24" s="112">
        <f t="shared" si="3"/>
        <v>0</v>
      </c>
      <c r="V24" s="112">
        <f t="shared" si="4"/>
        <v>0</v>
      </c>
      <c r="W24" s="112">
        <f t="shared" si="5"/>
        <v>0</v>
      </c>
      <c r="X24" s="112">
        <f t="shared" si="6"/>
        <v>0</v>
      </c>
      <c r="Y24" s="112">
        <f t="shared" si="7"/>
        <v>0</v>
      </c>
      <c r="Z24" s="112">
        <f t="shared" si="8"/>
        <v>0</v>
      </c>
      <c r="AA24" s="112">
        <f t="shared" si="9"/>
        <v>0</v>
      </c>
      <c r="AB24" s="112">
        <f t="shared" si="10"/>
        <v>0</v>
      </c>
      <c r="AC24" s="112">
        <f t="shared" si="11"/>
        <v>0</v>
      </c>
      <c r="AD24" s="112">
        <f t="shared" si="12"/>
        <v>0</v>
      </c>
      <c r="AE24" s="112">
        <f t="shared" si="13"/>
        <v>0</v>
      </c>
      <c r="AF24" s="112">
        <f t="shared" si="14"/>
        <v>-106000</v>
      </c>
      <c r="AG24" s="112">
        <f t="shared" si="15"/>
        <v>-106000</v>
      </c>
    </row>
    <row r="25" spans="1:33" s="50" customFormat="1" ht="51" hidden="1">
      <c r="A25" s="4" t="s">
        <v>13</v>
      </c>
      <c r="B25" s="55" t="s">
        <v>10</v>
      </c>
      <c r="C25" s="56" t="s">
        <v>84</v>
      </c>
      <c r="D25" s="9" t="s">
        <v>100</v>
      </c>
      <c r="E25" s="56" t="s">
        <v>49</v>
      </c>
      <c r="F25" s="56" t="s">
        <v>14</v>
      </c>
      <c r="G25" s="57">
        <f>G26</f>
        <v>0</v>
      </c>
      <c r="H25" s="59"/>
      <c r="I25" s="59"/>
      <c r="J25" s="59"/>
      <c r="K25" s="59"/>
      <c r="L25" s="59"/>
      <c r="M25" s="59"/>
      <c r="N25" s="59"/>
      <c r="O25" s="59"/>
      <c r="P25" s="92"/>
      <c r="Q25" s="92"/>
      <c r="R25" s="92"/>
      <c r="S25" s="92"/>
      <c r="T25" s="92"/>
      <c r="U25" s="59">
        <f t="shared" si="3"/>
        <v>0</v>
      </c>
      <c r="V25" s="59">
        <f t="shared" si="4"/>
        <v>0</v>
      </c>
      <c r="W25" s="59">
        <f t="shared" si="5"/>
        <v>0</v>
      </c>
      <c r="X25" s="59">
        <f t="shared" si="6"/>
        <v>0</v>
      </c>
      <c r="Y25" s="59">
        <f t="shared" si="7"/>
        <v>0</v>
      </c>
      <c r="Z25" s="59">
        <f t="shared" si="8"/>
        <v>0</v>
      </c>
      <c r="AA25" s="59">
        <f t="shared" si="9"/>
        <v>0</v>
      </c>
      <c r="AB25" s="59">
        <f t="shared" si="10"/>
        <v>0</v>
      </c>
      <c r="AC25" s="59">
        <f t="shared" si="11"/>
        <v>0</v>
      </c>
      <c r="AD25" s="59">
        <f t="shared" si="12"/>
        <v>0</v>
      </c>
      <c r="AE25" s="59">
        <f t="shared" si="13"/>
        <v>0</v>
      </c>
      <c r="AF25" s="59">
        <f t="shared" si="14"/>
        <v>0</v>
      </c>
      <c r="AG25" s="59">
        <f t="shared" si="15"/>
        <v>0</v>
      </c>
    </row>
    <row r="26" spans="1:33" s="50" customFormat="1" ht="51" hidden="1">
      <c r="A26" s="7" t="s">
        <v>43</v>
      </c>
      <c r="B26" s="55" t="s">
        <v>10</v>
      </c>
      <c r="C26" s="56" t="s">
        <v>84</v>
      </c>
      <c r="D26" s="9" t="s">
        <v>100</v>
      </c>
      <c r="E26" s="56" t="s">
        <v>49</v>
      </c>
      <c r="F26" s="56" t="s">
        <v>44</v>
      </c>
      <c r="G26" s="57"/>
      <c r="H26" s="59"/>
      <c r="I26" s="59"/>
      <c r="J26" s="59"/>
      <c r="K26" s="59"/>
      <c r="L26" s="59"/>
      <c r="M26" s="59"/>
      <c r="N26" s="59"/>
      <c r="O26" s="59"/>
      <c r="P26" s="92"/>
      <c r="Q26" s="92"/>
      <c r="R26" s="92"/>
      <c r="S26" s="92"/>
      <c r="T26" s="92"/>
      <c r="U26" s="59">
        <f t="shared" si="3"/>
        <v>0</v>
      </c>
      <c r="V26" s="59">
        <f t="shared" si="4"/>
        <v>0</v>
      </c>
      <c r="W26" s="59">
        <f t="shared" si="5"/>
        <v>0</v>
      </c>
      <c r="X26" s="59">
        <f t="shared" si="6"/>
        <v>0</v>
      </c>
      <c r="Y26" s="59">
        <f t="shared" si="7"/>
        <v>0</v>
      </c>
      <c r="Z26" s="59">
        <f t="shared" si="8"/>
        <v>0</v>
      </c>
      <c r="AA26" s="59">
        <f t="shared" si="9"/>
        <v>0</v>
      </c>
      <c r="AB26" s="59">
        <f t="shared" si="10"/>
        <v>0</v>
      </c>
      <c r="AC26" s="59">
        <f t="shared" si="11"/>
        <v>0</v>
      </c>
      <c r="AD26" s="59">
        <f t="shared" si="12"/>
        <v>0</v>
      </c>
      <c r="AE26" s="59">
        <f t="shared" si="13"/>
        <v>0</v>
      </c>
      <c r="AF26" s="59">
        <f t="shared" si="14"/>
        <v>0</v>
      </c>
      <c r="AG26" s="59">
        <f t="shared" si="15"/>
        <v>0</v>
      </c>
    </row>
    <row r="27" spans="1:33" s="50" customFormat="1" ht="25.5">
      <c r="A27" s="4" t="s">
        <v>21</v>
      </c>
      <c r="B27" s="55" t="s">
        <v>10</v>
      </c>
      <c r="C27" s="56" t="s">
        <v>84</v>
      </c>
      <c r="D27" s="8" t="s">
        <v>100</v>
      </c>
      <c r="E27" s="56" t="s">
        <v>49</v>
      </c>
      <c r="F27" s="56" t="s">
        <v>22</v>
      </c>
      <c r="G27" s="57">
        <f>G28</f>
        <v>111000</v>
      </c>
      <c r="H27" s="58">
        <f aca="true" t="shared" si="21" ref="H27:T27">H28</f>
        <v>111000</v>
      </c>
      <c r="I27" s="58">
        <f t="shared" si="21"/>
        <v>111000</v>
      </c>
      <c r="J27" s="58">
        <f t="shared" si="21"/>
        <v>111000</v>
      </c>
      <c r="K27" s="58">
        <f t="shared" si="21"/>
        <v>111000</v>
      </c>
      <c r="L27" s="58">
        <f t="shared" si="21"/>
        <v>111000</v>
      </c>
      <c r="M27" s="58">
        <f t="shared" si="21"/>
        <v>111000</v>
      </c>
      <c r="N27" s="58">
        <f t="shared" si="21"/>
        <v>111000</v>
      </c>
      <c r="O27" s="58">
        <f t="shared" si="21"/>
        <v>111000</v>
      </c>
      <c r="P27" s="58">
        <f t="shared" si="21"/>
        <v>111000</v>
      </c>
      <c r="Q27" s="58">
        <f t="shared" si="21"/>
        <v>111000</v>
      </c>
      <c r="R27" s="58">
        <f t="shared" si="21"/>
        <v>111000</v>
      </c>
      <c r="S27" s="58">
        <f t="shared" si="21"/>
        <v>5000</v>
      </c>
      <c r="T27" s="58">
        <f t="shared" si="21"/>
        <v>4975.06</v>
      </c>
      <c r="U27" s="59">
        <f t="shared" si="3"/>
        <v>0</v>
      </c>
      <c r="V27" s="59">
        <f t="shared" si="4"/>
        <v>0</v>
      </c>
      <c r="W27" s="59">
        <f t="shared" si="5"/>
        <v>0</v>
      </c>
      <c r="X27" s="59">
        <f t="shared" si="6"/>
        <v>0</v>
      </c>
      <c r="Y27" s="59">
        <f t="shared" si="7"/>
        <v>0</v>
      </c>
      <c r="Z27" s="59">
        <f t="shared" si="8"/>
        <v>0</v>
      </c>
      <c r="AA27" s="59">
        <f t="shared" si="9"/>
        <v>0</v>
      </c>
      <c r="AB27" s="59">
        <f t="shared" si="10"/>
        <v>0</v>
      </c>
      <c r="AC27" s="59">
        <f t="shared" si="11"/>
        <v>0</v>
      </c>
      <c r="AD27" s="59">
        <f t="shared" si="12"/>
        <v>0</v>
      </c>
      <c r="AE27" s="59">
        <f t="shared" si="13"/>
        <v>0</v>
      </c>
      <c r="AF27" s="59">
        <f t="shared" si="14"/>
        <v>-106000</v>
      </c>
      <c r="AG27" s="59">
        <f t="shared" si="15"/>
        <v>-106000</v>
      </c>
    </row>
    <row r="28" spans="1:33" s="50" customFormat="1" ht="25.5">
      <c r="A28" s="4" t="s">
        <v>23</v>
      </c>
      <c r="B28" s="55" t="s">
        <v>10</v>
      </c>
      <c r="C28" s="56" t="s">
        <v>84</v>
      </c>
      <c r="D28" s="8" t="s">
        <v>100</v>
      </c>
      <c r="E28" s="56" t="s">
        <v>49</v>
      </c>
      <c r="F28" s="56" t="s">
        <v>24</v>
      </c>
      <c r="G28" s="57">
        <v>111000</v>
      </c>
      <c r="H28" s="59">
        <v>111000</v>
      </c>
      <c r="I28" s="59">
        <v>111000</v>
      </c>
      <c r="J28" s="59">
        <v>111000</v>
      </c>
      <c r="K28" s="59">
        <v>111000</v>
      </c>
      <c r="L28" s="59">
        <v>111000</v>
      </c>
      <c r="M28" s="59">
        <v>111000</v>
      </c>
      <c r="N28" s="59">
        <v>111000</v>
      </c>
      <c r="O28" s="59">
        <v>111000</v>
      </c>
      <c r="P28" s="59">
        <v>111000</v>
      </c>
      <c r="Q28" s="59">
        <v>111000</v>
      </c>
      <c r="R28" s="59">
        <v>111000</v>
      </c>
      <c r="S28" s="92">
        <v>5000</v>
      </c>
      <c r="T28" s="92">
        <v>4975.06</v>
      </c>
      <c r="U28" s="59">
        <f t="shared" si="3"/>
        <v>0</v>
      </c>
      <c r="V28" s="59">
        <f t="shared" si="4"/>
        <v>0</v>
      </c>
      <c r="W28" s="59">
        <f t="shared" si="5"/>
        <v>0</v>
      </c>
      <c r="X28" s="59">
        <f t="shared" si="6"/>
        <v>0</v>
      </c>
      <c r="Y28" s="59">
        <f t="shared" si="7"/>
        <v>0</v>
      </c>
      <c r="Z28" s="59">
        <f t="shared" si="8"/>
        <v>0</v>
      </c>
      <c r="AA28" s="59">
        <f t="shared" si="9"/>
        <v>0</v>
      </c>
      <c r="AB28" s="59">
        <f t="shared" si="10"/>
        <v>0</v>
      </c>
      <c r="AC28" s="59">
        <f t="shared" si="11"/>
        <v>0</v>
      </c>
      <c r="AD28" s="59">
        <f t="shared" si="12"/>
        <v>0</v>
      </c>
      <c r="AE28" s="59">
        <f t="shared" si="13"/>
        <v>0</v>
      </c>
      <c r="AF28" s="59">
        <f t="shared" si="14"/>
        <v>-106000</v>
      </c>
      <c r="AG28" s="59">
        <f t="shared" si="15"/>
        <v>-106000</v>
      </c>
    </row>
    <row r="29" spans="1:33" s="50" customFormat="1" ht="12.75" hidden="1">
      <c r="A29" s="4" t="s">
        <v>25</v>
      </c>
      <c r="B29" s="55" t="s">
        <v>10</v>
      </c>
      <c r="C29" s="56" t="s">
        <v>84</v>
      </c>
      <c r="D29" s="9" t="s">
        <v>100</v>
      </c>
      <c r="E29" s="56" t="s">
        <v>49</v>
      </c>
      <c r="F29" s="56" t="s">
        <v>26</v>
      </c>
      <c r="G29" s="57">
        <f>G30</f>
        <v>0</v>
      </c>
      <c r="H29" s="59"/>
      <c r="I29" s="59"/>
      <c r="J29" s="59"/>
      <c r="K29" s="59"/>
      <c r="L29" s="59"/>
      <c r="M29" s="59"/>
      <c r="N29" s="59"/>
      <c r="O29" s="59"/>
      <c r="P29" s="92"/>
      <c r="Q29" s="92"/>
      <c r="R29" s="92"/>
      <c r="S29" s="92"/>
      <c r="T29" s="92"/>
      <c r="U29" s="59">
        <f t="shared" si="3"/>
        <v>0</v>
      </c>
      <c r="V29" s="59">
        <f t="shared" si="4"/>
        <v>0</v>
      </c>
      <c r="W29" s="59">
        <f t="shared" si="5"/>
        <v>0</v>
      </c>
      <c r="X29" s="59">
        <f t="shared" si="6"/>
        <v>0</v>
      </c>
      <c r="Y29" s="59">
        <f t="shared" si="7"/>
        <v>0</v>
      </c>
      <c r="Z29" s="59">
        <f t="shared" si="8"/>
        <v>0</v>
      </c>
      <c r="AA29" s="59">
        <f t="shared" si="9"/>
        <v>0</v>
      </c>
      <c r="AB29" s="59">
        <f t="shared" si="10"/>
        <v>0</v>
      </c>
      <c r="AC29" s="59">
        <f t="shared" si="11"/>
        <v>0</v>
      </c>
      <c r="AD29" s="59">
        <f t="shared" si="12"/>
        <v>0</v>
      </c>
      <c r="AE29" s="59">
        <f t="shared" si="13"/>
        <v>0</v>
      </c>
      <c r="AF29" s="59">
        <f t="shared" si="14"/>
        <v>0</v>
      </c>
      <c r="AG29" s="59">
        <f t="shared" si="15"/>
        <v>0</v>
      </c>
    </row>
    <row r="30" spans="1:33" s="50" customFormat="1" ht="25.5" hidden="1">
      <c r="A30" s="4" t="s">
        <v>29</v>
      </c>
      <c r="B30" s="55" t="s">
        <v>10</v>
      </c>
      <c r="C30" s="56" t="s">
        <v>84</v>
      </c>
      <c r="D30" s="9" t="s">
        <v>100</v>
      </c>
      <c r="E30" s="56" t="s">
        <v>49</v>
      </c>
      <c r="F30" s="56" t="s">
        <v>30</v>
      </c>
      <c r="G30" s="57"/>
      <c r="H30" s="59"/>
      <c r="I30" s="59"/>
      <c r="J30" s="59"/>
      <c r="K30" s="59"/>
      <c r="L30" s="59"/>
      <c r="M30" s="59"/>
      <c r="N30" s="59"/>
      <c r="O30" s="59"/>
      <c r="P30" s="92"/>
      <c r="Q30" s="92"/>
      <c r="R30" s="92"/>
      <c r="S30" s="92"/>
      <c r="T30" s="92"/>
      <c r="U30" s="59">
        <f t="shared" si="3"/>
        <v>0</v>
      </c>
      <c r="V30" s="59">
        <f t="shared" si="4"/>
        <v>0</v>
      </c>
      <c r="W30" s="59">
        <f t="shared" si="5"/>
        <v>0</v>
      </c>
      <c r="X30" s="59">
        <f t="shared" si="6"/>
        <v>0</v>
      </c>
      <c r="Y30" s="59">
        <f t="shared" si="7"/>
        <v>0</v>
      </c>
      <c r="Z30" s="59">
        <f t="shared" si="8"/>
        <v>0</v>
      </c>
      <c r="AA30" s="59">
        <f t="shared" si="9"/>
        <v>0</v>
      </c>
      <c r="AB30" s="59">
        <f t="shared" si="10"/>
        <v>0</v>
      </c>
      <c r="AC30" s="59">
        <f t="shared" si="11"/>
        <v>0</v>
      </c>
      <c r="AD30" s="59">
        <f t="shared" si="12"/>
        <v>0</v>
      </c>
      <c r="AE30" s="59">
        <f t="shared" si="13"/>
        <v>0</v>
      </c>
      <c r="AF30" s="59">
        <f t="shared" si="14"/>
        <v>0</v>
      </c>
      <c r="AG30" s="59">
        <f t="shared" si="15"/>
        <v>0</v>
      </c>
    </row>
    <row r="31" spans="1:33" s="69" customFormat="1" ht="25.5">
      <c r="A31" s="10" t="s">
        <v>76</v>
      </c>
      <c r="B31" s="51" t="s">
        <v>10</v>
      </c>
      <c r="C31" s="52" t="s">
        <v>84</v>
      </c>
      <c r="D31" s="9" t="s">
        <v>100</v>
      </c>
      <c r="E31" s="60" t="s">
        <v>77</v>
      </c>
      <c r="F31" s="52"/>
      <c r="G31" s="53">
        <f>G32</f>
        <v>106000</v>
      </c>
      <c r="H31" s="54">
        <f aca="true" t="shared" si="22" ref="H31:T32">H32</f>
        <v>106000</v>
      </c>
      <c r="I31" s="54">
        <f t="shared" si="22"/>
        <v>106000</v>
      </c>
      <c r="J31" s="54">
        <f t="shared" si="22"/>
        <v>106000</v>
      </c>
      <c r="K31" s="54">
        <f t="shared" si="22"/>
        <v>106000</v>
      </c>
      <c r="L31" s="54">
        <f t="shared" si="22"/>
        <v>106000</v>
      </c>
      <c r="M31" s="54">
        <f t="shared" si="22"/>
        <v>106000</v>
      </c>
      <c r="N31" s="54">
        <f t="shared" si="22"/>
        <v>106000</v>
      </c>
      <c r="O31" s="54">
        <f t="shared" si="22"/>
        <v>106000</v>
      </c>
      <c r="P31" s="54">
        <f t="shared" si="22"/>
        <v>106000</v>
      </c>
      <c r="Q31" s="54">
        <f t="shared" si="22"/>
        <v>106000</v>
      </c>
      <c r="R31" s="54">
        <f t="shared" si="22"/>
        <v>106000</v>
      </c>
      <c r="S31" s="54">
        <f t="shared" si="22"/>
        <v>107000</v>
      </c>
      <c r="T31" s="54">
        <f t="shared" si="22"/>
        <v>106930.2</v>
      </c>
      <c r="U31" s="112">
        <f t="shared" si="3"/>
        <v>0</v>
      </c>
      <c r="V31" s="112">
        <f t="shared" si="4"/>
        <v>0</v>
      </c>
      <c r="W31" s="112">
        <f t="shared" si="5"/>
        <v>0</v>
      </c>
      <c r="X31" s="112">
        <f t="shared" si="6"/>
        <v>0</v>
      </c>
      <c r="Y31" s="112">
        <f t="shared" si="7"/>
        <v>0</v>
      </c>
      <c r="Z31" s="112">
        <f t="shared" si="8"/>
        <v>0</v>
      </c>
      <c r="AA31" s="112">
        <f t="shared" si="9"/>
        <v>0</v>
      </c>
      <c r="AB31" s="112">
        <f t="shared" si="10"/>
        <v>0</v>
      </c>
      <c r="AC31" s="112">
        <f t="shared" si="11"/>
        <v>0</v>
      </c>
      <c r="AD31" s="112">
        <f t="shared" si="12"/>
        <v>0</v>
      </c>
      <c r="AE31" s="112">
        <f t="shared" si="13"/>
        <v>0</v>
      </c>
      <c r="AF31" s="112">
        <f t="shared" si="14"/>
        <v>1000</v>
      </c>
      <c r="AG31" s="112">
        <f t="shared" si="15"/>
        <v>1000</v>
      </c>
    </row>
    <row r="32" spans="1:33" s="50" customFormat="1" ht="25.5">
      <c r="A32" s="4" t="s">
        <v>71</v>
      </c>
      <c r="B32" s="55" t="s">
        <v>10</v>
      </c>
      <c r="C32" s="56" t="s">
        <v>84</v>
      </c>
      <c r="D32" s="8" t="s">
        <v>100</v>
      </c>
      <c r="E32" s="61" t="s">
        <v>77</v>
      </c>
      <c r="F32" s="56" t="s">
        <v>72</v>
      </c>
      <c r="G32" s="57">
        <f>G33</f>
        <v>106000</v>
      </c>
      <c r="H32" s="58">
        <f t="shared" si="22"/>
        <v>106000</v>
      </c>
      <c r="I32" s="58">
        <f t="shared" si="22"/>
        <v>106000</v>
      </c>
      <c r="J32" s="58">
        <f t="shared" si="22"/>
        <v>106000</v>
      </c>
      <c r="K32" s="58">
        <f t="shared" si="22"/>
        <v>106000</v>
      </c>
      <c r="L32" s="58">
        <f t="shared" si="22"/>
        <v>106000</v>
      </c>
      <c r="M32" s="58">
        <f t="shared" si="22"/>
        <v>106000</v>
      </c>
      <c r="N32" s="58">
        <f t="shared" si="22"/>
        <v>106000</v>
      </c>
      <c r="O32" s="58">
        <f t="shared" si="22"/>
        <v>106000</v>
      </c>
      <c r="P32" s="58">
        <f t="shared" si="22"/>
        <v>106000</v>
      </c>
      <c r="Q32" s="58">
        <f t="shared" si="22"/>
        <v>106000</v>
      </c>
      <c r="R32" s="58">
        <f t="shared" si="22"/>
        <v>106000</v>
      </c>
      <c r="S32" s="58">
        <f t="shared" si="22"/>
        <v>107000</v>
      </c>
      <c r="T32" s="58">
        <f t="shared" si="22"/>
        <v>106930.2</v>
      </c>
      <c r="U32" s="59">
        <f t="shared" si="3"/>
        <v>0</v>
      </c>
      <c r="V32" s="59">
        <f t="shared" si="4"/>
        <v>0</v>
      </c>
      <c r="W32" s="59">
        <f t="shared" si="5"/>
        <v>0</v>
      </c>
      <c r="X32" s="59">
        <f t="shared" si="6"/>
        <v>0</v>
      </c>
      <c r="Y32" s="59">
        <f t="shared" si="7"/>
        <v>0</v>
      </c>
      <c r="Z32" s="59">
        <f t="shared" si="8"/>
        <v>0</v>
      </c>
      <c r="AA32" s="59">
        <f t="shared" si="9"/>
        <v>0</v>
      </c>
      <c r="AB32" s="59">
        <f t="shared" si="10"/>
        <v>0</v>
      </c>
      <c r="AC32" s="59">
        <f t="shared" si="11"/>
        <v>0</v>
      </c>
      <c r="AD32" s="59">
        <f t="shared" si="12"/>
        <v>0</v>
      </c>
      <c r="AE32" s="59">
        <f t="shared" si="13"/>
        <v>0</v>
      </c>
      <c r="AF32" s="59">
        <f t="shared" si="14"/>
        <v>1000</v>
      </c>
      <c r="AG32" s="59">
        <f t="shared" si="15"/>
        <v>1000</v>
      </c>
    </row>
    <row r="33" spans="1:33" s="50" customFormat="1" ht="25.5">
      <c r="A33" s="4" t="s">
        <v>78</v>
      </c>
      <c r="B33" s="55" t="s">
        <v>10</v>
      </c>
      <c r="C33" s="56" t="s">
        <v>84</v>
      </c>
      <c r="D33" s="8" t="s">
        <v>100</v>
      </c>
      <c r="E33" s="61" t="s">
        <v>77</v>
      </c>
      <c r="F33" s="56" t="s">
        <v>79</v>
      </c>
      <c r="G33" s="77">
        <v>106000</v>
      </c>
      <c r="H33" s="41">
        <v>106000</v>
      </c>
      <c r="I33" s="41">
        <v>106000</v>
      </c>
      <c r="J33" s="41">
        <v>106000</v>
      </c>
      <c r="K33" s="41">
        <v>106000</v>
      </c>
      <c r="L33" s="41">
        <v>106000</v>
      </c>
      <c r="M33" s="41">
        <v>106000</v>
      </c>
      <c r="N33" s="41">
        <v>106000</v>
      </c>
      <c r="O33" s="41">
        <v>106000</v>
      </c>
      <c r="P33" s="41">
        <v>106000</v>
      </c>
      <c r="Q33" s="41">
        <v>106000</v>
      </c>
      <c r="R33" s="41">
        <v>106000</v>
      </c>
      <c r="S33" s="41">
        <v>107000</v>
      </c>
      <c r="T33" s="91">
        <v>106930.2</v>
      </c>
      <c r="U33" s="59">
        <f t="shared" si="3"/>
        <v>0</v>
      </c>
      <c r="V33" s="59">
        <f t="shared" si="4"/>
        <v>0</v>
      </c>
      <c r="W33" s="59">
        <f t="shared" si="5"/>
        <v>0</v>
      </c>
      <c r="X33" s="59">
        <f t="shared" si="6"/>
        <v>0</v>
      </c>
      <c r="Y33" s="59">
        <f t="shared" si="7"/>
        <v>0</v>
      </c>
      <c r="Z33" s="59">
        <f t="shared" si="8"/>
        <v>0</v>
      </c>
      <c r="AA33" s="59">
        <f t="shared" si="9"/>
        <v>0</v>
      </c>
      <c r="AB33" s="59">
        <f t="shared" si="10"/>
        <v>0</v>
      </c>
      <c r="AC33" s="59">
        <f t="shared" si="11"/>
        <v>0</v>
      </c>
      <c r="AD33" s="59">
        <f t="shared" si="12"/>
        <v>0</v>
      </c>
      <c r="AE33" s="59">
        <f t="shared" si="13"/>
        <v>0</v>
      </c>
      <c r="AF33" s="59">
        <f t="shared" si="14"/>
        <v>1000</v>
      </c>
      <c r="AG33" s="59">
        <f t="shared" si="15"/>
        <v>1000</v>
      </c>
    </row>
    <row r="34" spans="1:33" s="69" customFormat="1" ht="63.75">
      <c r="A34" s="2" t="s">
        <v>41</v>
      </c>
      <c r="B34" s="51" t="s">
        <v>10</v>
      </c>
      <c r="C34" s="52" t="s">
        <v>84</v>
      </c>
      <c r="D34" s="9" t="s">
        <v>100</v>
      </c>
      <c r="E34" s="52" t="s">
        <v>42</v>
      </c>
      <c r="F34" s="52"/>
      <c r="G34" s="53">
        <f>G35+G37</f>
        <v>57187</v>
      </c>
      <c r="H34" s="54">
        <f aca="true" t="shared" si="23" ref="H34:T34">H35+H37</f>
        <v>57187</v>
      </c>
      <c r="I34" s="54">
        <f t="shared" si="23"/>
        <v>57187</v>
      </c>
      <c r="J34" s="54">
        <f t="shared" si="23"/>
        <v>51893</v>
      </c>
      <c r="K34" s="54">
        <f t="shared" si="23"/>
        <v>51893</v>
      </c>
      <c r="L34" s="54">
        <f t="shared" si="23"/>
        <v>51893</v>
      </c>
      <c r="M34" s="54">
        <f t="shared" si="23"/>
        <v>51893</v>
      </c>
      <c r="N34" s="54">
        <f t="shared" si="23"/>
        <v>51893</v>
      </c>
      <c r="O34" s="54">
        <f t="shared" si="23"/>
        <v>51893</v>
      </c>
      <c r="P34" s="54">
        <f t="shared" si="23"/>
        <v>51893</v>
      </c>
      <c r="Q34" s="54">
        <f t="shared" si="23"/>
        <v>51893</v>
      </c>
      <c r="R34" s="54">
        <f t="shared" si="23"/>
        <v>57659</v>
      </c>
      <c r="S34" s="54">
        <f t="shared" si="23"/>
        <v>57659</v>
      </c>
      <c r="T34" s="54">
        <f t="shared" si="23"/>
        <v>57659</v>
      </c>
      <c r="U34" s="112">
        <f t="shared" si="3"/>
        <v>0</v>
      </c>
      <c r="V34" s="112">
        <f t="shared" si="4"/>
        <v>0</v>
      </c>
      <c r="W34" s="112">
        <f t="shared" si="5"/>
        <v>-5294</v>
      </c>
      <c r="X34" s="112">
        <f t="shared" si="6"/>
        <v>0</v>
      </c>
      <c r="Y34" s="112">
        <f t="shared" si="7"/>
        <v>0</v>
      </c>
      <c r="Z34" s="112">
        <f t="shared" si="8"/>
        <v>0</v>
      </c>
      <c r="AA34" s="112">
        <f t="shared" si="9"/>
        <v>0</v>
      </c>
      <c r="AB34" s="112">
        <f t="shared" si="10"/>
        <v>0</v>
      </c>
      <c r="AC34" s="112">
        <f t="shared" si="11"/>
        <v>0</v>
      </c>
      <c r="AD34" s="112">
        <f t="shared" si="12"/>
        <v>0</v>
      </c>
      <c r="AE34" s="112">
        <f t="shared" si="13"/>
        <v>5766</v>
      </c>
      <c r="AF34" s="112">
        <f t="shared" si="14"/>
        <v>0</v>
      </c>
      <c r="AG34" s="112">
        <f t="shared" si="15"/>
        <v>472</v>
      </c>
    </row>
    <row r="35" spans="1:33" s="50" customFormat="1" ht="51">
      <c r="A35" s="4" t="s">
        <v>13</v>
      </c>
      <c r="B35" s="55" t="s">
        <v>10</v>
      </c>
      <c r="C35" s="56" t="s">
        <v>84</v>
      </c>
      <c r="D35" s="8" t="s">
        <v>100</v>
      </c>
      <c r="E35" s="56" t="s">
        <v>42</v>
      </c>
      <c r="F35" s="56" t="s">
        <v>14</v>
      </c>
      <c r="G35" s="57">
        <f>G36</f>
        <v>54600</v>
      </c>
      <c r="H35" s="58">
        <f aca="true" t="shared" si="24" ref="H35:T35">H36</f>
        <v>54600</v>
      </c>
      <c r="I35" s="58">
        <f t="shared" si="24"/>
        <v>54600</v>
      </c>
      <c r="J35" s="58">
        <f t="shared" si="24"/>
        <v>51893</v>
      </c>
      <c r="K35" s="58">
        <f t="shared" si="24"/>
        <v>51893</v>
      </c>
      <c r="L35" s="58">
        <f t="shared" si="24"/>
        <v>51893</v>
      </c>
      <c r="M35" s="58">
        <f t="shared" si="24"/>
        <v>51893</v>
      </c>
      <c r="N35" s="58">
        <f t="shared" si="24"/>
        <v>51893</v>
      </c>
      <c r="O35" s="58">
        <f t="shared" si="24"/>
        <v>51893</v>
      </c>
      <c r="P35" s="58">
        <f t="shared" si="24"/>
        <v>51893</v>
      </c>
      <c r="Q35" s="58">
        <f t="shared" si="24"/>
        <v>51893</v>
      </c>
      <c r="R35" s="58">
        <f t="shared" si="24"/>
        <v>53769</v>
      </c>
      <c r="S35" s="58">
        <f t="shared" si="24"/>
        <v>51967</v>
      </c>
      <c r="T35" s="58">
        <f t="shared" si="24"/>
        <v>51967</v>
      </c>
      <c r="U35" s="59">
        <f t="shared" si="3"/>
        <v>0</v>
      </c>
      <c r="V35" s="59">
        <f t="shared" si="4"/>
        <v>0</v>
      </c>
      <c r="W35" s="59">
        <f t="shared" si="5"/>
        <v>-2707</v>
      </c>
      <c r="X35" s="59">
        <f t="shared" si="6"/>
        <v>0</v>
      </c>
      <c r="Y35" s="59">
        <f t="shared" si="7"/>
        <v>0</v>
      </c>
      <c r="Z35" s="59">
        <f t="shared" si="8"/>
        <v>0</v>
      </c>
      <c r="AA35" s="59">
        <f t="shared" si="9"/>
        <v>0</v>
      </c>
      <c r="AB35" s="59">
        <f t="shared" si="10"/>
        <v>0</v>
      </c>
      <c r="AC35" s="59">
        <f t="shared" si="11"/>
        <v>0</v>
      </c>
      <c r="AD35" s="59">
        <f t="shared" si="12"/>
        <v>0</v>
      </c>
      <c r="AE35" s="59">
        <f t="shared" si="13"/>
        <v>1876</v>
      </c>
      <c r="AF35" s="59">
        <f t="shared" si="14"/>
        <v>-1802</v>
      </c>
      <c r="AG35" s="59">
        <f t="shared" si="15"/>
        <v>-2633</v>
      </c>
    </row>
    <row r="36" spans="1:33" s="50" customFormat="1" ht="51">
      <c r="A36" s="7" t="s">
        <v>43</v>
      </c>
      <c r="B36" s="55" t="s">
        <v>10</v>
      </c>
      <c r="C36" s="56" t="s">
        <v>84</v>
      </c>
      <c r="D36" s="8" t="s">
        <v>100</v>
      </c>
      <c r="E36" s="56" t="s">
        <v>42</v>
      </c>
      <c r="F36" s="56" t="s">
        <v>16</v>
      </c>
      <c r="G36" s="57">
        <v>54600</v>
      </c>
      <c r="H36" s="57">
        <v>54600</v>
      </c>
      <c r="I36" s="57">
        <v>54600</v>
      </c>
      <c r="J36" s="59">
        <v>51893</v>
      </c>
      <c r="K36" s="59">
        <v>51893</v>
      </c>
      <c r="L36" s="59">
        <v>51893</v>
      </c>
      <c r="M36" s="59">
        <v>51893</v>
      </c>
      <c r="N36" s="59">
        <v>51893</v>
      </c>
      <c r="O36" s="59">
        <v>51893</v>
      </c>
      <c r="P36" s="59">
        <v>51893</v>
      </c>
      <c r="Q36" s="59">
        <v>51893</v>
      </c>
      <c r="R36" s="59">
        <v>53769</v>
      </c>
      <c r="S36" s="92">
        <v>51967</v>
      </c>
      <c r="T36" s="92">
        <v>51967</v>
      </c>
      <c r="U36" s="59">
        <f t="shared" si="3"/>
        <v>0</v>
      </c>
      <c r="V36" s="59">
        <f t="shared" si="4"/>
        <v>0</v>
      </c>
      <c r="W36" s="59">
        <f t="shared" si="5"/>
        <v>-2707</v>
      </c>
      <c r="X36" s="59">
        <f t="shared" si="6"/>
        <v>0</v>
      </c>
      <c r="Y36" s="59">
        <f t="shared" si="7"/>
        <v>0</v>
      </c>
      <c r="Z36" s="59">
        <f t="shared" si="8"/>
        <v>0</v>
      </c>
      <c r="AA36" s="59">
        <f t="shared" si="9"/>
        <v>0</v>
      </c>
      <c r="AB36" s="59">
        <f t="shared" si="10"/>
        <v>0</v>
      </c>
      <c r="AC36" s="59">
        <f t="shared" si="11"/>
        <v>0</v>
      </c>
      <c r="AD36" s="59">
        <f t="shared" si="12"/>
        <v>0</v>
      </c>
      <c r="AE36" s="59">
        <f t="shared" si="13"/>
        <v>1876</v>
      </c>
      <c r="AF36" s="59">
        <f t="shared" si="14"/>
        <v>-1802</v>
      </c>
      <c r="AG36" s="59">
        <f t="shared" si="15"/>
        <v>-2633</v>
      </c>
    </row>
    <row r="37" spans="1:33" s="50" customFormat="1" ht="25.5" hidden="1">
      <c r="A37" s="4" t="s">
        <v>21</v>
      </c>
      <c r="B37" s="55" t="s">
        <v>10</v>
      </c>
      <c r="C37" s="56" t="s">
        <v>84</v>
      </c>
      <c r="D37" s="8" t="s">
        <v>100</v>
      </c>
      <c r="E37" s="56" t="s">
        <v>42</v>
      </c>
      <c r="F37" s="56" t="s">
        <v>22</v>
      </c>
      <c r="G37" s="57">
        <f>G38</f>
        <v>2587</v>
      </c>
      <c r="H37" s="58">
        <f aca="true" t="shared" si="25" ref="H37:T37">H38</f>
        <v>2587</v>
      </c>
      <c r="I37" s="58">
        <f t="shared" si="25"/>
        <v>2587</v>
      </c>
      <c r="J37" s="58">
        <f t="shared" si="25"/>
        <v>0</v>
      </c>
      <c r="K37" s="58">
        <f t="shared" si="25"/>
        <v>0</v>
      </c>
      <c r="L37" s="58">
        <f t="shared" si="25"/>
        <v>0</v>
      </c>
      <c r="M37" s="58">
        <f t="shared" si="25"/>
        <v>0</v>
      </c>
      <c r="N37" s="58">
        <f t="shared" si="25"/>
        <v>0</v>
      </c>
      <c r="O37" s="58">
        <f t="shared" si="25"/>
        <v>0</v>
      </c>
      <c r="P37" s="58">
        <f t="shared" si="25"/>
        <v>0</v>
      </c>
      <c r="Q37" s="58">
        <f t="shared" si="25"/>
        <v>0</v>
      </c>
      <c r="R37" s="58">
        <f t="shared" si="25"/>
        <v>3890</v>
      </c>
      <c r="S37" s="58">
        <f t="shared" si="25"/>
        <v>5692</v>
      </c>
      <c r="T37" s="58">
        <f t="shared" si="25"/>
        <v>5692</v>
      </c>
      <c r="U37" s="59">
        <f t="shared" si="3"/>
        <v>0</v>
      </c>
      <c r="V37" s="59">
        <f t="shared" si="4"/>
        <v>0</v>
      </c>
      <c r="W37" s="59">
        <f t="shared" si="5"/>
        <v>-2587</v>
      </c>
      <c r="X37" s="59">
        <f t="shared" si="6"/>
        <v>0</v>
      </c>
      <c r="Y37" s="59">
        <f t="shared" si="7"/>
        <v>0</v>
      </c>
      <c r="Z37" s="59">
        <f t="shared" si="8"/>
        <v>0</v>
      </c>
      <c r="AA37" s="59">
        <f t="shared" si="9"/>
        <v>0</v>
      </c>
      <c r="AB37" s="59">
        <f t="shared" si="10"/>
        <v>0</v>
      </c>
      <c r="AC37" s="59">
        <f t="shared" si="11"/>
        <v>0</v>
      </c>
      <c r="AD37" s="59">
        <f t="shared" si="12"/>
        <v>0</v>
      </c>
      <c r="AE37" s="59">
        <f t="shared" si="13"/>
        <v>3890</v>
      </c>
      <c r="AF37" s="59">
        <f t="shared" si="14"/>
        <v>1802</v>
      </c>
      <c r="AG37" s="59">
        <f t="shared" si="15"/>
        <v>3105</v>
      </c>
    </row>
    <row r="38" spans="1:33" s="50" customFormat="1" ht="25.5" hidden="1">
      <c r="A38" s="4" t="s">
        <v>23</v>
      </c>
      <c r="B38" s="55" t="s">
        <v>10</v>
      </c>
      <c r="C38" s="56" t="s">
        <v>84</v>
      </c>
      <c r="D38" s="8" t="s">
        <v>100</v>
      </c>
      <c r="E38" s="56" t="s">
        <v>42</v>
      </c>
      <c r="F38" s="56" t="s">
        <v>24</v>
      </c>
      <c r="G38" s="57">
        <v>2587</v>
      </c>
      <c r="H38" s="41">
        <v>2587</v>
      </c>
      <c r="I38" s="41">
        <v>2587</v>
      </c>
      <c r="J38" s="41"/>
      <c r="K38" s="41"/>
      <c r="L38" s="41"/>
      <c r="M38" s="41"/>
      <c r="N38" s="41"/>
      <c r="O38" s="41"/>
      <c r="P38" s="41"/>
      <c r="Q38" s="41"/>
      <c r="R38" s="41">
        <v>3890</v>
      </c>
      <c r="S38" s="41">
        <v>5692</v>
      </c>
      <c r="T38" s="91">
        <v>5692</v>
      </c>
      <c r="U38" s="59">
        <f t="shared" si="3"/>
        <v>0</v>
      </c>
      <c r="V38" s="59">
        <f t="shared" si="4"/>
        <v>0</v>
      </c>
      <c r="W38" s="59">
        <f t="shared" si="5"/>
        <v>-2587</v>
      </c>
      <c r="X38" s="59">
        <f t="shared" si="6"/>
        <v>0</v>
      </c>
      <c r="Y38" s="59">
        <f t="shared" si="7"/>
        <v>0</v>
      </c>
      <c r="Z38" s="59">
        <f t="shared" si="8"/>
        <v>0</v>
      </c>
      <c r="AA38" s="59">
        <f t="shared" si="9"/>
        <v>0</v>
      </c>
      <c r="AB38" s="59">
        <f t="shared" si="10"/>
        <v>0</v>
      </c>
      <c r="AC38" s="59">
        <f t="shared" si="11"/>
        <v>0</v>
      </c>
      <c r="AD38" s="59">
        <f t="shared" si="12"/>
        <v>0</v>
      </c>
      <c r="AE38" s="59">
        <f t="shared" si="13"/>
        <v>3890</v>
      </c>
      <c r="AF38" s="59">
        <f t="shared" si="14"/>
        <v>1802</v>
      </c>
      <c r="AG38" s="59">
        <f t="shared" si="15"/>
        <v>3105</v>
      </c>
    </row>
    <row r="39" spans="1:33" s="69" customFormat="1" ht="25.5" hidden="1">
      <c r="A39" s="2" t="s">
        <v>244</v>
      </c>
      <c r="B39" s="51" t="s">
        <v>10</v>
      </c>
      <c r="C39" s="52" t="s">
        <v>84</v>
      </c>
      <c r="D39" s="9" t="s">
        <v>100</v>
      </c>
      <c r="E39" s="52" t="s">
        <v>243</v>
      </c>
      <c r="F39" s="52"/>
      <c r="G39" s="53">
        <f aca="true" t="shared" si="26" ref="G39:T39">G40</f>
        <v>0</v>
      </c>
      <c r="H39" s="54">
        <f t="shared" si="26"/>
        <v>0</v>
      </c>
      <c r="I39" s="54">
        <f t="shared" si="26"/>
        <v>0</v>
      </c>
      <c r="J39" s="54">
        <f t="shared" si="26"/>
        <v>0</v>
      </c>
      <c r="K39" s="54">
        <f t="shared" si="26"/>
        <v>0</v>
      </c>
      <c r="L39" s="54">
        <f t="shared" si="26"/>
        <v>0</v>
      </c>
      <c r="M39" s="54">
        <f t="shared" si="26"/>
        <v>0</v>
      </c>
      <c r="N39" s="54">
        <f t="shared" si="26"/>
        <v>0</v>
      </c>
      <c r="O39" s="54">
        <f t="shared" si="26"/>
        <v>0</v>
      </c>
      <c r="P39" s="54">
        <f t="shared" si="26"/>
        <v>0</v>
      </c>
      <c r="Q39" s="54">
        <f t="shared" si="26"/>
        <v>0</v>
      </c>
      <c r="R39" s="54">
        <f t="shared" si="26"/>
        <v>0</v>
      </c>
      <c r="S39" s="54">
        <f t="shared" si="26"/>
        <v>0</v>
      </c>
      <c r="T39" s="54">
        <f t="shared" si="26"/>
        <v>0</v>
      </c>
      <c r="U39" s="112">
        <f t="shared" si="3"/>
        <v>0</v>
      </c>
      <c r="V39" s="112">
        <f t="shared" si="4"/>
        <v>0</v>
      </c>
      <c r="W39" s="112">
        <f t="shared" si="5"/>
        <v>0</v>
      </c>
      <c r="X39" s="112">
        <f t="shared" si="6"/>
        <v>0</v>
      </c>
      <c r="Y39" s="112">
        <f t="shared" si="7"/>
        <v>0</v>
      </c>
      <c r="Z39" s="112">
        <f t="shared" si="8"/>
        <v>0</v>
      </c>
      <c r="AA39" s="112">
        <f t="shared" si="9"/>
        <v>0</v>
      </c>
      <c r="AB39" s="112">
        <f t="shared" si="10"/>
        <v>0</v>
      </c>
      <c r="AC39" s="112">
        <f t="shared" si="11"/>
        <v>0</v>
      </c>
      <c r="AD39" s="112">
        <f t="shared" si="12"/>
        <v>0</v>
      </c>
      <c r="AE39" s="112">
        <f t="shared" si="13"/>
        <v>0</v>
      </c>
      <c r="AF39" s="112">
        <f t="shared" si="14"/>
        <v>0</v>
      </c>
      <c r="AG39" s="112">
        <f t="shared" si="15"/>
        <v>0</v>
      </c>
    </row>
    <row r="40" spans="1:33" s="50" customFormat="1" ht="25.5" hidden="1">
      <c r="A40" s="4" t="s">
        <v>21</v>
      </c>
      <c r="B40" s="55" t="s">
        <v>10</v>
      </c>
      <c r="C40" s="56" t="s">
        <v>84</v>
      </c>
      <c r="D40" s="8" t="s">
        <v>100</v>
      </c>
      <c r="E40" s="56" t="s">
        <v>243</v>
      </c>
      <c r="F40" s="56" t="s">
        <v>22</v>
      </c>
      <c r="G40" s="57">
        <f>G41</f>
        <v>0</v>
      </c>
      <c r="H40" s="58">
        <f aca="true" t="shared" si="27" ref="H40:T40">H41</f>
        <v>0</v>
      </c>
      <c r="I40" s="58">
        <f t="shared" si="27"/>
        <v>0</v>
      </c>
      <c r="J40" s="58">
        <f t="shared" si="27"/>
        <v>0</v>
      </c>
      <c r="K40" s="58">
        <f t="shared" si="27"/>
        <v>0</v>
      </c>
      <c r="L40" s="58">
        <f t="shared" si="27"/>
        <v>0</v>
      </c>
      <c r="M40" s="58">
        <f t="shared" si="27"/>
        <v>0</v>
      </c>
      <c r="N40" s="58">
        <f t="shared" si="27"/>
        <v>0</v>
      </c>
      <c r="O40" s="58">
        <f t="shared" si="27"/>
        <v>0</v>
      </c>
      <c r="P40" s="58">
        <f t="shared" si="27"/>
        <v>0</v>
      </c>
      <c r="Q40" s="58">
        <f t="shared" si="27"/>
        <v>0</v>
      </c>
      <c r="R40" s="58">
        <f t="shared" si="27"/>
        <v>0</v>
      </c>
      <c r="S40" s="58">
        <f t="shared" si="27"/>
        <v>0</v>
      </c>
      <c r="T40" s="58">
        <f t="shared" si="27"/>
        <v>0</v>
      </c>
      <c r="U40" s="59">
        <f t="shared" si="3"/>
        <v>0</v>
      </c>
      <c r="V40" s="59">
        <f t="shared" si="4"/>
        <v>0</v>
      </c>
      <c r="W40" s="59">
        <f t="shared" si="5"/>
        <v>0</v>
      </c>
      <c r="X40" s="59">
        <f t="shared" si="6"/>
        <v>0</v>
      </c>
      <c r="Y40" s="59">
        <f t="shared" si="7"/>
        <v>0</v>
      </c>
      <c r="Z40" s="59">
        <f t="shared" si="8"/>
        <v>0</v>
      </c>
      <c r="AA40" s="59">
        <f t="shared" si="9"/>
        <v>0</v>
      </c>
      <c r="AB40" s="59">
        <f t="shared" si="10"/>
        <v>0</v>
      </c>
      <c r="AC40" s="59">
        <f t="shared" si="11"/>
        <v>0</v>
      </c>
      <c r="AD40" s="59">
        <f t="shared" si="12"/>
        <v>0</v>
      </c>
      <c r="AE40" s="59">
        <f t="shared" si="13"/>
        <v>0</v>
      </c>
      <c r="AF40" s="59">
        <f t="shared" si="14"/>
        <v>0</v>
      </c>
      <c r="AG40" s="59">
        <f t="shared" si="15"/>
        <v>0</v>
      </c>
    </row>
    <row r="41" spans="1:33" s="50" customFormat="1" ht="25.5" hidden="1">
      <c r="A41" s="4" t="s">
        <v>23</v>
      </c>
      <c r="B41" s="55" t="s">
        <v>10</v>
      </c>
      <c r="C41" s="56" t="s">
        <v>84</v>
      </c>
      <c r="D41" s="8" t="s">
        <v>100</v>
      </c>
      <c r="E41" s="56" t="s">
        <v>243</v>
      </c>
      <c r="F41" s="56" t="s">
        <v>24</v>
      </c>
      <c r="G41" s="57"/>
      <c r="H41" s="59"/>
      <c r="I41" s="59"/>
      <c r="J41" s="59"/>
      <c r="K41" s="59"/>
      <c r="L41" s="59"/>
      <c r="M41" s="59"/>
      <c r="N41" s="59"/>
      <c r="O41" s="59"/>
      <c r="P41" s="92"/>
      <c r="Q41" s="92"/>
      <c r="R41" s="92"/>
      <c r="S41" s="92"/>
      <c r="T41" s="92"/>
      <c r="U41" s="59">
        <f t="shared" si="3"/>
        <v>0</v>
      </c>
      <c r="V41" s="59">
        <f t="shared" si="4"/>
        <v>0</v>
      </c>
      <c r="W41" s="59">
        <f t="shared" si="5"/>
        <v>0</v>
      </c>
      <c r="X41" s="59">
        <f t="shared" si="6"/>
        <v>0</v>
      </c>
      <c r="Y41" s="59">
        <f t="shared" si="7"/>
        <v>0</v>
      </c>
      <c r="Z41" s="59">
        <f t="shared" si="8"/>
        <v>0</v>
      </c>
      <c r="AA41" s="59">
        <f t="shared" si="9"/>
        <v>0</v>
      </c>
      <c r="AB41" s="59">
        <f t="shared" si="10"/>
        <v>0</v>
      </c>
      <c r="AC41" s="59">
        <f t="shared" si="11"/>
        <v>0</v>
      </c>
      <c r="AD41" s="59">
        <f t="shared" si="12"/>
        <v>0</v>
      </c>
      <c r="AE41" s="59">
        <f t="shared" si="13"/>
        <v>0</v>
      </c>
      <c r="AF41" s="59">
        <f t="shared" si="14"/>
        <v>0</v>
      </c>
      <c r="AG41" s="59">
        <f t="shared" si="15"/>
        <v>0</v>
      </c>
    </row>
    <row r="42" spans="1:33" s="69" customFormat="1" ht="25.5">
      <c r="A42" s="10" t="s">
        <v>51</v>
      </c>
      <c r="B42" s="51" t="s">
        <v>10</v>
      </c>
      <c r="C42" s="52" t="s">
        <v>84</v>
      </c>
      <c r="D42" s="9" t="s">
        <v>100</v>
      </c>
      <c r="E42" s="60">
        <v>7200</v>
      </c>
      <c r="F42" s="52"/>
      <c r="G42" s="53">
        <f>G43</f>
        <v>0</v>
      </c>
      <c r="H42" s="54">
        <f aca="true" t="shared" si="28" ref="H42:T43">H43</f>
        <v>0</v>
      </c>
      <c r="I42" s="54">
        <f t="shared" si="28"/>
        <v>0</v>
      </c>
      <c r="J42" s="54">
        <f t="shared" si="28"/>
        <v>0</v>
      </c>
      <c r="K42" s="54">
        <f t="shared" si="28"/>
        <v>0</v>
      </c>
      <c r="L42" s="54">
        <f t="shared" si="28"/>
        <v>736700</v>
      </c>
      <c r="M42" s="54">
        <f t="shared" si="28"/>
        <v>736700</v>
      </c>
      <c r="N42" s="54">
        <f t="shared" si="28"/>
        <v>736700</v>
      </c>
      <c r="O42" s="54">
        <f t="shared" si="28"/>
        <v>736700</v>
      </c>
      <c r="P42" s="54">
        <f t="shared" si="28"/>
        <v>736700</v>
      </c>
      <c r="Q42" s="54">
        <f t="shared" si="28"/>
        <v>736700</v>
      </c>
      <c r="R42" s="54">
        <f t="shared" si="28"/>
        <v>736700</v>
      </c>
      <c r="S42" s="54">
        <f t="shared" si="28"/>
        <v>0</v>
      </c>
      <c r="T42" s="54">
        <f t="shared" si="28"/>
        <v>0</v>
      </c>
      <c r="U42" s="112">
        <f t="shared" si="3"/>
        <v>0</v>
      </c>
      <c r="V42" s="112">
        <f t="shared" si="4"/>
        <v>0</v>
      </c>
      <c r="W42" s="112">
        <f t="shared" si="5"/>
        <v>0</v>
      </c>
      <c r="X42" s="112">
        <f t="shared" si="6"/>
        <v>0</v>
      </c>
      <c r="Y42" s="112">
        <f t="shared" si="7"/>
        <v>736700</v>
      </c>
      <c r="Z42" s="112">
        <f t="shared" si="8"/>
        <v>0</v>
      </c>
      <c r="AA42" s="112">
        <f t="shared" si="9"/>
        <v>0</v>
      </c>
      <c r="AB42" s="112">
        <f t="shared" si="10"/>
        <v>0</v>
      </c>
      <c r="AC42" s="112">
        <f t="shared" si="11"/>
        <v>0</v>
      </c>
      <c r="AD42" s="112">
        <f t="shared" si="12"/>
        <v>0</v>
      </c>
      <c r="AE42" s="112">
        <f t="shared" si="13"/>
        <v>0</v>
      </c>
      <c r="AF42" s="112">
        <f t="shared" si="14"/>
        <v>-736700</v>
      </c>
      <c r="AG42" s="112">
        <f t="shared" si="15"/>
        <v>0</v>
      </c>
    </row>
    <row r="43" spans="1:33" s="50" customFormat="1" ht="25.5">
      <c r="A43" s="4" t="s">
        <v>21</v>
      </c>
      <c r="B43" s="55" t="s">
        <v>10</v>
      </c>
      <c r="C43" s="56" t="s">
        <v>84</v>
      </c>
      <c r="D43" s="8" t="s">
        <v>100</v>
      </c>
      <c r="E43" s="56" t="s">
        <v>87</v>
      </c>
      <c r="F43" s="56" t="s">
        <v>22</v>
      </c>
      <c r="G43" s="57">
        <f>G44</f>
        <v>0</v>
      </c>
      <c r="H43" s="58">
        <f t="shared" si="28"/>
        <v>0</v>
      </c>
      <c r="I43" s="58">
        <f t="shared" si="28"/>
        <v>0</v>
      </c>
      <c r="J43" s="58">
        <f t="shared" si="28"/>
        <v>0</v>
      </c>
      <c r="K43" s="58">
        <f t="shared" si="28"/>
        <v>0</v>
      </c>
      <c r="L43" s="58">
        <f t="shared" si="28"/>
        <v>736700</v>
      </c>
      <c r="M43" s="58">
        <f t="shared" si="28"/>
        <v>736700</v>
      </c>
      <c r="N43" s="58">
        <f t="shared" si="28"/>
        <v>736700</v>
      </c>
      <c r="O43" s="58">
        <f t="shared" si="28"/>
        <v>736700</v>
      </c>
      <c r="P43" s="58">
        <f t="shared" si="28"/>
        <v>736700</v>
      </c>
      <c r="Q43" s="58">
        <f t="shared" si="28"/>
        <v>736700</v>
      </c>
      <c r="R43" s="58">
        <f t="shared" si="28"/>
        <v>736700</v>
      </c>
      <c r="S43" s="58">
        <f t="shared" si="28"/>
        <v>0</v>
      </c>
      <c r="T43" s="58">
        <f t="shared" si="28"/>
        <v>0</v>
      </c>
      <c r="U43" s="59">
        <f t="shared" si="3"/>
        <v>0</v>
      </c>
      <c r="V43" s="59">
        <f t="shared" si="4"/>
        <v>0</v>
      </c>
      <c r="W43" s="59">
        <f t="shared" si="5"/>
        <v>0</v>
      </c>
      <c r="X43" s="59">
        <f t="shared" si="6"/>
        <v>0</v>
      </c>
      <c r="Y43" s="59">
        <f t="shared" si="7"/>
        <v>736700</v>
      </c>
      <c r="Z43" s="59">
        <f t="shared" si="8"/>
        <v>0</v>
      </c>
      <c r="AA43" s="59">
        <f t="shared" si="9"/>
        <v>0</v>
      </c>
      <c r="AB43" s="59">
        <f t="shared" si="10"/>
        <v>0</v>
      </c>
      <c r="AC43" s="59">
        <f t="shared" si="11"/>
        <v>0</v>
      </c>
      <c r="AD43" s="59">
        <f t="shared" si="12"/>
        <v>0</v>
      </c>
      <c r="AE43" s="59">
        <f t="shared" si="13"/>
        <v>0</v>
      </c>
      <c r="AF43" s="59">
        <f t="shared" si="14"/>
        <v>-736700</v>
      </c>
      <c r="AG43" s="59">
        <f t="shared" si="15"/>
        <v>0</v>
      </c>
    </row>
    <row r="44" spans="1:33" s="50" customFormat="1" ht="25.5">
      <c r="A44" s="4" t="s">
        <v>23</v>
      </c>
      <c r="B44" s="55" t="s">
        <v>10</v>
      </c>
      <c r="C44" s="56" t="s">
        <v>84</v>
      </c>
      <c r="D44" s="8" t="s">
        <v>100</v>
      </c>
      <c r="E44" s="56" t="s">
        <v>87</v>
      </c>
      <c r="F44" s="56" t="s">
        <v>24</v>
      </c>
      <c r="G44" s="57"/>
      <c r="H44" s="59"/>
      <c r="I44" s="59"/>
      <c r="J44" s="59"/>
      <c r="K44" s="59"/>
      <c r="L44" s="41">
        <v>736700</v>
      </c>
      <c r="M44" s="41">
        <v>736700</v>
      </c>
      <c r="N44" s="41">
        <v>736700</v>
      </c>
      <c r="O44" s="41">
        <v>736700</v>
      </c>
      <c r="P44" s="41">
        <v>736700</v>
      </c>
      <c r="Q44" s="41">
        <v>736700</v>
      </c>
      <c r="R44" s="41">
        <v>736700</v>
      </c>
      <c r="S44" s="92"/>
      <c r="T44" s="92"/>
      <c r="U44" s="59">
        <f t="shared" si="3"/>
        <v>0</v>
      </c>
      <c r="V44" s="59">
        <f t="shared" si="4"/>
        <v>0</v>
      </c>
      <c r="W44" s="59">
        <f t="shared" si="5"/>
        <v>0</v>
      </c>
      <c r="X44" s="59">
        <f t="shared" si="6"/>
        <v>0</v>
      </c>
      <c r="Y44" s="59">
        <f t="shared" si="7"/>
        <v>736700</v>
      </c>
      <c r="Z44" s="59">
        <f t="shared" si="8"/>
        <v>0</v>
      </c>
      <c r="AA44" s="59">
        <f t="shared" si="9"/>
        <v>0</v>
      </c>
      <c r="AB44" s="59">
        <f t="shared" si="10"/>
        <v>0</v>
      </c>
      <c r="AC44" s="59">
        <f t="shared" si="11"/>
        <v>0</v>
      </c>
      <c r="AD44" s="59">
        <f t="shared" si="12"/>
        <v>0</v>
      </c>
      <c r="AE44" s="59">
        <f t="shared" si="13"/>
        <v>0</v>
      </c>
      <c r="AF44" s="59">
        <f t="shared" si="14"/>
        <v>-736700</v>
      </c>
      <c r="AG44" s="59">
        <f t="shared" si="15"/>
        <v>0</v>
      </c>
    </row>
    <row r="45" spans="1:33" s="69" customFormat="1" ht="12.75">
      <c r="A45" s="2" t="s">
        <v>55</v>
      </c>
      <c r="B45" s="51" t="s">
        <v>10</v>
      </c>
      <c r="C45" s="52" t="s">
        <v>84</v>
      </c>
      <c r="D45" s="9" t="s">
        <v>100</v>
      </c>
      <c r="E45" s="60">
        <v>7001</v>
      </c>
      <c r="F45" s="52"/>
      <c r="G45" s="53">
        <f>G46</f>
        <v>262200</v>
      </c>
      <c r="H45" s="54">
        <f aca="true" t="shared" si="29" ref="H45:T46">H46</f>
        <v>262200</v>
      </c>
      <c r="I45" s="54">
        <f t="shared" si="29"/>
        <v>262200</v>
      </c>
      <c r="J45" s="54">
        <f t="shared" si="29"/>
        <v>292200</v>
      </c>
      <c r="K45" s="54">
        <f t="shared" si="29"/>
        <v>292200</v>
      </c>
      <c r="L45" s="54">
        <f t="shared" si="29"/>
        <v>292200</v>
      </c>
      <c r="M45" s="54">
        <f t="shared" si="29"/>
        <v>292200</v>
      </c>
      <c r="N45" s="54">
        <f t="shared" si="29"/>
        <v>292200</v>
      </c>
      <c r="O45" s="54">
        <f t="shared" si="29"/>
        <v>292200</v>
      </c>
      <c r="P45" s="54">
        <f t="shared" si="29"/>
        <v>292200</v>
      </c>
      <c r="Q45" s="54">
        <f t="shared" si="29"/>
        <v>292200</v>
      </c>
      <c r="R45" s="54">
        <f t="shared" si="29"/>
        <v>292200</v>
      </c>
      <c r="S45" s="54">
        <f t="shared" si="29"/>
        <v>71200</v>
      </c>
      <c r="T45" s="54">
        <f t="shared" si="29"/>
        <v>70970.11</v>
      </c>
      <c r="U45" s="112">
        <f t="shared" si="3"/>
        <v>0</v>
      </c>
      <c r="V45" s="112">
        <f t="shared" si="4"/>
        <v>0</v>
      </c>
      <c r="W45" s="112">
        <f t="shared" si="5"/>
        <v>30000</v>
      </c>
      <c r="X45" s="112">
        <f t="shared" si="6"/>
        <v>0</v>
      </c>
      <c r="Y45" s="112">
        <f t="shared" si="7"/>
        <v>0</v>
      </c>
      <c r="Z45" s="112">
        <f t="shared" si="8"/>
        <v>0</v>
      </c>
      <c r="AA45" s="112">
        <f t="shared" si="9"/>
        <v>0</v>
      </c>
      <c r="AB45" s="112">
        <f t="shared" si="10"/>
        <v>0</v>
      </c>
      <c r="AC45" s="112">
        <f t="shared" si="11"/>
        <v>0</v>
      </c>
      <c r="AD45" s="112">
        <f t="shared" si="12"/>
        <v>0</v>
      </c>
      <c r="AE45" s="112">
        <f t="shared" si="13"/>
        <v>0</v>
      </c>
      <c r="AF45" s="112">
        <f t="shared" si="14"/>
        <v>-221000</v>
      </c>
      <c r="AG45" s="112">
        <f t="shared" si="15"/>
        <v>-191000</v>
      </c>
    </row>
    <row r="46" spans="1:33" s="50" customFormat="1" ht="25.5">
      <c r="A46" s="4" t="s">
        <v>21</v>
      </c>
      <c r="B46" s="55" t="s">
        <v>10</v>
      </c>
      <c r="C46" s="56" t="s">
        <v>84</v>
      </c>
      <c r="D46" s="8" t="s">
        <v>100</v>
      </c>
      <c r="E46" s="61">
        <v>7001</v>
      </c>
      <c r="F46" s="56" t="s">
        <v>22</v>
      </c>
      <c r="G46" s="57">
        <f>G47</f>
        <v>262200</v>
      </c>
      <c r="H46" s="58">
        <f t="shared" si="29"/>
        <v>262200</v>
      </c>
      <c r="I46" s="58">
        <f t="shared" si="29"/>
        <v>262200</v>
      </c>
      <c r="J46" s="58">
        <f t="shared" si="29"/>
        <v>292200</v>
      </c>
      <c r="K46" s="58">
        <f t="shared" si="29"/>
        <v>292200</v>
      </c>
      <c r="L46" s="58">
        <f t="shared" si="29"/>
        <v>292200</v>
      </c>
      <c r="M46" s="58">
        <f t="shared" si="29"/>
        <v>292200</v>
      </c>
      <c r="N46" s="58">
        <f t="shared" si="29"/>
        <v>292200</v>
      </c>
      <c r="O46" s="58">
        <f t="shared" si="29"/>
        <v>292200</v>
      </c>
      <c r="P46" s="58">
        <f t="shared" si="29"/>
        <v>292200</v>
      </c>
      <c r="Q46" s="58">
        <f t="shared" si="29"/>
        <v>292200</v>
      </c>
      <c r="R46" s="58">
        <f t="shared" si="29"/>
        <v>292200</v>
      </c>
      <c r="S46" s="58">
        <f t="shared" si="29"/>
        <v>71200</v>
      </c>
      <c r="T46" s="58">
        <f t="shared" si="29"/>
        <v>70970.11</v>
      </c>
      <c r="U46" s="59">
        <f t="shared" si="3"/>
        <v>0</v>
      </c>
      <c r="V46" s="59">
        <f t="shared" si="4"/>
        <v>0</v>
      </c>
      <c r="W46" s="59">
        <f t="shared" si="5"/>
        <v>30000</v>
      </c>
      <c r="X46" s="59">
        <f t="shared" si="6"/>
        <v>0</v>
      </c>
      <c r="Y46" s="59">
        <f t="shared" si="7"/>
        <v>0</v>
      </c>
      <c r="Z46" s="59">
        <f t="shared" si="8"/>
        <v>0</v>
      </c>
      <c r="AA46" s="59">
        <f t="shared" si="9"/>
        <v>0</v>
      </c>
      <c r="AB46" s="59">
        <f t="shared" si="10"/>
        <v>0</v>
      </c>
      <c r="AC46" s="59">
        <f t="shared" si="11"/>
        <v>0</v>
      </c>
      <c r="AD46" s="59">
        <f t="shared" si="12"/>
        <v>0</v>
      </c>
      <c r="AE46" s="59">
        <f t="shared" si="13"/>
        <v>0</v>
      </c>
      <c r="AF46" s="59">
        <f t="shared" si="14"/>
        <v>-221000</v>
      </c>
      <c r="AG46" s="59">
        <f t="shared" si="15"/>
        <v>-191000</v>
      </c>
    </row>
    <row r="47" spans="1:33" s="50" customFormat="1" ht="25.5">
      <c r="A47" s="4" t="s">
        <v>23</v>
      </c>
      <c r="B47" s="55" t="s">
        <v>10</v>
      </c>
      <c r="C47" s="56" t="s">
        <v>84</v>
      </c>
      <c r="D47" s="8" t="s">
        <v>100</v>
      </c>
      <c r="E47" s="61">
        <v>7001</v>
      </c>
      <c r="F47" s="56" t="s">
        <v>24</v>
      </c>
      <c r="G47" s="57">
        <v>262200</v>
      </c>
      <c r="H47" s="57">
        <v>262200</v>
      </c>
      <c r="I47" s="57">
        <v>262200</v>
      </c>
      <c r="J47" s="59">
        <v>292200</v>
      </c>
      <c r="K47" s="59">
        <v>292200</v>
      </c>
      <c r="L47" s="59">
        <v>292200</v>
      </c>
      <c r="M47" s="59">
        <v>292200</v>
      </c>
      <c r="N47" s="59">
        <v>292200</v>
      </c>
      <c r="O47" s="59">
        <v>292200</v>
      </c>
      <c r="P47" s="59">
        <v>292200</v>
      </c>
      <c r="Q47" s="59">
        <v>292200</v>
      </c>
      <c r="R47" s="59">
        <v>292200</v>
      </c>
      <c r="S47" s="92">
        <v>71200</v>
      </c>
      <c r="T47" s="92">
        <v>70970.11</v>
      </c>
      <c r="U47" s="59">
        <f t="shared" si="3"/>
        <v>0</v>
      </c>
      <c r="V47" s="59">
        <f t="shared" si="4"/>
        <v>0</v>
      </c>
      <c r="W47" s="59">
        <f t="shared" si="5"/>
        <v>30000</v>
      </c>
      <c r="X47" s="59">
        <f t="shared" si="6"/>
        <v>0</v>
      </c>
      <c r="Y47" s="59">
        <f t="shared" si="7"/>
        <v>0</v>
      </c>
      <c r="Z47" s="59">
        <f t="shared" si="8"/>
        <v>0</v>
      </c>
      <c r="AA47" s="59">
        <f t="shared" si="9"/>
        <v>0</v>
      </c>
      <c r="AB47" s="59">
        <f t="shared" si="10"/>
        <v>0</v>
      </c>
      <c r="AC47" s="59">
        <f t="shared" si="11"/>
        <v>0</v>
      </c>
      <c r="AD47" s="59">
        <f t="shared" si="12"/>
        <v>0</v>
      </c>
      <c r="AE47" s="59">
        <f t="shared" si="13"/>
        <v>0</v>
      </c>
      <c r="AF47" s="59">
        <f t="shared" si="14"/>
        <v>-221000</v>
      </c>
      <c r="AG47" s="59">
        <f t="shared" si="15"/>
        <v>-191000</v>
      </c>
    </row>
    <row r="48" spans="1:33" s="69" customFormat="1" ht="12.75" hidden="1">
      <c r="A48" s="11" t="s">
        <v>56</v>
      </c>
      <c r="B48" s="51" t="s">
        <v>10</v>
      </c>
      <c r="C48" s="52" t="s">
        <v>84</v>
      </c>
      <c r="D48" s="9" t="s">
        <v>100</v>
      </c>
      <c r="E48" s="60">
        <v>7002</v>
      </c>
      <c r="F48" s="52"/>
      <c r="G48" s="53">
        <f>G49</f>
        <v>0</v>
      </c>
      <c r="H48" s="54">
        <f aca="true" t="shared" si="30" ref="H48:T49">H49</f>
        <v>0</v>
      </c>
      <c r="I48" s="54">
        <f t="shared" si="30"/>
        <v>0</v>
      </c>
      <c r="J48" s="54">
        <f t="shared" si="30"/>
        <v>0</v>
      </c>
      <c r="K48" s="54">
        <f t="shared" si="30"/>
        <v>0</v>
      </c>
      <c r="L48" s="54">
        <f t="shared" si="30"/>
        <v>0</v>
      </c>
      <c r="M48" s="54">
        <f t="shared" si="30"/>
        <v>0</v>
      </c>
      <c r="N48" s="54">
        <f t="shared" si="30"/>
        <v>0</v>
      </c>
      <c r="O48" s="54">
        <f t="shared" si="30"/>
        <v>0</v>
      </c>
      <c r="P48" s="54">
        <f t="shared" si="30"/>
        <v>0</v>
      </c>
      <c r="Q48" s="54">
        <f t="shared" si="30"/>
        <v>0</v>
      </c>
      <c r="R48" s="54">
        <f t="shared" si="30"/>
        <v>0</v>
      </c>
      <c r="S48" s="54">
        <f t="shared" si="30"/>
        <v>0</v>
      </c>
      <c r="T48" s="54">
        <f t="shared" si="30"/>
        <v>0</v>
      </c>
      <c r="U48" s="112">
        <f t="shared" si="3"/>
        <v>0</v>
      </c>
      <c r="V48" s="112">
        <f t="shared" si="4"/>
        <v>0</v>
      </c>
      <c r="W48" s="112">
        <f t="shared" si="5"/>
        <v>0</v>
      </c>
      <c r="X48" s="112">
        <f t="shared" si="6"/>
        <v>0</v>
      </c>
      <c r="Y48" s="112">
        <f t="shared" si="7"/>
        <v>0</v>
      </c>
      <c r="Z48" s="112">
        <f t="shared" si="8"/>
        <v>0</v>
      </c>
      <c r="AA48" s="112">
        <f t="shared" si="9"/>
        <v>0</v>
      </c>
      <c r="AB48" s="112">
        <f t="shared" si="10"/>
        <v>0</v>
      </c>
      <c r="AC48" s="112">
        <f t="shared" si="11"/>
        <v>0</v>
      </c>
      <c r="AD48" s="112">
        <f t="shared" si="12"/>
        <v>0</v>
      </c>
      <c r="AE48" s="112">
        <f t="shared" si="13"/>
        <v>0</v>
      </c>
      <c r="AF48" s="112">
        <f t="shared" si="14"/>
        <v>0</v>
      </c>
      <c r="AG48" s="112">
        <f t="shared" si="15"/>
        <v>0</v>
      </c>
    </row>
    <row r="49" spans="1:33" s="50" customFormat="1" ht="25.5" hidden="1">
      <c r="A49" s="4" t="s">
        <v>21</v>
      </c>
      <c r="B49" s="55" t="s">
        <v>10</v>
      </c>
      <c r="C49" s="56" t="s">
        <v>84</v>
      </c>
      <c r="D49" s="8" t="s">
        <v>100</v>
      </c>
      <c r="E49" s="61">
        <v>7002</v>
      </c>
      <c r="F49" s="56" t="s">
        <v>22</v>
      </c>
      <c r="G49" s="57">
        <f>G50</f>
        <v>0</v>
      </c>
      <c r="H49" s="58">
        <f t="shared" si="30"/>
        <v>0</v>
      </c>
      <c r="I49" s="58">
        <f t="shared" si="30"/>
        <v>0</v>
      </c>
      <c r="J49" s="58">
        <f t="shared" si="30"/>
        <v>0</v>
      </c>
      <c r="K49" s="58">
        <f t="shared" si="30"/>
        <v>0</v>
      </c>
      <c r="L49" s="58">
        <f t="shared" si="30"/>
        <v>0</v>
      </c>
      <c r="M49" s="58">
        <f t="shared" si="30"/>
        <v>0</v>
      </c>
      <c r="N49" s="58">
        <f t="shared" si="30"/>
        <v>0</v>
      </c>
      <c r="O49" s="58">
        <f t="shared" si="30"/>
        <v>0</v>
      </c>
      <c r="P49" s="58">
        <f t="shared" si="30"/>
        <v>0</v>
      </c>
      <c r="Q49" s="58">
        <f t="shared" si="30"/>
        <v>0</v>
      </c>
      <c r="R49" s="58">
        <f t="shared" si="30"/>
        <v>0</v>
      </c>
      <c r="S49" s="58">
        <f t="shared" si="30"/>
        <v>0</v>
      </c>
      <c r="T49" s="58">
        <f t="shared" si="30"/>
        <v>0</v>
      </c>
      <c r="U49" s="59">
        <f t="shared" si="3"/>
        <v>0</v>
      </c>
      <c r="V49" s="59">
        <f t="shared" si="4"/>
        <v>0</v>
      </c>
      <c r="W49" s="59">
        <f t="shared" si="5"/>
        <v>0</v>
      </c>
      <c r="X49" s="59">
        <f t="shared" si="6"/>
        <v>0</v>
      </c>
      <c r="Y49" s="59">
        <f t="shared" si="7"/>
        <v>0</v>
      </c>
      <c r="Z49" s="59">
        <f t="shared" si="8"/>
        <v>0</v>
      </c>
      <c r="AA49" s="59">
        <f t="shared" si="9"/>
        <v>0</v>
      </c>
      <c r="AB49" s="59">
        <f t="shared" si="10"/>
        <v>0</v>
      </c>
      <c r="AC49" s="59">
        <f t="shared" si="11"/>
        <v>0</v>
      </c>
      <c r="AD49" s="59">
        <f t="shared" si="12"/>
        <v>0</v>
      </c>
      <c r="AE49" s="59">
        <f t="shared" si="13"/>
        <v>0</v>
      </c>
      <c r="AF49" s="59">
        <f t="shared" si="14"/>
        <v>0</v>
      </c>
      <c r="AG49" s="59">
        <f t="shared" si="15"/>
        <v>0</v>
      </c>
    </row>
    <row r="50" spans="1:33" s="50" customFormat="1" ht="25.5" hidden="1">
      <c r="A50" s="4" t="s">
        <v>23</v>
      </c>
      <c r="B50" s="55" t="s">
        <v>10</v>
      </c>
      <c r="C50" s="56" t="s">
        <v>84</v>
      </c>
      <c r="D50" s="8" t="s">
        <v>100</v>
      </c>
      <c r="E50" s="61">
        <v>7002</v>
      </c>
      <c r="F50" s="56" t="s">
        <v>24</v>
      </c>
      <c r="G50" s="57"/>
      <c r="H50" s="59"/>
      <c r="I50" s="59"/>
      <c r="J50" s="59"/>
      <c r="K50" s="59"/>
      <c r="L50" s="41"/>
      <c r="M50" s="41"/>
      <c r="N50" s="41"/>
      <c r="O50" s="41"/>
      <c r="P50" s="41"/>
      <c r="Q50" s="41"/>
      <c r="R50" s="41"/>
      <c r="S50" s="92"/>
      <c r="T50" s="92"/>
      <c r="U50" s="59">
        <f t="shared" si="3"/>
        <v>0</v>
      </c>
      <c r="V50" s="59">
        <f t="shared" si="4"/>
        <v>0</v>
      </c>
      <c r="W50" s="59">
        <f t="shared" si="5"/>
        <v>0</v>
      </c>
      <c r="X50" s="59">
        <f t="shared" si="6"/>
        <v>0</v>
      </c>
      <c r="Y50" s="59">
        <f t="shared" si="7"/>
        <v>0</v>
      </c>
      <c r="Z50" s="59">
        <f t="shared" si="8"/>
        <v>0</v>
      </c>
      <c r="AA50" s="59">
        <f t="shared" si="9"/>
        <v>0</v>
      </c>
      <c r="AB50" s="59">
        <f t="shared" si="10"/>
        <v>0</v>
      </c>
      <c r="AC50" s="59">
        <f t="shared" si="11"/>
        <v>0</v>
      </c>
      <c r="AD50" s="59">
        <f t="shared" si="12"/>
        <v>0</v>
      </c>
      <c r="AE50" s="59">
        <f t="shared" si="13"/>
        <v>0</v>
      </c>
      <c r="AF50" s="59">
        <f t="shared" si="14"/>
        <v>0</v>
      </c>
      <c r="AG50" s="59">
        <f t="shared" si="15"/>
        <v>0</v>
      </c>
    </row>
    <row r="51" spans="1:33" s="69" customFormat="1" ht="25.5">
      <c r="A51" s="2" t="s">
        <v>57</v>
      </c>
      <c r="B51" s="51" t="s">
        <v>10</v>
      </c>
      <c r="C51" s="52" t="s">
        <v>84</v>
      </c>
      <c r="D51" s="9" t="s">
        <v>100</v>
      </c>
      <c r="E51" s="60">
        <v>7003</v>
      </c>
      <c r="F51" s="52"/>
      <c r="G51" s="53">
        <f>G52</f>
        <v>18000</v>
      </c>
      <c r="H51" s="54">
        <f aca="true" t="shared" si="31" ref="H51:T52">H52</f>
        <v>18000</v>
      </c>
      <c r="I51" s="54">
        <f t="shared" si="31"/>
        <v>18000</v>
      </c>
      <c r="J51" s="54">
        <f t="shared" si="31"/>
        <v>19500</v>
      </c>
      <c r="K51" s="54">
        <f t="shared" si="31"/>
        <v>19500</v>
      </c>
      <c r="L51" s="54">
        <f t="shared" si="31"/>
        <v>19500</v>
      </c>
      <c r="M51" s="54">
        <f t="shared" si="31"/>
        <v>19500</v>
      </c>
      <c r="N51" s="54">
        <f t="shared" si="31"/>
        <v>19500</v>
      </c>
      <c r="O51" s="54">
        <f t="shared" si="31"/>
        <v>19500</v>
      </c>
      <c r="P51" s="54">
        <f t="shared" si="31"/>
        <v>19500</v>
      </c>
      <c r="Q51" s="54">
        <f t="shared" si="31"/>
        <v>19500</v>
      </c>
      <c r="R51" s="54">
        <f t="shared" si="31"/>
        <v>19500</v>
      </c>
      <c r="S51" s="54">
        <f t="shared" si="31"/>
        <v>11020</v>
      </c>
      <c r="T51" s="54">
        <f t="shared" si="31"/>
        <v>5350</v>
      </c>
      <c r="U51" s="112">
        <f t="shared" si="3"/>
        <v>0</v>
      </c>
      <c r="V51" s="112">
        <f t="shared" si="4"/>
        <v>0</v>
      </c>
      <c r="W51" s="112">
        <f t="shared" si="5"/>
        <v>1500</v>
      </c>
      <c r="X51" s="112">
        <f t="shared" si="6"/>
        <v>0</v>
      </c>
      <c r="Y51" s="112">
        <f t="shared" si="7"/>
        <v>0</v>
      </c>
      <c r="Z51" s="112">
        <f t="shared" si="8"/>
        <v>0</v>
      </c>
      <c r="AA51" s="112">
        <f t="shared" si="9"/>
        <v>0</v>
      </c>
      <c r="AB51" s="112">
        <f t="shared" si="10"/>
        <v>0</v>
      </c>
      <c r="AC51" s="112">
        <f t="shared" si="11"/>
        <v>0</v>
      </c>
      <c r="AD51" s="112">
        <f t="shared" si="12"/>
        <v>0</v>
      </c>
      <c r="AE51" s="112">
        <f t="shared" si="13"/>
        <v>0</v>
      </c>
      <c r="AF51" s="112">
        <f t="shared" si="14"/>
        <v>-8480</v>
      </c>
      <c r="AG51" s="112">
        <f t="shared" si="15"/>
        <v>-6980</v>
      </c>
    </row>
    <row r="52" spans="1:33" s="50" customFormat="1" ht="25.5">
      <c r="A52" s="4" t="s">
        <v>21</v>
      </c>
      <c r="B52" s="55" t="s">
        <v>10</v>
      </c>
      <c r="C52" s="56" t="s">
        <v>84</v>
      </c>
      <c r="D52" s="8" t="s">
        <v>100</v>
      </c>
      <c r="E52" s="61">
        <v>7003</v>
      </c>
      <c r="F52" s="56" t="s">
        <v>22</v>
      </c>
      <c r="G52" s="57">
        <f>G53</f>
        <v>18000</v>
      </c>
      <c r="H52" s="58">
        <f t="shared" si="31"/>
        <v>18000</v>
      </c>
      <c r="I52" s="58">
        <f t="shared" si="31"/>
        <v>18000</v>
      </c>
      <c r="J52" s="58">
        <f t="shared" si="31"/>
        <v>19500</v>
      </c>
      <c r="K52" s="58">
        <f t="shared" si="31"/>
        <v>19500</v>
      </c>
      <c r="L52" s="58">
        <f t="shared" si="31"/>
        <v>19500</v>
      </c>
      <c r="M52" s="58">
        <f t="shared" si="31"/>
        <v>19500</v>
      </c>
      <c r="N52" s="58">
        <f t="shared" si="31"/>
        <v>19500</v>
      </c>
      <c r="O52" s="58">
        <f t="shared" si="31"/>
        <v>19500</v>
      </c>
      <c r="P52" s="58">
        <f t="shared" si="31"/>
        <v>19500</v>
      </c>
      <c r="Q52" s="58">
        <f t="shared" si="31"/>
        <v>19500</v>
      </c>
      <c r="R52" s="58">
        <f t="shared" si="31"/>
        <v>19500</v>
      </c>
      <c r="S52" s="58">
        <f t="shared" si="31"/>
        <v>11020</v>
      </c>
      <c r="T52" s="58">
        <f t="shared" si="31"/>
        <v>5350</v>
      </c>
      <c r="U52" s="59">
        <f t="shared" si="3"/>
        <v>0</v>
      </c>
      <c r="V52" s="59">
        <f t="shared" si="4"/>
        <v>0</v>
      </c>
      <c r="W52" s="59">
        <f t="shared" si="5"/>
        <v>1500</v>
      </c>
      <c r="X52" s="59">
        <f t="shared" si="6"/>
        <v>0</v>
      </c>
      <c r="Y52" s="59">
        <f t="shared" si="7"/>
        <v>0</v>
      </c>
      <c r="Z52" s="59">
        <f t="shared" si="8"/>
        <v>0</v>
      </c>
      <c r="AA52" s="59">
        <f t="shared" si="9"/>
        <v>0</v>
      </c>
      <c r="AB52" s="59">
        <f t="shared" si="10"/>
        <v>0</v>
      </c>
      <c r="AC52" s="59">
        <f t="shared" si="11"/>
        <v>0</v>
      </c>
      <c r="AD52" s="59">
        <f t="shared" si="12"/>
        <v>0</v>
      </c>
      <c r="AE52" s="59">
        <f t="shared" si="13"/>
        <v>0</v>
      </c>
      <c r="AF52" s="59">
        <f t="shared" si="14"/>
        <v>-8480</v>
      </c>
      <c r="AG52" s="59">
        <f t="shared" si="15"/>
        <v>-6980</v>
      </c>
    </row>
    <row r="53" spans="1:33" s="50" customFormat="1" ht="25.5">
      <c r="A53" s="4" t="s">
        <v>23</v>
      </c>
      <c r="B53" s="55" t="s">
        <v>10</v>
      </c>
      <c r="C53" s="56" t="s">
        <v>84</v>
      </c>
      <c r="D53" s="8" t="s">
        <v>100</v>
      </c>
      <c r="E53" s="61">
        <v>7003</v>
      </c>
      <c r="F53" s="56" t="s">
        <v>24</v>
      </c>
      <c r="G53" s="57">
        <v>18000</v>
      </c>
      <c r="H53" s="59">
        <v>18000</v>
      </c>
      <c r="I53" s="59">
        <v>18000</v>
      </c>
      <c r="J53" s="59">
        <v>19500</v>
      </c>
      <c r="K53" s="59">
        <v>19500</v>
      </c>
      <c r="L53" s="59">
        <v>19500</v>
      </c>
      <c r="M53" s="59">
        <v>19500</v>
      </c>
      <c r="N53" s="59">
        <v>19500</v>
      </c>
      <c r="O53" s="59">
        <v>19500</v>
      </c>
      <c r="P53" s="59">
        <v>19500</v>
      </c>
      <c r="Q53" s="59">
        <v>19500</v>
      </c>
      <c r="R53" s="59">
        <v>19500</v>
      </c>
      <c r="S53" s="92">
        <v>11020</v>
      </c>
      <c r="T53" s="92">
        <v>5350</v>
      </c>
      <c r="U53" s="59">
        <f t="shared" si="3"/>
        <v>0</v>
      </c>
      <c r="V53" s="59">
        <f t="shared" si="4"/>
        <v>0</v>
      </c>
      <c r="W53" s="59">
        <f t="shared" si="5"/>
        <v>1500</v>
      </c>
      <c r="X53" s="59">
        <f t="shared" si="6"/>
        <v>0</v>
      </c>
      <c r="Y53" s="59">
        <f t="shared" si="7"/>
        <v>0</v>
      </c>
      <c r="Z53" s="59">
        <f t="shared" si="8"/>
        <v>0</v>
      </c>
      <c r="AA53" s="59">
        <f t="shared" si="9"/>
        <v>0</v>
      </c>
      <c r="AB53" s="59">
        <f t="shared" si="10"/>
        <v>0</v>
      </c>
      <c r="AC53" s="59">
        <f t="shared" si="11"/>
        <v>0</v>
      </c>
      <c r="AD53" s="59">
        <f t="shared" si="12"/>
        <v>0</v>
      </c>
      <c r="AE53" s="59">
        <f t="shared" si="13"/>
        <v>0</v>
      </c>
      <c r="AF53" s="59">
        <f t="shared" si="14"/>
        <v>-8480</v>
      </c>
      <c r="AG53" s="59">
        <f t="shared" si="15"/>
        <v>-6980</v>
      </c>
    </row>
    <row r="54" spans="1:33" s="69" customFormat="1" ht="12.75">
      <c r="A54" s="11" t="s">
        <v>58</v>
      </c>
      <c r="B54" s="51" t="s">
        <v>10</v>
      </c>
      <c r="C54" s="52" t="s">
        <v>84</v>
      </c>
      <c r="D54" s="9" t="s">
        <v>100</v>
      </c>
      <c r="E54" s="60">
        <v>7005</v>
      </c>
      <c r="F54" s="52"/>
      <c r="G54" s="53">
        <f>G55</f>
        <v>18000</v>
      </c>
      <c r="H54" s="54">
        <f aca="true" t="shared" si="32" ref="H54:T55">H55</f>
        <v>18000</v>
      </c>
      <c r="I54" s="54">
        <f t="shared" si="32"/>
        <v>18000</v>
      </c>
      <c r="J54" s="54">
        <f t="shared" si="32"/>
        <v>18000</v>
      </c>
      <c r="K54" s="54">
        <f t="shared" si="32"/>
        <v>18000</v>
      </c>
      <c r="L54" s="54">
        <f t="shared" si="32"/>
        <v>18000</v>
      </c>
      <c r="M54" s="54">
        <f t="shared" si="32"/>
        <v>18000</v>
      </c>
      <c r="N54" s="54">
        <f t="shared" si="32"/>
        <v>18000</v>
      </c>
      <c r="O54" s="54">
        <f t="shared" si="32"/>
        <v>18000</v>
      </c>
      <c r="P54" s="54">
        <f t="shared" si="32"/>
        <v>18000</v>
      </c>
      <c r="Q54" s="54">
        <f t="shared" si="32"/>
        <v>18000</v>
      </c>
      <c r="R54" s="54">
        <f t="shared" si="32"/>
        <v>18000</v>
      </c>
      <c r="S54" s="54">
        <f t="shared" si="32"/>
        <v>0</v>
      </c>
      <c r="T54" s="54">
        <f t="shared" si="32"/>
        <v>0</v>
      </c>
      <c r="U54" s="112">
        <f t="shared" si="3"/>
        <v>0</v>
      </c>
      <c r="V54" s="112">
        <f t="shared" si="4"/>
        <v>0</v>
      </c>
      <c r="W54" s="112">
        <f t="shared" si="5"/>
        <v>0</v>
      </c>
      <c r="X54" s="112">
        <f t="shared" si="6"/>
        <v>0</v>
      </c>
      <c r="Y54" s="112">
        <f t="shared" si="7"/>
        <v>0</v>
      </c>
      <c r="Z54" s="112">
        <f t="shared" si="8"/>
        <v>0</v>
      </c>
      <c r="AA54" s="112">
        <f t="shared" si="9"/>
        <v>0</v>
      </c>
      <c r="AB54" s="112">
        <f t="shared" si="10"/>
        <v>0</v>
      </c>
      <c r="AC54" s="112">
        <f t="shared" si="11"/>
        <v>0</v>
      </c>
      <c r="AD54" s="112">
        <f t="shared" si="12"/>
        <v>0</v>
      </c>
      <c r="AE54" s="112">
        <f t="shared" si="13"/>
        <v>0</v>
      </c>
      <c r="AF54" s="112">
        <f t="shared" si="14"/>
        <v>-18000</v>
      </c>
      <c r="AG54" s="112">
        <f t="shared" si="15"/>
        <v>-18000</v>
      </c>
    </row>
    <row r="55" spans="1:33" s="50" customFormat="1" ht="25.5">
      <c r="A55" s="4" t="s">
        <v>21</v>
      </c>
      <c r="B55" s="55" t="s">
        <v>10</v>
      </c>
      <c r="C55" s="56" t="s">
        <v>84</v>
      </c>
      <c r="D55" s="8" t="s">
        <v>100</v>
      </c>
      <c r="E55" s="61">
        <v>7005</v>
      </c>
      <c r="F55" s="56" t="s">
        <v>22</v>
      </c>
      <c r="G55" s="57">
        <f>G56</f>
        <v>18000</v>
      </c>
      <c r="H55" s="58">
        <f t="shared" si="32"/>
        <v>18000</v>
      </c>
      <c r="I55" s="58">
        <f t="shared" si="32"/>
        <v>18000</v>
      </c>
      <c r="J55" s="58">
        <f t="shared" si="32"/>
        <v>18000</v>
      </c>
      <c r="K55" s="58">
        <f t="shared" si="32"/>
        <v>18000</v>
      </c>
      <c r="L55" s="58">
        <f t="shared" si="32"/>
        <v>18000</v>
      </c>
      <c r="M55" s="58">
        <f t="shared" si="32"/>
        <v>18000</v>
      </c>
      <c r="N55" s="58">
        <f t="shared" si="32"/>
        <v>18000</v>
      </c>
      <c r="O55" s="58">
        <f t="shared" si="32"/>
        <v>18000</v>
      </c>
      <c r="P55" s="58">
        <f t="shared" si="32"/>
        <v>18000</v>
      </c>
      <c r="Q55" s="58">
        <f t="shared" si="32"/>
        <v>18000</v>
      </c>
      <c r="R55" s="58">
        <f t="shared" si="32"/>
        <v>18000</v>
      </c>
      <c r="S55" s="58">
        <f t="shared" si="32"/>
        <v>0</v>
      </c>
      <c r="T55" s="58">
        <f t="shared" si="32"/>
        <v>0</v>
      </c>
      <c r="U55" s="59">
        <f t="shared" si="3"/>
        <v>0</v>
      </c>
      <c r="V55" s="59">
        <f t="shared" si="4"/>
        <v>0</v>
      </c>
      <c r="W55" s="59">
        <f t="shared" si="5"/>
        <v>0</v>
      </c>
      <c r="X55" s="59">
        <f t="shared" si="6"/>
        <v>0</v>
      </c>
      <c r="Y55" s="59">
        <f t="shared" si="7"/>
        <v>0</v>
      </c>
      <c r="Z55" s="59">
        <f t="shared" si="8"/>
        <v>0</v>
      </c>
      <c r="AA55" s="59">
        <f t="shared" si="9"/>
        <v>0</v>
      </c>
      <c r="AB55" s="59">
        <f t="shared" si="10"/>
        <v>0</v>
      </c>
      <c r="AC55" s="59">
        <f t="shared" si="11"/>
        <v>0</v>
      </c>
      <c r="AD55" s="59">
        <f t="shared" si="12"/>
        <v>0</v>
      </c>
      <c r="AE55" s="59">
        <f t="shared" si="13"/>
        <v>0</v>
      </c>
      <c r="AF55" s="59">
        <f t="shared" si="14"/>
        <v>-18000</v>
      </c>
      <c r="AG55" s="59">
        <f t="shared" si="15"/>
        <v>-18000</v>
      </c>
    </row>
    <row r="56" spans="1:33" s="50" customFormat="1" ht="25.5">
      <c r="A56" s="4" t="s">
        <v>23</v>
      </c>
      <c r="B56" s="55" t="s">
        <v>10</v>
      </c>
      <c r="C56" s="56" t="s">
        <v>84</v>
      </c>
      <c r="D56" s="8" t="s">
        <v>100</v>
      </c>
      <c r="E56" s="61">
        <v>7005</v>
      </c>
      <c r="F56" s="56" t="s">
        <v>24</v>
      </c>
      <c r="G56" s="57">
        <v>18000</v>
      </c>
      <c r="H56" s="59">
        <v>18000</v>
      </c>
      <c r="I56" s="59">
        <v>18000</v>
      </c>
      <c r="J56" s="59">
        <v>18000</v>
      </c>
      <c r="K56" s="59">
        <v>18000</v>
      </c>
      <c r="L56" s="59">
        <v>18000</v>
      </c>
      <c r="M56" s="59">
        <v>18000</v>
      </c>
      <c r="N56" s="59">
        <v>18000</v>
      </c>
      <c r="O56" s="59">
        <v>18000</v>
      </c>
      <c r="P56" s="59">
        <v>18000</v>
      </c>
      <c r="Q56" s="59">
        <v>18000</v>
      </c>
      <c r="R56" s="59">
        <v>18000</v>
      </c>
      <c r="S56" s="92"/>
      <c r="T56" s="92"/>
      <c r="U56" s="59">
        <f t="shared" si="3"/>
        <v>0</v>
      </c>
      <c r="V56" s="59">
        <f t="shared" si="4"/>
        <v>0</v>
      </c>
      <c r="W56" s="59">
        <f t="shared" si="5"/>
        <v>0</v>
      </c>
      <c r="X56" s="59">
        <f t="shared" si="6"/>
        <v>0</v>
      </c>
      <c r="Y56" s="59">
        <f t="shared" si="7"/>
        <v>0</v>
      </c>
      <c r="Z56" s="59">
        <f t="shared" si="8"/>
        <v>0</v>
      </c>
      <c r="AA56" s="59">
        <f t="shared" si="9"/>
        <v>0</v>
      </c>
      <c r="AB56" s="59">
        <f t="shared" si="10"/>
        <v>0</v>
      </c>
      <c r="AC56" s="59">
        <f t="shared" si="11"/>
        <v>0</v>
      </c>
      <c r="AD56" s="59">
        <f t="shared" si="12"/>
        <v>0</v>
      </c>
      <c r="AE56" s="59">
        <f t="shared" si="13"/>
        <v>0</v>
      </c>
      <c r="AF56" s="59">
        <f t="shared" si="14"/>
        <v>-18000</v>
      </c>
      <c r="AG56" s="59">
        <f t="shared" si="15"/>
        <v>-18000</v>
      </c>
    </row>
    <row r="57" spans="1:33" s="69" customFormat="1" ht="25.5">
      <c r="A57" s="2" t="s">
        <v>354</v>
      </c>
      <c r="B57" s="51" t="s">
        <v>40</v>
      </c>
      <c r="C57" s="52" t="s">
        <v>84</v>
      </c>
      <c r="D57" s="9" t="s">
        <v>100</v>
      </c>
      <c r="E57" s="52"/>
      <c r="F57" s="52"/>
      <c r="G57" s="53">
        <f>G58+G61+G64</f>
        <v>864000</v>
      </c>
      <c r="H57" s="54">
        <f aca="true" t="shared" si="33" ref="H57:T57">H58+H61+H64</f>
        <v>864000</v>
      </c>
      <c r="I57" s="54">
        <f t="shared" si="33"/>
        <v>864000</v>
      </c>
      <c r="J57" s="54">
        <f t="shared" si="33"/>
        <v>864000</v>
      </c>
      <c r="K57" s="54">
        <f t="shared" si="33"/>
        <v>864000</v>
      </c>
      <c r="L57" s="54">
        <f t="shared" si="33"/>
        <v>864000</v>
      </c>
      <c r="M57" s="54">
        <f t="shared" si="33"/>
        <v>864000</v>
      </c>
      <c r="N57" s="54">
        <f t="shared" si="33"/>
        <v>864000</v>
      </c>
      <c r="O57" s="54">
        <f t="shared" si="33"/>
        <v>864000</v>
      </c>
      <c r="P57" s="54">
        <f t="shared" si="33"/>
        <v>864000</v>
      </c>
      <c r="Q57" s="54">
        <f t="shared" si="33"/>
        <v>864000</v>
      </c>
      <c r="R57" s="54">
        <f t="shared" si="33"/>
        <v>864000</v>
      </c>
      <c r="S57" s="54">
        <f t="shared" si="33"/>
        <v>679000</v>
      </c>
      <c r="T57" s="54">
        <f t="shared" si="33"/>
        <v>642800</v>
      </c>
      <c r="U57" s="112">
        <f t="shared" si="3"/>
        <v>0</v>
      </c>
      <c r="V57" s="112">
        <f t="shared" si="4"/>
        <v>0</v>
      </c>
      <c r="W57" s="112">
        <f t="shared" si="5"/>
        <v>0</v>
      </c>
      <c r="X57" s="112">
        <f t="shared" si="6"/>
        <v>0</v>
      </c>
      <c r="Y57" s="112">
        <f t="shared" si="7"/>
        <v>0</v>
      </c>
      <c r="Z57" s="112">
        <f t="shared" si="8"/>
        <v>0</v>
      </c>
      <c r="AA57" s="112">
        <f t="shared" si="9"/>
        <v>0</v>
      </c>
      <c r="AB57" s="112">
        <f t="shared" si="10"/>
        <v>0</v>
      </c>
      <c r="AC57" s="112">
        <f t="shared" si="11"/>
        <v>0</v>
      </c>
      <c r="AD57" s="112">
        <f t="shared" si="12"/>
        <v>0</v>
      </c>
      <c r="AE57" s="112">
        <f t="shared" si="13"/>
        <v>0</v>
      </c>
      <c r="AF57" s="112">
        <f t="shared" si="14"/>
        <v>-185000</v>
      </c>
      <c r="AG57" s="112">
        <f t="shared" si="15"/>
        <v>-185000</v>
      </c>
    </row>
    <row r="58" spans="1:33" s="69" customFormat="1" ht="12.75" hidden="1">
      <c r="A58" s="12" t="s">
        <v>62</v>
      </c>
      <c r="B58" s="51" t="s">
        <v>40</v>
      </c>
      <c r="C58" s="52" t="s">
        <v>84</v>
      </c>
      <c r="D58" s="9" t="s">
        <v>100</v>
      </c>
      <c r="E58" s="52" t="s">
        <v>63</v>
      </c>
      <c r="F58" s="52"/>
      <c r="G58" s="53">
        <f>G59</f>
        <v>0</v>
      </c>
      <c r="H58" s="54">
        <f aca="true" t="shared" si="34" ref="H58:T59">H59</f>
        <v>0</v>
      </c>
      <c r="I58" s="54">
        <f t="shared" si="34"/>
        <v>0</v>
      </c>
      <c r="J58" s="54">
        <f t="shared" si="34"/>
        <v>0</v>
      </c>
      <c r="K58" s="54">
        <f t="shared" si="34"/>
        <v>0</v>
      </c>
      <c r="L58" s="54">
        <f t="shared" si="34"/>
        <v>0</v>
      </c>
      <c r="M58" s="54">
        <f t="shared" si="34"/>
        <v>0</v>
      </c>
      <c r="N58" s="54">
        <f t="shared" si="34"/>
        <v>0</v>
      </c>
      <c r="O58" s="54">
        <f t="shared" si="34"/>
        <v>0</v>
      </c>
      <c r="P58" s="54">
        <f t="shared" si="34"/>
        <v>0</v>
      </c>
      <c r="Q58" s="54">
        <f t="shared" si="34"/>
        <v>0</v>
      </c>
      <c r="R58" s="54">
        <f t="shared" si="34"/>
        <v>0</v>
      </c>
      <c r="S58" s="54">
        <f t="shared" si="34"/>
        <v>0</v>
      </c>
      <c r="T58" s="54">
        <f t="shared" si="34"/>
        <v>0</v>
      </c>
      <c r="U58" s="112">
        <f t="shared" si="3"/>
        <v>0</v>
      </c>
      <c r="V58" s="112">
        <f t="shared" si="4"/>
        <v>0</v>
      </c>
      <c r="W58" s="112">
        <f t="shared" si="5"/>
        <v>0</v>
      </c>
      <c r="X58" s="112">
        <f t="shared" si="6"/>
        <v>0</v>
      </c>
      <c r="Y58" s="112">
        <f t="shared" si="7"/>
        <v>0</v>
      </c>
      <c r="Z58" s="112">
        <f t="shared" si="8"/>
        <v>0</v>
      </c>
      <c r="AA58" s="112">
        <f t="shared" si="9"/>
        <v>0</v>
      </c>
      <c r="AB58" s="112">
        <f t="shared" si="10"/>
        <v>0</v>
      </c>
      <c r="AC58" s="112">
        <f t="shared" si="11"/>
        <v>0</v>
      </c>
      <c r="AD58" s="112">
        <f t="shared" si="12"/>
        <v>0</v>
      </c>
      <c r="AE58" s="112">
        <f t="shared" si="13"/>
        <v>0</v>
      </c>
      <c r="AF58" s="112">
        <f t="shared" si="14"/>
        <v>0</v>
      </c>
      <c r="AG58" s="112">
        <f t="shared" si="15"/>
        <v>0</v>
      </c>
    </row>
    <row r="59" spans="1:33" s="50" customFormat="1" ht="51" hidden="1">
      <c r="A59" s="4" t="s">
        <v>64</v>
      </c>
      <c r="B59" s="55" t="s">
        <v>40</v>
      </c>
      <c r="C59" s="56" t="s">
        <v>84</v>
      </c>
      <c r="D59" s="8" t="s">
        <v>100</v>
      </c>
      <c r="E59" s="56" t="s">
        <v>63</v>
      </c>
      <c r="F59" s="56" t="s">
        <v>65</v>
      </c>
      <c r="G59" s="57">
        <f>G60</f>
        <v>0</v>
      </c>
      <c r="H59" s="58">
        <f t="shared" si="34"/>
        <v>0</v>
      </c>
      <c r="I59" s="58">
        <f t="shared" si="34"/>
        <v>0</v>
      </c>
      <c r="J59" s="58">
        <f t="shared" si="34"/>
        <v>0</v>
      </c>
      <c r="K59" s="58">
        <f t="shared" si="34"/>
        <v>0</v>
      </c>
      <c r="L59" s="58">
        <f t="shared" si="34"/>
        <v>0</v>
      </c>
      <c r="M59" s="58">
        <f t="shared" si="34"/>
        <v>0</v>
      </c>
      <c r="N59" s="58">
        <f t="shared" si="34"/>
        <v>0</v>
      </c>
      <c r="O59" s="58">
        <f t="shared" si="34"/>
        <v>0</v>
      </c>
      <c r="P59" s="58">
        <f t="shared" si="34"/>
        <v>0</v>
      </c>
      <c r="Q59" s="58">
        <f t="shared" si="34"/>
        <v>0</v>
      </c>
      <c r="R59" s="58">
        <f t="shared" si="34"/>
        <v>0</v>
      </c>
      <c r="S59" s="58">
        <f t="shared" si="34"/>
        <v>0</v>
      </c>
      <c r="T59" s="58">
        <f t="shared" si="34"/>
        <v>0</v>
      </c>
      <c r="U59" s="59">
        <f t="shared" si="3"/>
        <v>0</v>
      </c>
      <c r="V59" s="59">
        <f t="shared" si="4"/>
        <v>0</v>
      </c>
      <c r="W59" s="59">
        <f t="shared" si="5"/>
        <v>0</v>
      </c>
      <c r="X59" s="59">
        <f t="shared" si="6"/>
        <v>0</v>
      </c>
      <c r="Y59" s="59">
        <f t="shared" si="7"/>
        <v>0</v>
      </c>
      <c r="Z59" s="59">
        <f t="shared" si="8"/>
        <v>0</v>
      </c>
      <c r="AA59" s="59">
        <f t="shared" si="9"/>
        <v>0</v>
      </c>
      <c r="AB59" s="59">
        <f t="shared" si="10"/>
        <v>0</v>
      </c>
      <c r="AC59" s="59">
        <f t="shared" si="11"/>
        <v>0</v>
      </c>
      <c r="AD59" s="59">
        <f t="shared" si="12"/>
        <v>0</v>
      </c>
      <c r="AE59" s="59">
        <f t="shared" si="13"/>
        <v>0</v>
      </c>
      <c r="AF59" s="59">
        <f t="shared" si="14"/>
        <v>0</v>
      </c>
      <c r="AG59" s="59">
        <f t="shared" si="15"/>
        <v>0</v>
      </c>
    </row>
    <row r="60" spans="1:33" s="50" customFormat="1" ht="63.75" hidden="1">
      <c r="A60" s="4" t="s">
        <v>66</v>
      </c>
      <c r="B60" s="55" t="s">
        <v>40</v>
      </c>
      <c r="C60" s="56" t="s">
        <v>84</v>
      </c>
      <c r="D60" s="8" t="s">
        <v>100</v>
      </c>
      <c r="E60" s="56" t="s">
        <v>63</v>
      </c>
      <c r="F60" s="56" t="s">
        <v>67</v>
      </c>
      <c r="G60" s="57"/>
      <c r="H60" s="59"/>
      <c r="I60" s="59"/>
      <c r="J60" s="59"/>
      <c r="K60" s="59"/>
      <c r="L60" s="59"/>
      <c r="M60" s="59"/>
      <c r="N60" s="59"/>
      <c r="O60" s="59"/>
      <c r="P60" s="92"/>
      <c r="Q60" s="92"/>
      <c r="R60" s="92"/>
      <c r="S60" s="92"/>
      <c r="T60" s="92"/>
      <c r="U60" s="59">
        <f t="shared" si="3"/>
        <v>0</v>
      </c>
      <c r="V60" s="59">
        <f t="shared" si="4"/>
        <v>0</v>
      </c>
      <c r="W60" s="59">
        <f t="shared" si="5"/>
        <v>0</v>
      </c>
      <c r="X60" s="59">
        <f t="shared" si="6"/>
        <v>0</v>
      </c>
      <c r="Y60" s="59">
        <f t="shared" si="7"/>
        <v>0</v>
      </c>
      <c r="Z60" s="59">
        <f t="shared" si="8"/>
        <v>0</v>
      </c>
      <c r="AA60" s="59">
        <f t="shared" si="9"/>
        <v>0</v>
      </c>
      <c r="AB60" s="59">
        <f t="shared" si="10"/>
        <v>0</v>
      </c>
      <c r="AC60" s="59">
        <f t="shared" si="11"/>
        <v>0</v>
      </c>
      <c r="AD60" s="59">
        <f t="shared" si="12"/>
        <v>0</v>
      </c>
      <c r="AE60" s="59">
        <f t="shared" si="13"/>
        <v>0</v>
      </c>
      <c r="AF60" s="59">
        <f t="shared" si="14"/>
        <v>0</v>
      </c>
      <c r="AG60" s="59">
        <f t="shared" si="15"/>
        <v>0</v>
      </c>
    </row>
    <row r="61" spans="1:33" s="69" customFormat="1" ht="12.75">
      <c r="A61" s="2" t="s">
        <v>101</v>
      </c>
      <c r="B61" s="51" t="s">
        <v>40</v>
      </c>
      <c r="C61" s="52" t="s">
        <v>84</v>
      </c>
      <c r="D61" s="9" t="s">
        <v>100</v>
      </c>
      <c r="E61" s="52" t="s">
        <v>103</v>
      </c>
      <c r="F61" s="52"/>
      <c r="G61" s="53">
        <f>G62</f>
        <v>864000</v>
      </c>
      <c r="H61" s="54">
        <f aca="true" t="shared" si="35" ref="H61:T62">H62</f>
        <v>864000</v>
      </c>
      <c r="I61" s="54">
        <f t="shared" si="35"/>
        <v>864000</v>
      </c>
      <c r="J61" s="54">
        <f t="shared" si="35"/>
        <v>864000</v>
      </c>
      <c r="K61" s="54">
        <f t="shared" si="35"/>
        <v>864000</v>
      </c>
      <c r="L61" s="54">
        <f t="shared" si="35"/>
        <v>864000</v>
      </c>
      <c r="M61" s="54">
        <f t="shared" si="35"/>
        <v>864000</v>
      </c>
      <c r="N61" s="54">
        <f t="shared" si="35"/>
        <v>864000</v>
      </c>
      <c r="O61" s="54">
        <f t="shared" si="35"/>
        <v>864000</v>
      </c>
      <c r="P61" s="54">
        <f t="shared" si="35"/>
        <v>864000</v>
      </c>
      <c r="Q61" s="54">
        <f t="shared" si="35"/>
        <v>864000</v>
      </c>
      <c r="R61" s="54">
        <f t="shared" si="35"/>
        <v>864000</v>
      </c>
      <c r="S61" s="54">
        <f t="shared" si="35"/>
        <v>679000</v>
      </c>
      <c r="T61" s="54">
        <f t="shared" si="35"/>
        <v>642800</v>
      </c>
      <c r="U61" s="112">
        <f t="shared" si="3"/>
        <v>0</v>
      </c>
      <c r="V61" s="112">
        <f t="shared" si="4"/>
        <v>0</v>
      </c>
      <c r="W61" s="112">
        <f t="shared" si="5"/>
        <v>0</v>
      </c>
      <c r="X61" s="112">
        <f t="shared" si="6"/>
        <v>0</v>
      </c>
      <c r="Y61" s="112">
        <f t="shared" si="7"/>
        <v>0</v>
      </c>
      <c r="Z61" s="112">
        <f t="shared" si="8"/>
        <v>0</v>
      </c>
      <c r="AA61" s="112">
        <f t="shared" si="9"/>
        <v>0</v>
      </c>
      <c r="AB61" s="112">
        <f t="shared" si="10"/>
        <v>0</v>
      </c>
      <c r="AC61" s="112">
        <f t="shared" si="11"/>
        <v>0</v>
      </c>
      <c r="AD61" s="112">
        <f t="shared" si="12"/>
        <v>0</v>
      </c>
      <c r="AE61" s="112">
        <f t="shared" si="13"/>
        <v>0</v>
      </c>
      <c r="AF61" s="112">
        <f t="shared" si="14"/>
        <v>-185000</v>
      </c>
      <c r="AG61" s="112">
        <f t="shared" si="15"/>
        <v>-185000</v>
      </c>
    </row>
    <row r="62" spans="1:33" s="50" customFormat="1" ht="51">
      <c r="A62" s="4" t="s">
        <v>64</v>
      </c>
      <c r="B62" s="55" t="s">
        <v>40</v>
      </c>
      <c r="C62" s="56" t="s">
        <v>84</v>
      </c>
      <c r="D62" s="8" t="s">
        <v>100</v>
      </c>
      <c r="E62" s="56" t="s">
        <v>103</v>
      </c>
      <c r="F62" s="56" t="s">
        <v>65</v>
      </c>
      <c r="G62" s="57">
        <f>G63</f>
        <v>864000</v>
      </c>
      <c r="H62" s="58">
        <f t="shared" si="35"/>
        <v>864000</v>
      </c>
      <c r="I62" s="58">
        <f t="shared" si="35"/>
        <v>864000</v>
      </c>
      <c r="J62" s="58">
        <f t="shared" si="35"/>
        <v>864000</v>
      </c>
      <c r="K62" s="58">
        <f t="shared" si="35"/>
        <v>864000</v>
      </c>
      <c r="L62" s="58">
        <f t="shared" si="35"/>
        <v>864000</v>
      </c>
      <c r="M62" s="58">
        <f t="shared" si="35"/>
        <v>864000</v>
      </c>
      <c r="N62" s="58">
        <f t="shared" si="35"/>
        <v>864000</v>
      </c>
      <c r="O62" s="58">
        <f t="shared" si="35"/>
        <v>864000</v>
      </c>
      <c r="P62" s="58">
        <f t="shared" si="35"/>
        <v>864000</v>
      </c>
      <c r="Q62" s="58">
        <f t="shared" si="35"/>
        <v>864000</v>
      </c>
      <c r="R62" s="58">
        <f t="shared" si="35"/>
        <v>864000</v>
      </c>
      <c r="S62" s="58">
        <f t="shared" si="35"/>
        <v>679000</v>
      </c>
      <c r="T62" s="58">
        <f t="shared" si="35"/>
        <v>642800</v>
      </c>
      <c r="U62" s="59">
        <f t="shared" si="3"/>
        <v>0</v>
      </c>
      <c r="V62" s="59">
        <f t="shared" si="4"/>
        <v>0</v>
      </c>
      <c r="W62" s="59">
        <f t="shared" si="5"/>
        <v>0</v>
      </c>
      <c r="X62" s="59">
        <f t="shared" si="6"/>
        <v>0</v>
      </c>
      <c r="Y62" s="59">
        <f t="shared" si="7"/>
        <v>0</v>
      </c>
      <c r="Z62" s="59">
        <f t="shared" si="8"/>
        <v>0</v>
      </c>
      <c r="AA62" s="59">
        <f t="shared" si="9"/>
        <v>0</v>
      </c>
      <c r="AB62" s="59">
        <f t="shared" si="10"/>
        <v>0</v>
      </c>
      <c r="AC62" s="59">
        <f t="shared" si="11"/>
        <v>0</v>
      </c>
      <c r="AD62" s="59">
        <f t="shared" si="12"/>
        <v>0</v>
      </c>
      <c r="AE62" s="59">
        <f t="shared" si="13"/>
        <v>0</v>
      </c>
      <c r="AF62" s="59">
        <f t="shared" si="14"/>
        <v>-185000</v>
      </c>
      <c r="AG62" s="59">
        <f t="shared" si="15"/>
        <v>-185000</v>
      </c>
    </row>
    <row r="63" spans="1:33" s="50" customFormat="1" ht="52.5" customHeight="1">
      <c r="A63" s="4" t="s">
        <v>66</v>
      </c>
      <c r="B63" s="55" t="s">
        <v>40</v>
      </c>
      <c r="C63" s="56" t="s">
        <v>84</v>
      </c>
      <c r="D63" s="8" t="s">
        <v>100</v>
      </c>
      <c r="E63" s="56" t="s">
        <v>103</v>
      </c>
      <c r="F63" s="56" t="s">
        <v>67</v>
      </c>
      <c r="G63" s="57">
        <v>864000</v>
      </c>
      <c r="H63" s="57">
        <v>864000</v>
      </c>
      <c r="I63" s="57">
        <v>864000</v>
      </c>
      <c r="J63" s="57">
        <v>864000</v>
      </c>
      <c r="K63" s="57">
        <v>864000</v>
      </c>
      <c r="L63" s="57">
        <v>864000</v>
      </c>
      <c r="M63" s="57">
        <v>864000</v>
      </c>
      <c r="N63" s="57">
        <v>864000</v>
      </c>
      <c r="O63" s="57">
        <v>864000</v>
      </c>
      <c r="P63" s="57">
        <v>864000</v>
      </c>
      <c r="Q63" s="57">
        <v>864000</v>
      </c>
      <c r="R63" s="92">
        <v>864000</v>
      </c>
      <c r="S63" s="92">
        <v>679000</v>
      </c>
      <c r="T63" s="92">
        <v>642800</v>
      </c>
      <c r="U63" s="59">
        <f t="shared" si="3"/>
        <v>0</v>
      </c>
      <c r="V63" s="59">
        <f t="shared" si="4"/>
        <v>0</v>
      </c>
      <c r="W63" s="59">
        <f t="shared" si="5"/>
        <v>0</v>
      </c>
      <c r="X63" s="59">
        <f t="shared" si="6"/>
        <v>0</v>
      </c>
      <c r="Y63" s="59">
        <f t="shared" si="7"/>
        <v>0</v>
      </c>
      <c r="Z63" s="59">
        <f t="shared" si="8"/>
        <v>0</v>
      </c>
      <c r="AA63" s="59">
        <f t="shared" si="9"/>
        <v>0</v>
      </c>
      <c r="AB63" s="59">
        <f t="shared" si="10"/>
        <v>0</v>
      </c>
      <c r="AC63" s="59">
        <f t="shared" si="11"/>
        <v>0</v>
      </c>
      <c r="AD63" s="59">
        <f t="shared" si="12"/>
        <v>0</v>
      </c>
      <c r="AE63" s="59">
        <f t="shared" si="13"/>
        <v>0</v>
      </c>
      <c r="AF63" s="59">
        <f t="shared" si="14"/>
        <v>-185000</v>
      </c>
      <c r="AG63" s="59">
        <f t="shared" si="15"/>
        <v>-185000</v>
      </c>
    </row>
    <row r="64" spans="1:33" s="69" customFormat="1" ht="102" hidden="1">
      <c r="A64" s="2" t="s">
        <v>69</v>
      </c>
      <c r="B64" s="51" t="s">
        <v>40</v>
      </c>
      <c r="C64" s="52" t="s">
        <v>84</v>
      </c>
      <c r="D64" s="9" t="s">
        <v>100</v>
      </c>
      <c r="E64" s="52" t="s">
        <v>70</v>
      </c>
      <c r="F64" s="52"/>
      <c r="G64" s="53">
        <f>G65</f>
        <v>0</v>
      </c>
      <c r="H64" s="54">
        <f aca="true" t="shared" si="36" ref="H64:T65">H65</f>
        <v>0</v>
      </c>
      <c r="I64" s="54">
        <f t="shared" si="36"/>
        <v>0</v>
      </c>
      <c r="J64" s="54">
        <f t="shared" si="36"/>
        <v>0</v>
      </c>
      <c r="K64" s="54">
        <f t="shared" si="36"/>
        <v>0</v>
      </c>
      <c r="L64" s="54">
        <f t="shared" si="36"/>
        <v>0</v>
      </c>
      <c r="M64" s="54">
        <f t="shared" si="36"/>
        <v>0</v>
      </c>
      <c r="N64" s="54">
        <f t="shared" si="36"/>
        <v>0</v>
      </c>
      <c r="O64" s="54">
        <f t="shared" si="36"/>
        <v>0</v>
      </c>
      <c r="P64" s="54">
        <f t="shared" si="36"/>
        <v>0</v>
      </c>
      <c r="Q64" s="54">
        <f t="shared" si="36"/>
        <v>0</v>
      </c>
      <c r="R64" s="54">
        <f t="shared" si="36"/>
        <v>0</v>
      </c>
      <c r="S64" s="54">
        <f t="shared" si="36"/>
        <v>0</v>
      </c>
      <c r="T64" s="54">
        <f t="shared" si="36"/>
        <v>0</v>
      </c>
      <c r="U64" s="112">
        <f t="shared" si="3"/>
        <v>0</v>
      </c>
      <c r="V64" s="112">
        <f t="shared" si="4"/>
        <v>0</v>
      </c>
      <c r="W64" s="112">
        <f t="shared" si="5"/>
        <v>0</v>
      </c>
      <c r="X64" s="112">
        <f t="shared" si="6"/>
        <v>0</v>
      </c>
      <c r="Y64" s="112">
        <f t="shared" si="7"/>
        <v>0</v>
      </c>
      <c r="Z64" s="112">
        <f t="shared" si="8"/>
        <v>0</v>
      </c>
      <c r="AA64" s="112">
        <f t="shared" si="9"/>
        <v>0</v>
      </c>
      <c r="AB64" s="112">
        <f t="shared" si="10"/>
        <v>0</v>
      </c>
      <c r="AC64" s="112">
        <f t="shared" si="11"/>
        <v>0</v>
      </c>
      <c r="AD64" s="112">
        <f t="shared" si="12"/>
        <v>0</v>
      </c>
      <c r="AE64" s="112">
        <f t="shared" si="13"/>
        <v>0</v>
      </c>
      <c r="AF64" s="112">
        <f t="shared" si="14"/>
        <v>0</v>
      </c>
      <c r="AG64" s="112">
        <f t="shared" si="15"/>
        <v>0</v>
      </c>
    </row>
    <row r="65" spans="1:33" s="50" customFormat="1" ht="25.5" hidden="1">
      <c r="A65" s="4" t="s">
        <v>71</v>
      </c>
      <c r="B65" s="55" t="s">
        <v>40</v>
      </c>
      <c r="C65" s="56" t="s">
        <v>84</v>
      </c>
      <c r="D65" s="8" t="s">
        <v>100</v>
      </c>
      <c r="E65" s="56" t="s">
        <v>70</v>
      </c>
      <c r="F65" s="56" t="s">
        <v>72</v>
      </c>
      <c r="G65" s="57">
        <f>G66</f>
        <v>0</v>
      </c>
      <c r="H65" s="58">
        <f t="shared" si="36"/>
        <v>0</v>
      </c>
      <c r="I65" s="58">
        <f t="shared" si="36"/>
        <v>0</v>
      </c>
      <c r="J65" s="58">
        <f t="shared" si="36"/>
        <v>0</v>
      </c>
      <c r="K65" s="58">
        <f t="shared" si="36"/>
        <v>0</v>
      </c>
      <c r="L65" s="58">
        <f t="shared" si="36"/>
        <v>0</v>
      </c>
      <c r="M65" s="58">
        <f t="shared" si="36"/>
        <v>0</v>
      </c>
      <c r="N65" s="58">
        <f t="shared" si="36"/>
        <v>0</v>
      </c>
      <c r="O65" s="58">
        <f t="shared" si="36"/>
        <v>0</v>
      </c>
      <c r="P65" s="58">
        <f t="shared" si="36"/>
        <v>0</v>
      </c>
      <c r="Q65" s="58">
        <f t="shared" si="36"/>
        <v>0</v>
      </c>
      <c r="R65" s="58">
        <f t="shared" si="36"/>
        <v>0</v>
      </c>
      <c r="S65" s="58">
        <f t="shared" si="36"/>
        <v>0</v>
      </c>
      <c r="T65" s="58">
        <f t="shared" si="36"/>
        <v>0</v>
      </c>
      <c r="U65" s="59">
        <f t="shared" si="3"/>
        <v>0</v>
      </c>
      <c r="V65" s="59">
        <f t="shared" si="4"/>
        <v>0</v>
      </c>
      <c r="W65" s="59">
        <f t="shared" si="5"/>
        <v>0</v>
      </c>
      <c r="X65" s="59">
        <f t="shared" si="6"/>
        <v>0</v>
      </c>
      <c r="Y65" s="59">
        <f t="shared" si="7"/>
        <v>0</v>
      </c>
      <c r="Z65" s="59">
        <f t="shared" si="8"/>
        <v>0</v>
      </c>
      <c r="AA65" s="59">
        <f t="shared" si="9"/>
        <v>0</v>
      </c>
      <c r="AB65" s="59">
        <f t="shared" si="10"/>
        <v>0</v>
      </c>
      <c r="AC65" s="59">
        <f t="shared" si="11"/>
        <v>0</v>
      </c>
      <c r="AD65" s="59">
        <f t="shared" si="12"/>
        <v>0</v>
      </c>
      <c r="AE65" s="59">
        <f t="shared" si="13"/>
        <v>0</v>
      </c>
      <c r="AF65" s="59">
        <f t="shared" si="14"/>
        <v>0</v>
      </c>
      <c r="AG65" s="59">
        <f t="shared" si="15"/>
        <v>0</v>
      </c>
    </row>
    <row r="66" spans="1:33" s="50" customFormat="1" ht="25.5" hidden="1">
      <c r="A66" s="4" t="s">
        <v>73</v>
      </c>
      <c r="B66" s="55" t="s">
        <v>40</v>
      </c>
      <c r="C66" s="56" t="s">
        <v>84</v>
      </c>
      <c r="D66" s="8" t="s">
        <v>100</v>
      </c>
      <c r="E66" s="56" t="s">
        <v>70</v>
      </c>
      <c r="F66" s="56" t="s">
        <v>242</v>
      </c>
      <c r="G66" s="57"/>
      <c r="H66" s="59"/>
      <c r="I66" s="59"/>
      <c r="J66" s="59"/>
      <c r="K66" s="59"/>
      <c r="L66" s="59"/>
      <c r="M66" s="59"/>
      <c r="N66" s="59"/>
      <c r="O66" s="59"/>
      <c r="P66" s="92"/>
      <c r="Q66" s="92"/>
      <c r="R66" s="92"/>
      <c r="S66" s="92"/>
      <c r="T66" s="92"/>
      <c r="U66" s="59">
        <f t="shared" si="3"/>
        <v>0</v>
      </c>
      <c r="V66" s="59">
        <f t="shared" si="4"/>
        <v>0</v>
      </c>
      <c r="W66" s="59">
        <f t="shared" si="5"/>
        <v>0</v>
      </c>
      <c r="X66" s="59">
        <f t="shared" si="6"/>
        <v>0</v>
      </c>
      <c r="Y66" s="59">
        <f t="shared" si="7"/>
        <v>0</v>
      </c>
      <c r="Z66" s="59">
        <f t="shared" si="8"/>
        <v>0</v>
      </c>
      <c r="AA66" s="59">
        <f t="shared" si="9"/>
        <v>0</v>
      </c>
      <c r="AB66" s="59">
        <f t="shared" si="10"/>
        <v>0</v>
      </c>
      <c r="AC66" s="59">
        <f t="shared" si="11"/>
        <v>0</v>
      </c>
      <c r="AD66" s="59">
        <f t="shared" si="12"/>
        <v>0</v>
      </c>
      <c r="AE66" s="59">
        <f t="shared" si="13"/>
        <v>0</v>
      </c>
      <c r="AF66" s="59">
        <f t="shared" si="14"/>
        <v>0</v>
      </c>
      <c r="AG66" s="59">
        <f t="shared" si="15"/>
        <v>0</v>
      </c>
    </row>
    <row r="67" spans="1:33" s="50" customFormat="1" ht="12.75">
      <c r="A67" s="4" t="s">
        <v>203</v>
      </c>
      <c r="B67" s="55" t="s">
        <v>40</v>
      </c>
      <c r="C67" s="56" t="s">
        <v>84</v>
      </c>
      <c r="D67" s="8" t="s">
        <v>100</v>
      </c>
      <c r="E67" s="56" t="s">
        <v>77</v>
      </c>
      <c r="F67" s="56"/>
      <c r="G67" s="57">
        <f>G68</f>
        <v>0</v>
      </c>
      <c r="H67" s="58">
        <f aca="true" t="shared" si="37" ref="H67:T67">H68</f>
        <v>0</v>
      </c>
      <c r="I67" s="58">
        <f t="shared" si="37"/>
        <v>0</v>
      </c>
      <c r="J67" s="58">
        <f t="shared" si="37"/>
        <v>6861</v>
      </c>
      <c r="K67" s="58">
        <f t="shared" si="37"/>
        <v>18475</v>
      </c>
      <c r="L67" s="58">
        <f t="shared" si="37"/>
        <v>18475</v>
      </c>
      <c r="M67" s="58">
        <f t="shared" si="37"/>
        <v>18475</v>
      </c>
      <c r="N67" s="58">
        <f t="shared" si="37"/>
        <v>19225</v>
      </c>
      <c r="O67" s="58">
        <f t="shared" si="37"/>
        <v>19225</v>
      </c>
      <c r="P67" s="58">
        <f t="shared" si="37"/>
        <v>19225</v>
      </c>
      <c r="Q67" s="58">
        <f t="shared" si="37"/>
        <v>19225</v>
      </c>
      <c r="R67" s="58">
        <f t="shared" si="37"/>
        <v>19225</v>
      </c>
      <c r="S67" s="58">
        <f t="shared" si="37"/>
        <v>19480</v>
      </c>
      <c r="T67" s="58">
        <f t="shared" si="37"/>
        <v>19480</v>
      </c>
      <c r="U67" s="59">
        <f t="shared" si="3"/>
        <v>0</v>
      </c>
      <c r="V67" s="59">
        <f t="shared" si="4"/>
        <v>0</v>
      </c>
      <c r="W67" s="59">
        <f t="shared" si="5"/>
        <v>6861</v>
      </c>
      <c r="X67" s="59">
        <f t="shared" si="6"/>
        <v>11614</v>
      </c>
      <c r="Y67" s="59">
        <f t="shared" si="7"/>
        <v>0</v>
      </c>
      <c r="Z67" s="59">
        <f t="shared" si="8"/>
        <v>0</v>
      </c>
      <c r="AA67" s="59">
        <f t="shared" si="9"/>
        <v>750</v>
      </c>
      <c r="AB67" s="59">
        <f t="shared" si="10"/>
        <v>0</v>
      </c>
      <c r="AC67" s="59">
        <f t="shared" si="11"/>
        <v>0</v>
      </c>
      <c r="AD67" s="59">
        <f t="shared" si="12"/>
        <v>0</v>
      </c>
      <c r="AE67" s="59">
        <f t="shared" si="13"/>
        <v>0</v>
      </c>
      <c r="AF67" s="59">
        <f t="shared" si="14"/>
        <v>255</v>
      </c>
      <c r="AG67" s="59">
        <f t="shared" si="15"/>
        <v>19480</v>
      </c>
    </row>
    <row r="68" spans="1:33" s="50" customFormat="1" ht="25.5">
      <c r="A68" s="4" t="s">
        <v>71</v>
      </c>
      <c r="B68" s="55" t="s">
        <v>40</v>
      </c>
      <c r="C68" s="56" t="s">
        <v>84</v>
      </c>
      <c r="D68" s="8" t="s">
        <v>100</v>
      </c>
      <c r="E68" s="56" t="s">
        <v>77</v>
      </c>
      <c r="F68" s="56" t="s">
        <v>72</v>
      </c>
      <c r="G68" s="57">
        <f>G69</f>
        <v>0</v>
      </c>
      <c r="H68" s="58">
        <f aca="true" t="shared" si="38" ref="H68:T68">H69</f>
        <v>0</v>
      </c>
      <c r="I68" s="58">
        <f t="shared" si="38"/>
        <v>0</v>
      </c>
      <c r="J68" s="58">
        <f t="shared" si="38"/>
        <v>6861</v>
      </c>
      <c r="K68" s="58">
        <f t="shared" si="38"/>
        <v>18475</v>
      </c>
      <c r="L68" s="58">
        <f t="shared" si="38"/>
        <v>18475</v>
      </c>
      <c r="M68" s="58">
        <f t="shared" si="38"/>
        <v>18475</v>
      </c>
      <c r="N68" s="58">
        <f t="shared" si="38"/>
        <v>19225</v>
      </c>
      <c r="O68" s="58">
        <f t="shared" si="38"/>
        <v>19225</v>
      </c>
      <c r="P68" s="58">
        <f t="shared" si="38"/>
        <v>19225</v>
      </c>
      <c r="Q68" s="58">
        <f t="shared" si="38"/>
        <v>19225</v>
      </c>
      <c r="R68" s="58">
        <f t="shared" si="38"/>
        <v>19225</v>
      </c>
      <c r="S68" s="58">
        <f t="shared" si="38"/>
        <v>19480</v>
      </c>
      <c r="T68" s="58">
        <f t="shared" si="38"/>
        <v>19480</v>
      </c>
      <c r="U68" s="59">
        <f t="shared" si="3"/>
        <v>0</v>
      </c>
      <c r="V68" s="59">
        <f t="shared" si="4"/>
        <v>0</v>
      </c>
      <c r="W68" s="59">
        <f t="shared" si="5"/>
        <v>6861</v>
      </c>
      <c r="X68" s="59">
        <f t="shared" si="6"/>
        <v>11614</v>
      </c>
      <c r="Y68" s="59">
        <f t="shared" si="7"/>
        <v>0</v>
      </c>
      <c r="Z68" s="59">
        <f t="shared" si="8"/>
        <v>0</v>
      </c>
      <c r="AA68" s="59">
        <f t="shared" si="9"/>
        <v>750</v>
      </c>
      <c r="AB68" s="59">
        <f t="shared" si="10"/>
        <v>0</v>
      </c>
      <c r="AC68" s="59">
        <f t="shared" si="11"/>
        <v>0</v>
      </c>
      <c r="AD68" s="59">
        <f t="shared" si="12"/>
        <v>0</v>
      </c>
      <c r="AE68" s="59">
        <f t="shared" si="13"/>
        <v>0</v>
      </c>
      <c r="AF68" s="59">
        <f t="shared" si="14"/>
        <v>255</v>
      </c>
      <c r="AG68" s="59">
        <f t="shared" si="15"/>
        <v>19480</v>
      </c>
    </row>
    <row r="69" spans="1:33" s="50" customFormat="1" ht="38.25">
      <c r="A69" s="4" t="s">
        <v>245</v>
      </c>
      <c r="B69" s="55" t="s">
        <v>40</v>
      </c>
      <c r="C69" s="56" t="s">
        <v>84</v>
      </c>
      <c r="D69" s="8" t="s">
        <v>100</v>
      </c>
      <c r="E69" s="56" t="s">
        <v>77</v>
      </c>
      <c r="F69" s="56" t="s">
        <v>204</v>
      </c>
      <c r="G69" s="57"/>
      <c r="H69" s="59"/>
      <c r="I69" s="59"/>
      <c r="J69" s="41">
        <v>6861</v>
      </c>
      <c r="K69" s="41">
        <v>18475</v>
      </c>
      <c r="L69" s="41">
        <v>18475</v>
      </c>
      <c r="M69" s="41">
        <v>18475</v>
      </c>
      <c r="N69" s="41">
        <v>19225</v>
      </c>
      <c r="O69" s="41">
        <v>19225</v>
      </c>
      <c r="P69" s="41">
        <v>19225</v>
      </c>
      <c r="Q69" s="41">
        <v>19225</v>
      </c>
      <c r="R69" s="41">
        <v>19225</v>
      </c>
      <c r="S69" s="41">
        <v>19480</v>
      </c>
      <c r="T69" s="92">
        <v>19480</v>
      </c>
      <c r="U69" s="59">
        <f t="shared" si="3"/>
        <v>0</v>
      </c>
      <c r="V69" s="59">
        <f t="shared" si="4"/>
        <v>0</v>
      </c>
      <c r="W69" s="59">
        <f t="shared" si="5"/>
        <v>6861</v>
      </c>
      <c r="X69" s="59">
        <f t="shared" si="6"/>
        <v>11614</v>
      </c>
      <c r="Y69" s="59">
        <f t="shared" si="7"/>
        <v>0</v>
      </c>
      <c r="Z69" s="59">
        <f t="shared" si="8"/>
        <v>0</v>
      </c>
      <c r="AA69" s="59">
        <f t="shared" si="9"/>
        <v>750</v>
      </c>
      <c r="AB69" s="59">
        <f t="shared" si="10"/>
        <v>0</v>
      </c>
      <c r="AC69" s="59">
        <f t="shared" si="11"/>
        <v>0</v>
      </c>
      <c r="AD69" s="59">
        <f t="shared" si="12"/>
        <v>0</v>
      </c>
      <c r="AE69" s="59">
        <f t="shared" si="13"/>
        <v>0</v>
      </c>
      <c r="AF69" s="59">
        <f t="shared" si="14"/>
        <v>255</v>
      </c>
      <c r="AG69" s="59">
        <f t="shared" si="15"/>
        <v>19480</v>
      </c>
    </row>
    <row r="70" spans="1:33" s="69" customFormat="1" ht="12.75">
      <c r="A70" s="2" t="s">
        <v>88</v>
      </c>
      <c r="B70" s="51" t="s">
        <v>89</v>
      </c>
      <c r="C70" s="52"/>
      <c r="D70" s="9" t="s">
        <v>100</v>
      </c>
      <c r="E70" s="52"/>
      <c r="F70" s="52"/>
      <c r="G70" s="53">
        <f>G71</f>
        <v>24000</v>
      </c>
      <c r="H70" s="54">
        <f aca="true" t="shared" si="39" ref="H70:T71">H71</f>
        <v>24000</v>
      </c>
      <c r="I70" s="54">
        <f t="shared" si="39"/>
        <v>24000</v>
      </c>
      <c r="J70" s="54">
        <f t="shared" si="39"/>
        <v>17139</v>
      </c>
      <c r="K70" s="54">
        <f t="shared" si="39"/>
        <v>7025</v>
      </c>
      <c r="L70" s="54">
        <f t="shared" si="39"/>
        <v>17525</v>
      </c>
      <c r="M70" s="54">
        <f t="shared" si="39"/>
        <v>17525</v>
      </c>
      <c r="N70" s="54">
        <f t="shared" si="39"/>
        <v>16775</v>
      </c>
      <c r="O70" s="54">
        <f t="shared" si="39"/>
        <v>16775</v>
      </c>
      <c r="P70" s="54">
        <f t="shared" si="39"/>
        <v>17275</v>
      </c>
      <c r="Q70" s="54">
        <f t="shared" si="39"/>
        <v>17275</v>
      </c>
      <c r="R70" s="54">
        <f t="shared" si="39"/>
        <v>17275</v>
      </c>
      <c r="S70" s="54">
        <f t="shared" si="39"/>
        <v>12500</v>
      </c>
      <c r="T70" s="54">
        <f t="shared" si="39"/>
        <v>12500</v>
      </c>
      <c r="U70" s="112">
        <f t="shared" si="3"/>
        <v>0</v>
      </c>
      <c r="V70" s="112">
        <f t="shared" si="4"/>
        <v>0</v>
      </c>
      <c r="W70" s="112">
        <f t="shared" si="5"/>
        <v>-6861</v>
      </c>
      <c r="X70" s="112">
        <f t="shared" si="6"/>
        <v>-10114</v>
      </c>
      <c r="Y70" s="112">
        <f t="shared" si="7"/>
        <v>10500</v>
      </c>
      <c r="Z70" s="112">
        <f t="shared" si="8"/>
        <v>0</v>
      </c>
      <c r="AA70" s="112">
        <f t="shared" si="9"/>
        <v>-750</v>
      </c>
      <c r="AB70" s="112">
        <f t="shared" si="10"/>
        <v>0</v>
      </c>
      <c r="AC70" s="112">
        <f t="shared" si="11"/>
        <v>500</v>
      </c>
      <c r="AD70" s="112">
        <f t="shared" si="12"/>
        <v>0</v>
      </c>
      <c r="AE70" s="112">
        <f t="shared" si="13"/>
        <v>0</v>
      </c>
      <c r="AF70" s="112">
        <f t="shared" si="14"/>
        <v>-4775</v>
      </c>
      <c r="AG70" s="112">
        <f t="shared" si="15"/>
        <v>-11500</v>
      </c>
    </row>
    <row r="71" spans="1:33" s="69" customFormat="1" ht="25.5">
      <c r="A71" s="13" t="s">
        <v>33</v>
      </c>
      <c r="B71" s="51" t="s">
        <v>89</v>
      </c>
      <c r="C71" s="52" t="s">
        <v>84</v>
      </c>
      <c r="D71" s="9" t="s">
        <v>100</v>
      </c>
      <c r="E71" s="52" t="s">
        <v>34</v>
      </c>
      <c r="F71" s="52"/>
      <c r="G71" s="53">
        <f>G72</f>
        <v>24000</v>
      </c>
      <c r="H71" s="54">
        <f t="shared" si="39"/>
        <v>24000</v>
      </c>
      <c r="I71" s="54">
        <f t="shared" si="39"/>
        <v>24000</v>
      </c>
      <c r="J71" s="54">
        <f t="shared" si="39"/>
        <v>17139</v>
      </c>
      <c r="K71" s="54">
        <f t="shared" si="39"/>
        <v>7025</v>
      </c>
      <c r="L71" s="54">
        <f t="shared" si="39"/>
        <v>17525</v>
      </c>
      <c r="M71" s="54">
        <f t="shared" si="39"/>
        <v>17525</v>
      </c>
      <c r="N71" s="54">
        <f t="shared" si="39"/>
        <v>16775</v>
      </c>
      <c r="O71" s="54">
        <f t="shared" si="39"/>
        <v>16775</v>
      </c>
      <c r="P71" s="54">
        <f t="shared" si="39"/>
        <v>17275</v>
      </c>
      <c r="Q71" s="54">
        <f t="shared" si="39"/>
        <v>17275</v>
      </c>
      <c r="R71" s="54">
        <f t="shared" si="39"/>
        <v>17275</v>
      </c>
      <c r="S71" s="54">
        <f t="shared" si="39"/>
        <v>12500</v>
      </c>
      <c r="T71" s="54">
        <f t="shared" si="39"/>
        <v>12500</v>
      </c>
      <c r="U71" s="112">
        <f t="shared" si="3"/>
        <v>0</v>
      </c>
      <c r="V71" s="112">
        <f t="shared" si="4"/>
        <v>0</v>
      </c>
      <c r="W71" s="112">
        <f t="shared" si="5"/>
        <v>-6861</v>
      </c>
      <c r="X71" s="112">
        <f t="shared" si="6"/>
        <v>-10114</v>
      </c>
      <c r="Y71" s="112">
        <f t="shared" si="7"/>
        <v>10500</v>
      </c>
      <c r="Z71" s="112">
        <f t="shared" si="8"/>
        <v>0</v>
      </c>
      <c r="AA71" s="112">
        <f t="shared" si="9"/>
        <v>-750</v>
      </c>
      <c r="AB71" s="112">
        <f t="shared" si="10"/>
        <v>0</v>
      </c>
      <c r="AC71" s="112">
        <f t="shared" si="11"/>
        <v>500</v>
      </c>
      <c r="AD71" s="112">
        <f t="shared" si="12"/>
        <v>0</v>
      </c>
      <c r="AE71" s="112">
        <f t="shared" si="13"/>
        <v>0</v>
      </c>
      <c r="AF71" s="112">
        <f t="shared" si="14"/>
        <v>-4775</v>
      </c>
      <c r="AG71" s="112">
        <f t="shared" si="15"/>
        <v>-11500</v>
      </c>
    </row>
    <row r="72" spans="1:33" s="50" customFormat="1" ht="12.75">
      <c r="A72" s="4" t="s">
        <v>35</v>
      </c>
      <c r="B72" s="55" t="s">
        <v>89</v>
      </c>
      <c r="C72" s="56" t="s">
        <v>84</v>
      </c>
      <c r="D72" s="8" t="s">
        <v>100</v>
      </c>
      <c r="E72" s="56" t="s">
        <v>34</v>
      </c>
      <c r="F72" s="56" t="s">
        <v>26</v>
      </c>
      <c r="G72" s="57">
        <f>G73+G74+G75+G76</f>
        <v>24000</v>
      </c>
      <c r="H72" s="57">
        <f aca="true" t="shared" si="40" ref="H72:T72">H73+H74+H75+H76</f>
        <v>24000</v>
      </c>
      <c r="I72" s="57">
        <f t="shared" si="40"/>
        <v>24000</v>
      </c>
      <c r="J72" s="57">
        <f t="shared" si="40"/>
        <v>17139</v>
      </c>
      <c r="K72" s="57">
        <f t="shared" si="40"/>
        <v>7025</v>
      </c>
      <c r="L72" s="57">
        <f t="shared" si="40"/>
        <v>17525</v>
      </c>
      <c r="M72" s="57">
        <f t="shared" si="40"/>
        <v>17525</v>
      </c>
      <c r="N72" s="57">
        <f t="shared" si="40"/>
        <v>16775</v>
      </c>
      <c r="O72" s="57">
        <f t="shared" si="40"/>
        <v>16775</v>
      </c>
      <c r="P72" s="57">
        <f t="shared" si="40"/>
        <v>17275</v>
      </c>
      <c r="Q72" s="57">
        <f t="shared" si="40"/>
        <v>17275</v>
      </c>
      <c r="R72" s="57">
        <f t="shared" si="40"/>
        <v>17275</v>
      </c>
      <c r="S72" s="57">
        <f t="shared" si="40"/>
        <v>12500</v>
      </c>
      <c r="T72" s="57">
        <f t="shared" si="40"/>
        <v>12500</v>
      </c>
      <c r="U72" s="59">
        <f t="shared" si="3"/>
        <v>0</v>
      </c>
      <c r="V72" s="59">
        <f t="shared" si="4"/>
        <v>0</v>
      </c>
      <c r="W72" s="59">
        <f t="shared" si="5"/>
        <v>-6861</v>
      </c>
      <c r="X72" s="59">
        <f t="shared" si="6"/>
        <v>-10114</v>
      </c>
      <c r="Y72" s="59">
        <f t="shared" si="7"/>
        <v>10500</v>
      </c>
      <c r="Z72" s="59">
        <f t="shared" si="8"/>
        <v>0</v>
      </c>
      <c r="AA72" s="59">
        <f t="shared" si="9"/>
        <v>-750</v>
      </c>
      <c r="AB72" s="59">
        <f t="shared" si="10"/>
        <v>0</v>
      </c>
      <c r="AC72" s="59">
        <f t="shared" si="11"/>
        <v>500</v>
      </c>
      <c r="AD72" s="59">
        <f t="shared" si="12"/>
        <v>0</v>
      </c>
      <c r="AE72" s="59">
        <f t="shared" si="13"/>
        <v>0</v>
      </c>
      <c r="AF72" s="59">
        <f t="shared" si="14"/>
        <v>-4775</v>
      </c>
      <c r="AG72" s="59">
        <f t="shared" si="15"/>
        <v>-11500</v>
      </c>
    </row>
    <row r="73" spans="1:33" s="50" customFormat="1" ht="12.75">
      <c r="A73" s="4" t="s">
        <v>36</v>
      </c>
      <c r="B73" s="55" t="s">
        <v>89</v>
      </c>
      <c r="C73" s="56" t="s">
        <v>84</v>
      </c>
      <c r="D73" s="8" t="s">
        <v>100</v>
      </c>
      <c r="E73" s="56" t="s">
        <v>34</v>
      </c>
      <c r="F73" s="56" t="s">
        <v>37</v>
      </c>
      <c r="G73" s="57">
        <v>24000</v>
      </c>
      <c r="H73" s="41">
        <v>24000</v>
      </c>
      <c r="I73" s="41">
        <v>24000</v>
      </c>
      <c r="J73" s="41">
        <v>17139</v>
      </c>
      <c r="K73" s="41">
        <v>5525</v>
      </c>
      <c r="L73" s="41">
        <v>5525</v>
      </c>
      <c r="M73" s="41">
        <v>5525</v>
      </c>
      <c r="N73" s="41">
        <v>4775</v>
      </c>
      <c r="O73" s="41">
        <v>4775</v>
      </c>
      <c r="P73" s="41">
        <v>4775</v>
      </c>
      <c r="Q73" s="41">
        <v>4775</v>
      </c>
      <c r="R73" s="41">
        <v>4775</v>
      </c>
      <c r="S73" s="92"/>
      <c r="T73" s="92"/>
      <c r="U73" s="59">
        <f t="shared" si="3"/>
        <v>0</v>
      </c>
      <c r="V73" s="59">
        <f t="shared" si="4"/>
        <v>0</v>
      </c>
      <c r="W73" s="59">
        <f t="shared" si="5"/>
        <v>-6861</v>
      </c>
      <c r="X73" s="59">
        <f t="shared" si="6"/>
        <v>-11614</v>
      </c>
      <c r="Y73" s="59">
        <f t="shared" si="7"/>
        <v>0</v>
      </c>
      <c r="Z73" s="59">
        <f t="shared" si="8"/>
        <v>0</v>
      </c>
      <c r="AA73" s="59">
        <f t="shared" si="9"/>
        <v>-750</v>
      </c>
      <c r="AB73" s="59">
        <f t="shared" si="10"/>
        <v>0</v>
      </c>
      <c r="AC73" s="59">
        <f t="shared" si="11"/>
        <v>0</v>
      </c>
      <c r="AD73" s="59">
        <f t="shared" si="12"/>
        <v>0</v>
      </c>
      <c r="AE73" s="59">
        <f t="shared" si="13"/>
        <v>0</v>
      </c>
      <c r="AF73" s="59">
        <f t="shared" si="14"/>
        <v>-4775</v>
      </c>
      <c r="AG73" s="59">
        <f t="shared" si="15"/>
        <v>-24000</v>
      </c>
    </row>
    <row r="74" spans="1:33" s="50" customFormat="1" ht="12.75">
      <c r="A74" s="4" t="s">
        <v>36</v>
      </c>
      <c r="B74" s="55" t="s">
        <v>89</v>
      </c>
      <c r="C74" s="56" t="s">
        <v>84</v>
      </c>
      <c r="D74" s="8" t="s">
        <v>100</v>
      </c>
      <c r="E74" s="56" t="s">
        <v>34</v>
      </c>
      <c r="F74" s="56" t="s">
        <v>37</v>
      </c>
      <c r="G74" s="57"/>
      <c r="H74" s="59"/>
      <c r="I74" s="59"/>
      <c r="J74" s="59"/>
      <c r="K74" s="59"/>
      <c r="L74" s="41">
        <v>500</v>
      </c>
      <c r="M74" s="41">
        <v>500</v>
      </c>
      <c r="N74" s="41">
        <v>500</v>
      </c>
      <c r="O74" s="41">
        <v>500</v>
      </c>
      <c r="P74" s="41">
        <v>1000</v>
      </c>
      <c r="Q74" s="41">
        <v>1000</v>
      </c>
      <c r="R74" s="41">
        <v>1000</v>
      </c>
      <c r="S74" s="41">
        <v>1000</v>
      </c>
      <c r="T74" s="91">
        <v>1000</v>
      </c>
      <c r="U74" s="59">
        <f t="shared" si="3"/>
        <v>0</v>
      </c>
      <c r="V74" s="59">
        <f t="shared" si="4"/>
        <v>0</v>
      </c>
      <c r="W74" s="59">
        <f t="shared" si="5"/>
        <v>0</v>
      </c>
      <c r="X74" s="59">
        <f t="shared" si="6"/>
        <v>0</v>
      </c>
      <c r="Y74" s="59">
        <f t="shared" si="7"/>
        <v>500</v>
      </c>
      <c r="Z74" s="59">
        <f t="shared" si="8"/>
        <v>0</v>
      </c>
      <c r="AA74" s="59">
        <f t="shared" si="9"/>
        <v>0</v>
      </c>
      <c r="AB74" s="59">
        <f t="shared" si="10"/>
        <v>0</v>
      </c>
      <c r="AC74" s="59">
        <f t="shared" si="11"/>
        <v>500</v>
      </c>
      <c r="AD74" s="59">
        <f t="shared" si="12"/>
        <v>0</v>
      </c>
      <c r="AE74" s="59">
        <f t="shared" si="13"/>
        <v>0</v>
      </c>
      <c r="AF74" s="59">
        <f t="shared" si="14"/>
        <v>0</v>
      </c>
      <c r="AG74" s="59">
        <f t="shared" si="15"/>
        <v>1000</v>
      </c>
    </row>
    <row r="75" spans="1:33" s="50" customFormat="1" ht="12.75">
      <c r="A75" s="4" t="s">
        <v>36</v>
      </c>
      <c r="B75" s="55" t="s">
        <v>89</v>
      </c>
      <c r="C75" s="56" t="s">
        <v>84</v>
      </c>
      <c r="D75" s="8" t="s">
        <v>100</v>
      </c>
      <c r="E75" s="56" t="s">
        <v>34</v>
      </c>
      <c r="F75" s="56" t="s">
        <v>37</v>
      </c>
      <c r="G75" s="57"/>
      <c r="H75" s="59"/>
      <c r="I75" s="59"/>
      <c r="J75" s="96"/>
      <c r="K75" s="41"/>
      <c r="L75" s="41">
        <v>10000</v>
      </c>
      <c r="M75" s="41">
        <v>10000</v>
      </c>
      <c r="N75" s="41">
        <v>10000</v>
      </c>
      <c r="O75" s="41">
        <v>10000</v>
      </c>
      <c r="P75" s="41">
        <v>10000</v>
      </c>
      <c r="Q75" s="41">
        <v>10000</v>
      </c>
      <c r="R75" s="41">
        <v>10000</v>
      </c>
      <c r="S75" s="41">
        <v>10000</v>
      </c>
      <c r="T75" s="91">
        <v>10000</v>
      </c>
      <c r="U75" s="59">
        <f t="shared" si="3"/>
        <v>0</v>
      </c>
      <c r="V75" s="59">
        <f t="shared" si="4"/>
        <v>0</v>
      </c>
      <c r="W75" s="59">
        <f t="shared" si="5"/>
        <v>0</v>
      </c>
      <c r="X75" s="59">
        <f t="shared" si="6"/>
        <v>0</v>
      </c>
      <c r="Y75" s="59">
        <f t="shared" si="7"/>
        <v>10000</v>
      </c>
      <c r="Z75" s="59">
        <f t="shared" si="8"/>
        <v>0</v>
      </c>
      <c r="AA75" s="59">
        <f t="shared" si="9"/>
        <v>0</v>
      </c>
      <c r="AB75" s="59">
        <f t="shared" si="10"/>
        <v>0</v>
      </c>
      <c r="AC75" s="59">
        <f t="shared" si="11"/>
        <v>0</v>
      </c>
      <c r="AD75" s="59">
        <f t="shared" si="12"/>
        <v>0</v>
      </c>
      <c r="AE75" s="59">
        <f t="shared" si="13"/>
        <v>0</v>
      </c>
      <c r="AF75" s="59">
        <f t="shared" si="14"/>
        <v>0</v>
      </c>
      <c r="AG75" s="59">
        <f t="shared" si="15"/>
        <v>10000</v>
      </c>
    </row>
    <row r="76" spans="1:33" s="50" customFormat="1" ht="12.75">
      <c r="A76" s="4" t="s">
        <v>36</v>
      </c>
      <c r="B76" s="55" t="s">
        <v>89</v>
      </c>
      <c r="C76" s="56" t="s">
        <v>84</v>
      </c>
      <c r="D76" s="8" t="s">
        <v>100</v>
      </c>
      <c r="E76" s="56" t="s">
        <v>34</v>
      </c>
      <c r="F76" s="56" t="s">
        <v>37</v>
      </c>
      <c r="G76" s="57"/>
      <c r="H76" s="59"/>
      <c r="I76" s="59"/>
      <c r="J76" s="59"/>
      <c r="K76" s="59">
        <v>1500</v>
      </c>
      <c r="L76" s="39">
        <v>1500</v>
      </c>
      <c r="M76" s="39">
        <v>1500</v>
      </c>
      <c r="N76" s="39">
        <v>1500</v>
      </c>
      <c r="O76" s="39">
        <v>1500</v>
      </c>
      <c r="P76" s="39">
        <v>1500</v>
      </c>
      <c r="Q76" s="39">
        <v>1500</v>
      </c>
      <c r="R76" s="39">
        <v>1500</v>
      </c>
      <c r="S76" s="39">
        <v>1500</v>
      </c>
      <c r="T76" s="89">
        <v>1500</v>
      </c>
      <c r="U76" s="59">
        <f t="shared" si="3"/>
        <v>0</v>
      </c>
      <c r="V76" s="59">
        <f t="shared" si="4"/>
        <v>0</v>
      </c>
      <c r="W76" s="59">
        <f t="shared" si="5"/>
        <v>0</v>
      </c>
      <c r="X76" s="59">
        <f t="shared" si="6"/>
        <v>1500</v>
      </c>
      <c r="Y76" s="59">
        <f t="shared" si="7"/>
        <v>0</v>
      </c>
      <c r="Z76" s="59">
        <f t="shared" si="8"/>
        <v>0</v>
      </c>
      <c r="AA76" s="59">
        <f t="shared" si="9"/>
        <v>0</v>
      </c>
      <c r="AB76" s="59">
        <f t="shared" si="10"/>
        <v>0</v>
      </c>
      <c r="AC76" s="59">
        <f t="shared" si="11"/>
        <v>0</v>
      </c>
      <c r="AD76" s="59">
        <f t="shared" si="12"/>
        <v>0</v>
      </c>
      <c r="AE76" s="59">
        <f t="shared" si="13"/>
        <v>0</v>
      </c>
      <c r="AF76" s="59">
        <f t="shared" si="14"/>
        <v>0</v>
      </c>
      <c r="AG76" s="59">
        <f t="shared" si="15"/>
        <v>1500</v>
      </c>
    </row>
    <row r="77" spans="1:33" s="69" customFormat="1" ht="21.75" customHeight="1">
      <c r="A77" s="2" t="s">
        <v>80</v>
      </c>
      <c r="B77" s="51"/>
      <c r="C77" s="3"/>
      <c r="D77" s="3"/>
      <c r="E77" s="3"/>
      <c r="F77" s="3"/>
      <c r="G77" s="62">
        <f>G12+G57+G70+G39+G67</f>
        <v>2636187</v>
      </c>
      <c r="H77" s="62">
        <f aca="true" t="shared" si="41" ref="H77:AF77">H12+H57+H70+H39+H67</f>
        <v>2636187</v>
      </c>
      <c r="I77" s="62">
        <f t="shared" si="41"/>
        <v>2636187</v>
      </c>
      <c r="J77" s="62">
        <f t="shared" si="41"/>
        <v>2842409.94</v>
      </c>
      <c r="K77" s="62">
        <f t="shared" si="41"/>
        <v>2843909.94</v>
      </c>
      <c r="L77" s="62">
        <f t="shared" si="41"/>
        <v>3591109.94</v>
      </c>
      <c r="M77" s="62">
        <f t="shared" si="41"/>
        <v>3591109.94</v>
      </c>
      <c r="N77" s="62">
        <f t="shared" si="41"/>
        <v>3591109.94</v>
      </c>
      <c r="O77" s="62">
        <f t="shared" si="41"/>
        <v>3591109.94</v>
      </c>
      <c r="P77" s="62">
        <f t="shared" si="41"/>
        <v>3591609.94</v>
      </c>
      <c r="Q77" s="62">
        <f t="shared" si="41"/>
        <v>3591609.94</v>
      </c>
      <c r="R77" s="62">
        <f t="shared" si="41"/>
        <v>3597375.94</v>
      </c>
      <c r="S77" s="62">
        <f t="shared" si="41"/>
        <v>2490675.94</v>
      </c>
      <c r="T77" s="62">
        <f t="shared" si="41"/>
        <v>2258956.08</v>
      </c>
      <c r="U77" s="98">
        <f t="shared" si="41"/>
        <v>0</v>
      </c>
      <c r="V77" s="98">
        <f t="shared" si="41"/>
        <v>0</v>
      </c>
      <c r="W77" s="98">
        <f t="shared" si="41"/>
        <v>206222.93999999994</v>
      </c>
      <c r="X77" s="98">
        <f t="shared" si="41"/>
        <v>1500</v>
      </c>
      <c r="Y77" s="98">
        <f t="shared" si="41"/>
        <v>747200</v>
      </c>
      <c r="Z77" s="98">
        <f t="shared" si="41"/>
        <v>0</v>
      </c>
      <c r="AA77" s="98">
        <f t="shared" si="41"/>
        <v>0</v>
      </c>
      <c r="AB77" s="98">
        <f t="shared" si="41"/>
        <v>0</v>
      </c>
      <c r="AC77" s="98">
        <f t="shared" si="41"/>
        <v>500</v>
      </c>
      <c r="AD77" s="98">
        <f t="shared" si="41"/>
        <v>0</v>
      </c>
      <c r="AE77" s="98">
        <f t="shared" si="41"/>
        <v>5766</v>
      </c>
      <c r="AF77" s="98">
        <f t="shared" si="41"/>
        <v>-1106700</v>
      </c>
      <c r="AG77" s="112">
        <f>G77-S77</f>
        <v>145511.06000000006</v>
      </c>
    </row>
    <row r="79" spans="1:29" ht="31.5" customHeight="1">
      <c r="A79" s="156" t="s">
        <v>356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5">
      <c r="A80" s="156" t="s">
        <v>357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</row>
    <row r="82" spans="1:29" ht="15">
      <c r="A82" s="156" t="s">
        <v>358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</row>
  </sheetData>
  <sheetProtection/>
  <mergeCells count="43">
    <mergeCell ref="A1:AC1"/>
    <mergeCell ref="A79:AC79"/>
    <mergeCell ref="A80:AC80"/>
    <mergeCell ref="A81:AC81"/>
    <mergeCell ref="A82:AC82"/>
    <mergeCell ref="B3:AC3"/>
    <mergeCell ref="B5:AC5"/>
    <mergeCell ref="B4:K4"/>
    <mergeCell ref="A6:AC6"/>
    <mergeCell ref="O9:O11"/>
    <mergeCell ref="F9:F11"/>
    <mergeCell ref="N9:N11"/>
    <mergeCell ref="S9:S11"/>
    <mergeCell ref="R9:R11"/>
    <mergeCell ref="I9:I11"/>
    <mergeCell ref="J9:J11"/>
    <mergeCell ref="B2:K2"/>
    <mergeCell ref="B9:B11"/>
    <mergeCell ref="A9:A11"/>
    <mergeCell ref="C9:C11"/>
    <mergeCell ref="G9:G11"/>
    <mergeCell ref="E9:E11"/>
    <mergeCell ref="D9:D11"/>
    <mergeCell ref="H9:H11"/>
    <mergeCell ref="P9:P11"/>
    <mergeCell ref="Q9:Q11"/>
    <mergeCell ref="M9:M11"/>
    <mergeCell ref="K9:K11"/>
    <mergeCell ref="L9:L11"/>
    <mergeCell ref="T9:T11"/>
    <mergeCell ref="U9:U11"/>
    <mergeCell ref="V9:V11"/>
    <mergeCell ref="W9:W11"/>
    <mergeCell ref="AD9:AD11"/>
    <mergeCell ref="AE9:AE11"/>
    <mergeCell ref="AF9:AF11"/>
    <mergeCell ref="AG9:AG11"/>
    <mergeCell ref="AB9:AB11"/>
    <mergeCell ref="AC9:AC11"/>
    <mergeCell ref="X9:X11"/>
    <mergeCell ref="Y9:Y11"/>
    <mergeCell ref="Z9:Z11"/>
    <mergeCell ref="AA9:A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79"/>
  <sheetViews>
    <sheetView zoomScalePageLayoutView="0" workbookViewId="0" topLeftCell="A4">
      <selection activeCell="A6" sqref="A6:AE6"/>
    </sheetView>
  </sheetViews>
  <sheetFormatPr defaultColWidth="9.140625" defaultRowHeight="15"/>
  <cols>
    <col min="1" max="1" width="22.00390625" style="16" customWidth="1"/>
    <col min="2" max="2" width="50.57421875" style="16" customWidth="1"/>
    <col min="3" max="3" width="9.421875" style="16" hidden="1" customWidth="1"/>
    <col min="4" max="4" width="9.421875" style="44" hidden="1" customWidth="1"/>
    <col min="5" max="9" width="10.421875" style="44" hidden="1" customWidth="1"/>
    <col min="10" max="11" width="9.140625" style="44" hidden="1" customWidth="1"/>
    <col min="12" max="12" width="9.140625" style="121" customWidth="1"/>
    <col min="13" max="14" width="9.140625" style="121" hidden="1" customWidth="1"/>
    <col min="15" max="15" width="11.00390625" style="124" hidden="1" customWidth="1"/>
    <col min="16" max="19" width="9.140625" style="121" hidden="1" customWidth="1"/>
    <col min="20" max="20" width="10.28125" style="121" hidden="1" customWidth="1"/>
    <col min="21" max="21" width="9.140625" style="121" hidden="1" customWidth="1"/>
    <col min="22" max="22" width="9.421875" style="121" hidden="1" customWidth="1"/>
    <col min="23" max="24" width="0" style="123" hidden="1" customWidth="1"/>
    <col min="25" max="25" width="9.57421875" style="123" hidden="1" customWidth="1"/>
    <col min="26" max="30" width="0" style="123" hidden="1" customWidth="1"/>
    <col min="31" max="31" width="9.140625" style="123" customWidth="1"/>
    <col min="32" max="33" width="0" style="101" hidden="1" customWidth="1"/>
    <col min="34" max="34" width="11.28125" style="101" hidden="1" customWidth="1"/>
  </cols>
  <sheetData>
    <row r="1" spans="1:15" ht="39" customHeight="1">
      <c r="A1" s="176" t="s">
        <v>338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O1" s="122"/>
    </row>
    <row r="2" spans="2:15" ht="15">
      <c r="B2" s="119" t="s">
        <v>104</v>
      </c>
      <c r="O2" s="122"/>
    </row>
    <row r="3" spans="2:15" ht="48" customHeight="1">
      <c r="B3" s="177" t="s">
        <v>341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O3" s="122"/>
    </row>
    <row r="4" spans="2:15" ht="15">
      <c r="B4" s="120" t="s">
        <v>339</v>
      </c>
      <c r="O4" s="122"/>
    </row>
    <row r="5" spans="2:15" ht="39.75" customHeight="1">
      <c r="B5" s="177" t="s">
        <v>337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O5" s="122"/>
    </row>
    <row r="6" spans="1:31" ht="68.25" customHeight="1">
      <c r="A6" s="178" t="s">
        <v>340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</row>
    <row r="7" spans="1:34" ht="21" customHeight="1">
      <c r="A7" s="15"/>
      <c r="B7" s="48" t="s">
        <v>257</v>
      </c>
      <c r="C7" s="15" t="s">
        <v>283</v>
      </c>
      <c r="D7" s="45" t="s">
        <v>183</v>
      </c>
      <c r="E7" s="45" t="s">
        <v>184</v>
      </c>
      <c r="F7" s="45" t="s">
        <v>185</v>
      </c>
      <c r="G7" s="45" t="s">
        <v>186</v>
      </c>
      <c r="H7" s="45" t="s">
        <v>187</v>
      </c>
      <c r="I7" s="45" t="s">
        <v>188</v>
      </c>
      <c r="J7" s="45" t="s">
        <v>189</v>
      </c>
      <c r="K7" s="45" t="s">
        <v>190</v>
      </c>
      <c r="L7" s="124"/>
      <c r="M7" s="124"/>
      <c r="N7" s="124"/>
      <c r="P7" s="125"/>
      <c r="Q7" s="125"/>
      <c r="R7" s="125"/>
      <c r="S7" s="125"/>
      <c r="T7" s="125"/>
      <c r="U7" s="125"/>
      <c r="V7" s="124"/>
      <c r="W7" s="126"/>
      <c r="X7" s="126"/>
      <c r="Y7" s="126"/>
      <c r="Z7" s="126"/>
      <c r="AA7" s="126"/>
      <c r="AB7" s="126"/>
      <c r="AC7" s="126"/>
      <c r="AD7" s="126"/>
      <c r="AE7" s="126"/>
      <c r="AF7" s="102" t="s">
        <v>191</v>
      </c>
      <c r="AG7" s="102" t="s">
        <v>192</v>
      </c>
      <c r="AH7" s="102" t="s">
        <v>193</v>
      </c>
    </row>
    <row r="8" spans="1:34" ht="38.25" customHeight="1">
      <c r="A8" s="63" t="s">
        <v>105</v>
      </c>
      <c r="B8" s="63" t="s">
        <v>1</v>
      </c>
      <c r="C8" s="15" t="s">
        <v>284</v>
      </c>
      <c r="D8" s="15" t="s">
        <v>304</v>
      </c>
      <c r="E8" s="15" t="s">
        <v>305</v>
      </c>
      <c r="F8" s="15" t="s">
        <v>306</v>
      </c>
      <c r="G8" s="15" t="s">
        <v>307</v>
      </c>
      <c r="H8" s="15" t="s">
        <v>308</v>
      </c>
      <c r="I8" s="15" t="s">
        <v>309</v>
      </c>
      <c r="J8" s="15" t="s">
        <v>310</v>
      </c>
      <c r="K8" s="15" t="s">
        <v>311</v>
      </c>
      <c r="L8" s="124" t="s">
        <v>312</v>
      </c>
      <c r="M8" s="124" t="s">
        <v>313</v>
      </c>
      <c r="N8" s="124" t="s">
        <v>314</v>
      </c>
      <c r="O8" s="124" t="s">
        <v>315</v>
      </c>
      <c r="P8" s="127"/>
      <c r="Q8" s="124"/>
      <c r="R8" s="124"/>
      <c r="S8" s="124"/>
      <c r="T8" s="124" t="s">
        <v>316</v>
      </c>
      <c r="U8" s="124" t="s">
        <v>317</v>
      </c>
      <c r="V8" s="124" t="s">
        <v>284</v>
      </c>
      <c r="W8" s="128" t="s">
        <v>319</v>
      </c>
      <c r="X8" s="128" t="s">
        <v>320</v>
      </c>
      <c r="Y8" s="128" t="s">
        <v>321</v>
      </c>
      <c r="Z8" s="128" t="s">
        <v>322</v>
      </c>
      <c r="AA8" s="128" t="s">
        <v>323</v>
      </c>
      <c r="AB8" s="128" t="s">
        <v>324</v>
      </c>
      <c r="AC8" s="128" t="s">
        <v>325</v>
      </c>
      <c r="AD8" s="128" t="s">
        <v>326</v>
      </c>
      <c r="AE8" s="128" t="s">
        <v>335</v>
      </c>
      <c r="AF8" s="99" t="s">
        <v>327</v>
      </c>
      <c r="AG8" s="99" t="s">
        <v>328</v>
      </c>
      <c r="AH8" s="99" t="s">
        <v>329</v>
      </c>
    </row>
    <row r="9" spans="1:34" s="66" customFormat="1" ht="23.25">
      <c r="A9" s="64" t="s">
        <v>106</v>
      </c>
      <c r="B9" s="64" t="s">
        <v>107</v>
      </c>
      <c r="C9" s="64">
        <f>C10+C14+C17+C26+C30+C29</f>
        <v>627000</v>
      </c>
      <c r="D9" s="64">
        <f aca="true" t="shared" si="0" ref="D9:T9">D10+D14+D17+D26+D30+D29</f>
        <v>627000</v>
      </c>
      <c r="E9" s="64">
        <f t="shared" si="0"/>
        <v>627000</v>
      </c>
      <c r="F9" s="64">
        <f t="shared" si="0"/>
        <v>695000</v>
      </c>
      <c r="G9" s="64">
        <f t="shared" si="0"/>
        <v>695000</v>
      </c>
      <c r="H9" s="64">
        <f t="shared" si="0"/>
        <v>695000</v>
      </c>
      <c r="I9" s="64">
        <f t="shared" si="0"/>
        <v>695000</v>
      </c>
      <c r="J9" s="64">
        <f t="shared" si="0"/>
        <v>695000</v>
      </c>
      <c r="K9" s="64">
        <f t="shared" si="0"/>
        <v>695000</v>
      </c>
      <c r="L9" s="65">
        <f t="shared" si="0"/>
        <v>695000</v>
      </c>
      <c r="M9" s="65">
        <f t="shared" si="0"/>
        <v>695000</v>
      </c>
      <c r="N9" s="65">
        <f t="shared" si="0"/>
        <v>695000</v>
      </c>
      <c r="O9" s="65">
        <f t="shared" si="0"/>
        <v>695000</v>
      </c>
      <c r="P9" s="65">
        <f t="shared" si="0"/>
        <v>0</v>
      </c>
      <c r="Q9" s="65">
        <f t="shared" si="0"/>
        <v>0</v>
      </c>
      <c r="R9" s="65">
        <f t="shared" si="0"/>
        <v>0</v>
      </c>
      <c r="S9" s="65">
        <f t="shared" si="0"/>
        <v>0</v>
      </c>
      <c r="T9" s="65">
        <f t="shared" si="0"/>
        <v>594970.02</v>
      </c>
      <c r="U9" s="65">
        <f>T9/O9*100</f>
        <v>85.60719712230215</v>
      </c>
      <c r="V9" s="65">
        <f>V10+V14+V17+V26+V30</f>
        <v>68000</v>
      </c>
      <c r="W9" s="129">
        <f aca="true" t="shared" si="1" ref="W9:AH9">D9-C9</f>
        <v>0</v>
      </c>
      <c r="X9" s="129">
        <f t="shared" si="1"/>
        <v>0</v>
      </c>
      <c r="Y9" s="129">
        <f t="shared" si="1"/>
        <v>68000</v>
      </c>
      <c r="Z9" s="129">
        <f t="shared" si="1"/>
        <v>0</v>
      </c>
      <c r="AA9" s="129">
        <f t="shared" si="1"/>
        <v>0</v>
      </c>
      <c r="AB9" s="129">
        <f t="shared" si="1"/>
        <v>0</v>
      </c>
      <c r="AC9" s="129">
        <f t="shared" si="1"/>
        <v>0</v>
      </c>
      <c r="AD9" s="129">
        <f t="shared" si="1"/>
        <v>0</v>
      </c>
      <c r="AE9" s="129">
        <f t="shared" si="1"/>
        <v>0</v>
      </c>
      <c r="AF9" s="100">
        <f t="shared" si="1"/>
        <v>0</v>
      </c>
      <c r="AG9" s="100">
        <f t="shared" si="1"/>
        <v>0</v>
      </c>
      <c r="AH9" s="100">
        <f t="shared" si="1"/>
        <v>0</v>
      </c>
    </row>
    <row r="10" spans="1:34" s="66" customFormat="1" ht="15">
      <c r="A10" s="64" t="s">
        <v>108</v>
      </c>
      <c r="B10" s="64" t="s">
        <v>109</v>
      </c>
      <c r="C10" s="64">
        <f>C11</f>
        <v>44000</v>
      </c>
      <c r="D10" s="65">
        <f aca="true" t="shared" si="2" ref="D10:V10">D11</f>
        <v>44000</v>
      </c>
      <c r="E10" s="65">
        <f t="shared" si="2"/>
        <v>44000</v>
      </c>
      <c r="F10" s="65">
        <f t="shared" si="2"/>
        <v>44000</v>
      </c>
      <c r="G10" s="65">
        <f t="shared" si="2"/>
        <v>44000</v>
      </c>
      <c r="H10" s="65">
        <f t="shared" si="2"/>
        <v>44000</v>
      </c>
      <c r="I10" s="65">
        <f t="shared" si="2"/>
        <v>44000</v>
      </c>
      <c r="J10" s="65">
        <f t="shared" si="2"/>
        <v>44000</v>
      </c>
      <c r="K10" s="65">
        <f t="shared" si="2"/>
        <v>44000</v>
      </c>
      <c r="L10" s="65">
        <f t="shared" si="2"/>
        <v>44000</v>
      </c>
      <c r="M10" s="65">
        <f t="shared" si="2"/>
        <v>44000</v>
      </c>
      <c r="N10" s="65">
        <f t="shared" si="2"/>
        <v>44000</v>
      </c>
      <c r="O10" s="65">
        <f t="shared" si="2"/>
        <v>44000</v>
      </c>
      <c r="P10" s="65">
        <f t="shared" si="2"/>
        <v>0</v>
      </c>
      <c r="Q10" s="65">
        <f t="shared" si="2"/>
        <v>0</v>
      </c>
      <c r="R10" s="65">
        <f t="shared" si="2"/>
        <v>0</v>
      </c>
      <c r="S10" s="65">
        <f t="shared" si="2"/>
        <v>0</v>
      </c>
      <c r="T10" s="65">
        <f t="shared" si="2"/>
        <v>38175.11</v>
      </c>
      <c r="U10" s="65">
        <f aca="true" t="shared" si="3" ref="U10:U55">T10/O10*100</f>
        <v>86.76161363636363</v>
      </c>
      <c r="V10" s="65">
        <f t="shared" si="2"/>
        <v>0</v>
      </c>
      <c r="W10" s="129">
        <f aca="true" t="shared" si="4" ref="W10:W54">D10-C10</f>
        <v>0</v>
      </c>
      <c r="X10" s="129">
        <f aca="true" t="shared" si="5" ref="X10:X54">E10-D10</f>
        <v>0</v>
      </c>
      <c r="Y10" s="129">
        <f aca="true" t="shared" si="6" ref="Y10:Y52">F10-E10</f>
        <v>0</v>
      </c>
      <c r="Z10" s="129">
        <f aca="true" t="shared" si="7" ref="Z10:Z52">G10-F10</f>
        <v>0</v>
      </c>
      <c r="AA10" s="129">
        <f aca="true" t="shared" si="8" ref="AA10:AA52">H10-G10</f>
        <v>0</v>
      </c>
      <c r="AB10" s="129">
        <f aca="true" t="shared" si="9" ref="AB10:AB52">I10-H10</f>
        <v>0</v>
      </c>
      <c r="AC10" s="129">
        <f aca="true" t="shared" si="10" ref="AC10:AC52">J10-I10</f>
        <v>0</v>
      </c>
      <c r="AD10" s="129">
        <f aca="true" t="shared" si="11" ref="AD10:AD52">K10-J10</f>
        <v>0</v>
      </c>
      <c r="AE10" s="129">
        <f aca="true" t="shared" si="12" ref="AE10:AE52">L10-K10</f>
        <v>0</v>
      </c>
      <c r="AF10" s="100">
        <f aca="true" t="shared" si="13" ref="AF10:AF52">M10-L10</f>
        <v>0</v>
      </c>
      <c r="AG10" s="100">
        <f aca="true" t="shared" si="14" ref="AG10:AG52">N10-M10</f>
        <v>0</v>
      </c>
      <c r="AH10" s="100">
        <f aca="true" t="shared" si="15" ref="AH10:AH54">O10-N10</f>
        <v>0</v>
      </c>
    </row>
    <row r="11" spans="1:34" ht="15">
      <c r="A11" s="15" t="s">
        <v>110</v>
      </c>
      <c r="B11" s="15" t="s">
        <v>111</v>
      </c>
      <c r="C11" s="15">
        <f>C12+C13</f>
        <v>44000</v>
      </c>
      <c r="D11" s="45">
        <f aca="true" t="shared" si="16" ref="D11:T11">D12+D13</f>
        <v>44000</v>
      </c>
      <c r="E11" s="45">
        <f t="shared" si="16"/>
        <v>44000</v>
      </c>
      <c r="F11" s="45">
        <f t="shared" si="16"/>
        <v>44000</v>
      </c>
      <c r="G11" s="45">
        <f t="shared" si="16"/>
        <v>44000</v>
      </c>
      <c r="H11" s="45">
        <f t="shared" si="16"/>
        <v>44000</v>
      </c>
      <c r="I11" s="45">
        <f t="shared" si="16"/>
        <v>44000</v>
      </c>
      <c r="J11" s="45">
        <f t="shared" si="16"/>
        <v>44000</v>
      </c>
      <c r="K11" s="45">
        <f t="shared" si="16"/>
        <v>44000</v>
      </c>
      <c r="L11" s="124">
        <f t="shared" si="16"/>
        <v>44000</v>
      </c>
      <c r="M11" s="124">
        <f t="shared" si="16"/>
        <v>44000</v>
      </c>
      <c r="N11" s="124">
        <f t="shared" si="16"/>
        <v>44000</v>
      </c>
      <c r="O11" s="124">
        <f t="shared" si="16"/>
        <v>44000</v>
      </c>
      <c r="P11" s="124">
        <f t="shared" si="16"/>
        <v>0</v>
      </c>
      <c r="Q11" s="124">
        <f t="shared" si="16"/>
        <v>0</v>
      </c>
      <c r="R11" s="124">
        <f t="shared" si="16"/>
        <v>0</v>
      </c>
      <c r="S11" s="124">
        <f t="shared" si="16"/>
        <v>0</v>
      </c>
      <c r="T11" s="124">
        <f t="shared" si="16"/>
        <v>38175.11</v>
      </c>
      <c r="U11" s="65">
        <f t="shared" si="3"/>
        <v>86.76161363636363</v>
      </c>
      <c r="V11" s="124">
        <f>V12+V13</f>
        <v>0</v>
      </c>
      <c r="W11" s="126">
        <f t="shared" si="4"/>
        <v>0</v>
      </c>
      <c r="X11" s="126">
        <f t="shared" si="5"/>
        <v>0</v>
      </c>
      <c r="Y11" s="126">
        <f t="shared" si="6"/>
        <v>0</v>
      </c>
      <c r="Z11" s="126">
        <f t="shared" si="7"/>
        <v>0</v>
      </c>
      <c r="AA11" s="126">
        <f t="shared" si="8"/>
        <v>0</v>
      </c>
      <c r="AB11" s="126">
        <f t="shared" si="9"/>
        <v>0</v>
      </c>
      <c r="AC11" s="126">
        <f t="shared" si="10"/>
        <v>0</v>
      </c>
      <c r="AD11" s="126">
        <f t="shared" si="11"/>
        <v>0</v>
      </c>
      <c r="AE11" s="126">
        <f t="shared" si="12"/>
        <v>0</v>
      </c>
      <c r="AF11" s="102">
        <f t="shared" si="13"/>
        <v>0</v>
      </c>
      <c r="AG11" s="102">
        <f t="shared" si="14"/>
        <v>0</v>
      </c>
      <c r="AH11" s="102">
        <f t="shared" si="15"/>
        <v>0</v>
      </c>
    </row>
    <row r="12" spans="1:34" ht="45.75">
      <c r="A12" s="15" t="s">
        <v>112</v>
      </c>
      <c r="B12" s="15" t="s">
        <v>113</v>
      </c>
      <c r="C12" s="15">
        <v>44000</v>
      </c>
      <c r="D12" s="15">
        <v>44000</v>
      </c>
      <c r="E12" s="15">
        <v>44000</v>
      </c>
      <c r="F12" s="45">
        <v>44000</v>
      </c>
      <c r="G12" s="45">
        <v>44000</v>
      </c>
      <c r="H12" s="45">
        <v>44000</v>
      </c>
      <c r="I12" s="45">
        <v>44000</v>
      </c>
      <c r="J12" s="45">
        <v>44000</v>
      </c>
      <c r="K12" s="45">
        <v>44000</v>
      </c>
      <c r="L12" s="124">
        <v>44000</v>
      </c>
      <c r="M12" s="124">
        <v>44000</v>
      </c>
      <c r="N12" s="124">
        <v>44000</v>
      </c>
      <c r="O12" s="124">
        <v>44000</v>
      </c>
      <c r="P12" s="127"/>
      <c r="Q12" s="124"/>
      <c r="R12" s="124"/>
      <c r="S12" s="124"/>
      <c r="T12" s="124">
        <v>38175.11</v>
      </c>
      <c r="U12" s="65">
        <f t="shared" si="3"/>
        <v>86.76161363636363</v>
      </c>
      <c r="V12" s="124"/>
      <c r="W12" s="126">
        <f t="shared" si="4"/>
        <v>0</v>
      </c>
      <c r="X12" s="126">
        <f t="shared" si="5"/>
        <v>0</v>
      </c>
      <c r="Y12" s="126">
        <f t="shared" si="6"/>
        <v>0</v>
      </c>
      <c r="Z12" s="126">
        <f t="shared" si="7"/>
        <v>0</v>
      </c>
      <c r="AA12" s="126">
        <f t="shared" si="8"/>
        <v>0</v>
      </c>
      <c r="AB12" s="126">
        <f t="shared" si="9"/>
        <v>0</v>
      </c>
      <c r="AC12" s="126">
        <f t="shared" si="10"/>
        <v>0</v>
      </c>
      <c r="AD12" s="126">
        <f t="shared" si="11"/>
        <v>0</v>
      </c>
      <c r="AE12" s="126">
        <f t="shared" si="12"/>
        <v>0</v>
      </c>
      <c r="AF12" s="102">
        <f t="shared" si="13"/>
        <v>0</v>
      </c>
      <c r="AG12" s="102">
        <f t="shared" si="14"/>
        <v>0</v>
      </c>
      <c r="AH12" s="102">
        <f t="shared" si="15"/>
        <v>0</v>
      </c>
    </row>
    <row r="13" spans="1:34" ht="23.25" hidden="1">
      <c r="A13" s="15" t="s">
        <v>114</v>
      </c>
      <c r="B13" s="15" t="s">
        <v>115</v>
      </c>
      <c r="C13" s="15"/>
      <c r="D13" s="45"/>
      <c r="E13" s="45"/>
      <c r="F13" s="45"/>
      <c r="G13" s="45"/>
      <c r="H13" s="45"/>
      <c r="I13" s="45"/>
      <c r="J13" s="45"/>
      <c r="K13" s="45"/>
      <c r="L13" s="130"/>
      <c r="M13" s="130"/>
      <c r="N13" s="130"/>
      <c r="P13" s="127"/>
      <c r="Q13" s="124"/>
      <c r="R13" s="124"/>
      <c r="S13" s="124"/>
      <c r="T13" s="124"/>
      <c r="U13" s="65"/>
      <c r="V13" s="124"/>
      <c r="W13" s="126">
        <f t="shared" si="4"/>
        <v>0</v>
      </c>
      <c r="X13" s="126">
        <f t="shared" si="5"/>
        <v>0</v>
      </c>
      <c r="Y13" s="126">
        <f t="shared" si="6"/>
        <v>0</v>
      </c>
      <c r="Z13" s="126">
        <f t="shared" si="7"/>
        <v>0</v>
      </c>
      <c r="AA13" s="126">
        <f t="shared" si="8"/>
        <v>0</v>
      </c>
      <c r="AB13" s="126">
        <f t="shared" si="9"/>
        <v>0</v>
      </c>
      <c r="AC13" s="126">
        <f t="shared" si="10"/>
        <v>0</v>
      </c>
      <c r="AD13" s="126">
        <f t="shared" si="11"/>
        <v>0</v>
      </c>
      <c r="AE13" s="126">
        <f t="shared" si="12"/>
        <v>0</v>
      </c>
      <c r="AF13" s="102">
        <f t="shared" si="13"/>
        <v>0</v>
      </c>
      <c r="AG13" s="102">
        <f t="shared" si="14"/>
        <v>0</v>
      </c>
      <c r="AH13" s="102">
        <f t="shared" si="15"/>
        <v>0</v>
      </c>
    </row>
    <row r="14" spans="1:34" s="66" customFormat="1" ht="15" hidden="1">
      <c r="A14" s="64" t="s">
        <v>116</v>
      </c>
      <c r="B14" s="64" t="s">
        <v>117</v>
      </c>
      <c r="C14" s="64">
        <f>C15</f>
        <v>0</v>
      </c>
      <c r="D14" s="65">
        <f aca="true" t="shared" si="17" ref="D14:V14">D15</f>
        <v>0</v>
      </c>
      <c r="E14" s="65">
        <f t="shared" si="17"/>
        <v>0</v>
      </c>
      <c r="F14" s="65"/>
      <c r="G14" s="65"/>
      <c r="H14" s="65"/>
      <c r="I14" s="65"/>
      <c r="J14" s="65">
        <f t="shared" si="17"/>
        <v>0</v>
      </c>
      <c r="K14" s="65">
        <f t="shared" si="17"/>
        <v>0</v>
      </c>
      <c r="L14" s="114"/>
      <c r="M14" s="114"/>
      <c r="N14" s="114">
        <f t="shared" si="17"/>
        <v>0</v>
      </c>
      <c r="O14" s="65">
        <f t="shared" si="17"/>
        <v>4800</v>
      </c>
      <c r="P14" s="65">
        <f t="shared" si="17"/>
        <v>0</v>
      </c>
      <c r="Q14" s="65">
        <f t="shared" si="17"/>
        <v>0</v>
      </c>
      <c r="R14" s="65">
        <f t="shared" si="17"/>
        <v>0</v>
      </c>
      <c r="S14" s="65">
        <f t="shared" si="17"/>
        <v>0</v>
      </c>
      <c r="T14" s="65">
        <f t="shared" si="17"/>
        <v>4800</v>
      </c>
      <c r="U14" s="65">
        <f t="shared" si="3"/>
        <v>100</v>
      </c>
      <c r="V14" s="65">
        <f t="shared" si="17"/>
        <v>0</v>
      </c>
      <c r="W14" s="129">
        <f t="shared" si="4"/>
        <v>0</v>
      </c>
      <c r="X14" s="129">
        <f t="shared" si="5"/>
        <v>0</v>
      </c>
      <c r="Y14" s="129">
        <f t="shared" si="6"/>
        <v>0</v>
      </c>
      <c r="Z14" s="129">
        <f t="shared" si="7"/>
        <v>0</v>
      </c>
      <c r="AA14" s="129">
        <f t="shared" si="8"/>
        <v>0</v>
      </c>
      <c r="AB14" s="129">
        <f t="shared" si="9"/>
        <v>0</v>
      </c>
      <c r="AC14" s="129">
        <f t="shared" si="10"/>
        <v>0</v>
      </c>
      <c r="AD14" s="129">
        <f t="shared" si="11"/>
        <v>0</v>
      </c>
      <c r="AE14" s="129">
        <f t="shared" si="12"/>
        <v>0</v>
      </c>
      <c r="AF14" s="100">
        <f t="shared" si="13"/>
        <v>0</v>
      </c>
      <c r="AG14" s="100">
        <f t="shared" si="14"/>
        <v>0</v>
      </c>
      <c r="AH14" s="100">
        <f t="shared" si="15"/>
        <v>4800</v>
      </c>
    </row>
    <row r="15" spans="1:34" ht="15" hidden="1">
      <c r="A15" s="15" t="s">
        <v>118</v>
      </c>
      <c r="B15" s="15" t="s">
        <v>117</v>
      </c>
      <c r="C15" s="15">
        <f>C16</f>
        <v>0</v>
      </c>
      <c r="D15" s="45">
        <f aca="true" t="shared" si="18" ref="D15:V15">D16</f>
        <v>0</v>
      </c>
      <c r="E15" s="45">
        <f t="shared" si="18"/>
        <v>0</v>
      </c>
      <c r="F15" s="45"/>
      <c r="G15" s="45"/>
      <c r="H15" s="45"/>
      <c r="I15" s="45"/>
      <c r="J15" s="45">
        <f t="shared" si="18"/>
        <v>0</v>
      </c>
      <c r="K15" s="45">
        <f t="shared" si="18"/>
        <v>0</v>
      </c>
      <c r="L15" s="130"/>
      <c r="M15" s="130"/>
      <c r="N15" s="130">
        <f t="shared" si="18"/>
        <v>0</v>
      </c>
      <c r="O15" s="124">
        <f t="shared" si="18"/>
        <v>4800</v>
      </c>
      <c r="P15" s="124">
        <f t="shared" si="18"/>
        <v>0</v>
      </c>
      <c r="Q15" s="124">
        <f t="shared" si="18"/>
        <v>0</v>
      </c>
      <c r="R15" s="124">
        <f t="shared" si="18"/>
        <v>0</v>
      </c>
      <c r="S15" s="124">
        <f t="shared" si="18"/>
        <v>0</v>
      </c>
      <c r="T15" s="124">
        <f t="shared" si="18"/>
        <v>4800</v>
      </c>
      <c r="U15" s="65">
        <f t="shared" si="3"/>
        <v>100</v>
      </c>
      <c r="V15" s="124">
        <f t="shared" si="18"/>
        <v>0</v>
      </c>
      <c r="W15" s="126">
        <f t="shared" si="4"/>
        <v>0</v>
      </c>
      <c r="X15" s="126">
        <f t="shared" si="5"/>
        <v>0</v>
      </c>
      <c r="Y15" s="126">
        <f t="shared" si="6"/>
        <v>0</v>
      </c>
      <c r="Z15" s="126">
        <f t="shared" si="7"/>
        <v>0</v>
      </c>
      <c r="AA15" s="126">
        <f t="shared" si="8"/>
        <v>0</v>
      </c>
      <c r="AB15" s="126">
        <f t="shared" si="9"/>
        <v>0</v>
      </c>
      <c r="AC15" s="126">
        <f t="shared" si="10"/>
        <v>0</v>
      </c>
      <c r="AD15" s="126">
        <f t="shared" si="11"/>
        <v>0</v>
      </c>
      <c r="AE15" s="126">
        <f t="shared" si="12"/>
        <v>0</v>
      </c>
      <c r="AF15" s="102">
        <f t="shared" si="13"/>
        <v>0</v>
      </c>
      <c r="AG15" s="102">
        <f t="shared" si="14"/>
        <v>0</v>
      </c>
      <c r="AH15" s="102">
        <f t="shared" si="15"/>
        <v>4800</v>
      </c>
    </row>
    <row r="16" spans="1:34" ht="45.75" hidden="1">
      <c r="A16" s="15" t="s">
        <v>118</v>
      </c>
      <c r="B16" s="15" t="s">
        <v>119</v>
      </c>
      <c r="C16" s="15"/>
      <c r="D16" s="45"/>
      <c r="E16" s="45"/>
      <c r="F16" s="45"/>
      <c r="G16" s="45"/>
      <c r="H16" s="45"/>
      <c r="I16" s="45"/>
      <c r="J16" s="45"/>
      <c r="K16" s="45"/>
      <c r="L16" s="130"/>
      <c r="M16" s="130"/>
      <c r="N16" s="130"/>
      <c r="O16" s="124">
        <v>4800</v>
      </c>
      <c r="P16" s="127"/>
      <c r="Q16" s="124"/>
      <c r="R16" s="124"/>
      <c r="S16" s="124"/>
      <c r="T16" s="124">
        <v>4800</v>
      </c>
      <c r="U16" s="65">
        <f t="shared" si="3"/>
        <v>100</v>
      </c>
      <c r="V16" s="124"/>
      <c r="W16" s="126">
        <f t="shared" si="4"/>
        <v>0</v>
      </c>
      <c r="X16" s="126">
        <f t="shared" si="5"/>
        <v>0</v>
      </c>
      <c r="Y16" s="126">
        <f t="shared" si="6"/>
        <v>0</v>
      </c>
      <c r="Z16" s="126">
        <f t="shared" si="7"/>
        <v>0</v>
      </c>
      <c r="AA16" s="126">
        <f t="shared" si="8"/>
        <v>0</v>
      </c>
      <c r="AB16" s="126">
        <f t="shared" si="9"/>
        <v>0</v>
      </c>
      <c r="AC16" s="126">
        <f t="shared" si="10"/>
        <v>0</v>
      </c>
      <c r="AD16" s="126">
        <f t="shared" si="11"/>
        <v>0</v>
      </c>
      <c r="AE16" s="126">
        <f t="shared" si="12"/>
        <v>0</v>
      </c>
      <c r="AF16" s="102">
        <f t="shared" si="13"/>
        <v>0</v>
      </c>
      <c r="AG16" s="102">
        <f t="shared" si="14"/>
        <v>0</v>
      </c>
      <c r="AH16" s="102">
        <f t="shared" si="15"/>
        <v>4800</v>
      </c>
    </row>
    <row r="17" spans="1:34" s="66" customFormat="1" ht="15">
      <c r="A17" s="64" t="s">
        <v>120</v>
      </c>
      <c r="B17" s="64" t="s">
        <v>121</v>
      </c>
      <c r="C17" s="64">
        <f>C18+C20</f>
        <v>580000</v>
      </c>
      <c r="D17" s="65">
        <f aca="true" t="shared" si="19" ref="D17:T17">D18+D20</f>
        <v>580000</v>
      </c>
      <c r="E17" s="65">
        <f t="shared" si="19"/>
        <v>580000</v>
      </c>
      <c r="F17" s="65">
        <f t="shared" si="19"/>
        <v>648000</v>
      </c>
      <c r="G17" s="65">
        <f t="shared" si="19"/>
        <v>648000</v>
      </c>
      <c r="H17" s="65">
        <f t="shared" si="19"/>
        <v>648000</v>
      </c>
      <c r="I17" s="65">
        <f t="shared" si="19"/>
        <v>648000</v>
      </c>
      <c r="J17" s="65">
        <f t="shared" si="19"/>
        <v>648000</v>
      </c>
      <c r="K17" s="65">
        <f t="shared" si="19"/>
        <v>648000</v>
      </c>
      <c r="L17" s="65">
        <f t="shared" si="19"/>
        <v>648000</v>
      </c>
      <c r="M17" s="65">
        <f t="shared" si="19"/>
        <v>648000</v>
      </c>
      <c r="N17" s="65">
        <f t="shared" si="19"/>
        <v>648000</v>
      </c>
      <c r="O17" s="65">
        <f t="shared" si="19"/>
        <v>643200</v>
      </c>
      <c r="P17" s="65">
        <f t="shared" si="19"/>
        <v>0</v>
      </c>
      <c r="Q17" s="65">
        <f t="shared" si="19"/>
        <v>0</v>
      </c>
      <c r="R17" s="65">
        <f t="shared" si="19"/>
        <v>0</v>
      </c>
      <c r="S17" s="65">
        <f t="shared" si="19"/>
        <v>0</v>
      </c>
      <c r="T17" s="65">
        <f t="shared" si="19"/>
        <v>550939.68</v>
      </c>
      <c r="U17" s="65">
        <f t="shared" si="3"/>
        <v>85.65604477611942</v>
      </c>
      <c r="V17" s="65">
        <f>V18+V20</f>
        <v>68000</v>
      </c>
      <c r="W17" s="129">
        <f t="shared" si="4"/>
        <v>0</v>
      </c>
      <c r="X17" s="129">
        <f t="shared" si="5"/>
        <v>0</v>
      </c>
      <c r="Y17" s="129">
        <f t="shared" si="6"/>
        <v>68000</v>
      </c>
      <c r="Z17" s="129">
        <f t="shared" si="7"/>
        <v>0</v>
      </c>
      <c r="AA17" s="129">
        <f t="shared" si="8"/>
        <v>0</v>
      </c>
      <c r="AB17" s="129">
        <f t="shared" si="9"/>
        <v>0</v>
      </c>
      <c r="AC17" s="129">
        <f t="shared" si="10"/>
        <v>0</v>
      </c>
      <c r="AD17" s="129">
        <f t="shared" si="11"/>
        <v>0</v>
      </c>
      <c r="AE17" s="129">
        <f t="shared" si="12"/>
        <v>0</v>
      </c>
      <c r="AF17" s="100">
        <f t="shared" si="13"/>
        <v>0</v>
      </c>
      <c r="AG17" s="100">
        <f t="shared" si="14"/>
        <v>0</v>
      </c>
      <c r="AH17" s="100">
        <f t="shared" si="15"/>
        <v>-4800</v>
      </c>
    </row>
    <row r="18" spans="1:34" s="66" customFormat="1" ht="15">
      <c r="A18" s="64" t="s">
        <v>122</v>
      </c>
      <c r="B18" s="64" t="s">
        <v>123</v>
      </c>
      <c r="C18" s="64">
        <f>C19</f>
        <v>55000</v>
      </c>
      <c r="D18" s="65">
        <f aca="true" t="shared" si="20" ref="D18:V18">D19</f>
        <v>55000</v>
      </c>
      <c r="E18" s="65">
        <f t="shared" si="20"/>
        <v>55000</v>
      </c>
      <c r="F18" s="65">
        <f t="shared" si="20"/>
        <v>55000</v>
      </c>
      <c r="G18" s="65">
        <f t="shared" si="20"/>
        <v>55000</v>
      </c>
      <c r="H18" s="65">
        <f t="shared" si="20"/>
        <v>55000</v>
      </c>
      <c r="I18" s="65">
        <f t="shared" si="20"/>
        <v>55000</v>
      </c>
      <c r="J18" s="65">
        <f t="shared" si="20"/>
        <v>55000</v>
      </c>
      <c r="K18" s="65">
        <f t="shared" si="20"/>
        <v>55000</v>
      </c>
      <c r="L18" s="65">
        <f t="shared" si="20"/>
        <v>55000</v>
      </c>
      <c r="M18" s="65">
        <f t="shared" si="20"/>
        <v>55000</v>
      </c>
      <c r="N18" s="65">
        <f t="shared" si="20"/>
        <v>55000</v>
      </c>
      <c r="O18" s="65">
        <f t="shared" si="20"/>
        <v>75000</v>
      </c>
      <c r="P18" s="65">
        <f t="shared" si="20"/>
        <v>0</v>
      </c>
      <c r="Q18" s="65">
        <f t="shared" si="20"/>
        <v>0</v>
      </c>
      <c r="R18" s="65">
        <f t="shared" si="20"/>
        <v>0</v>
      </c>
      <c r="S18" s="65">
        <f t="shared" si="20"/>
        <v>0</v>
      </c>
      <c r="T18" s="65">
        <f t="shared" si="20"/>
        <v>75343.27</v>
      </c>
      <c r="U18" s="65">
        <f t="shared" si="3"/>
        <v>100.45769333333334</v>
      </c>
      <c r="V18" s="65">
        <f t="shared" si="20"/>
        <v>0</v>
      </c>
      <c r="W18" s="129">
        <f t="shared" si="4"/>
        <v>0</v>
      </c>
      <c r="X18" s="129">
        <f t="shared" si="5"/>
        <v>0</v>
      </c>
      <c r="Y18" s="129">
        <f t="shared" si="6"/>
        <v>0</v>
      </c>
      <c r="Z18" s="129">
        <f t="shared" si="7"/>
        <v>0</v>
      </c>
      <c r="AA18" s="129">
        <f t="shared" si="8"/>
        <v>0</v>
      </c>
      <c r="AB18" s="129">
        <f t="shared" si="9"/>
        <v>0</v>
      </c>
      <c r="AC18" s="129">
        <f t="shared" si="10"/>
        <v>0</v>
      </c>
      <c r="AD18" s="129">
        <f t="shared" si="11"/>
        <v>0</v>
      </c>
      <c r="AE18" s="129">
        <f t="shared" si="12"/>
        <v>0</v>
      </c>
      <c r="AF18" s="100">
        <f t="shared" si="13"/>
        <v>0</v>
      </c>
      <c r="AG18" s="100">
        <f t="shared" si="14"/>
        <v>0</v>
      </c>
      <c r="AH18" s="100">
        <f t="shared" si="15"/>
        <v>20000</v>
      </c>
    </row>
    <row r="19" spans="1:34" s="66" customFormat="1" ht="34.5">
      <c r="A19" s="64" t="s">
        <v>124</v>
      </c>
      <c r="B19" s="64" t="s">
        <v>282</v>
      </c>
      <c r="C19" s="64">
        <v>55000</v>
      </c>
      <c r="D19" s="64">
        <v>55000</v>
      </c>
      <c r="E19" s="64">
        <v>55000</v>
      </c>
      <c r="F19" s="65">
        <v>55000</v>
      </c>
      <c r="G19" s="65">
        <v>55000</v>
      </c>
      <c r="H19" s="65">
        <v>55000</v>
      </c>
      <c r="I19" s="65">
        <v>55000</v>
      </c>
      <c r="J19" s="65">
        <v>55000</v>
      </c>
      <c r="K19" s="65">
        <v>55000</v>
      </c>
      <c r="L19" s="65">
        <v>55000</v>
      </c>
      <c r="M19" s="65">
        <v>55000</v>
      </c>
      <c r="N19" s="65">
        <v>55000</v>
      </c>
      <c r="O19" s="65">
        <v>75000</v>
      </c>
      <c r="P19" s="115"/>
      <c r="Q19" s="65"/>
      <c r="R19" s="65"/>
      <c r="S19" s="65"/>
      <c r="T19" s="65">
        <v>75343.27</v>
      </c>
      <c r="U19" s="65">
        <f t="shared" si="3"/>
        <v>100.45769333333334</v>
      </c>
      <c r="V19" s="65"/>
      <c r="W19" s="129">
        <f t="shared" si="4"/>
        <v>0</v>
      </c>
      <c r="X19" s="129">
        <f t="shared" si="5"/>
        <v>0</v>
      </c>
      <c r="Y19" s="129">
        <f t="shared" si="6"/>
        <v>0</v>
      </c>
      <c r="Z19" s="129">
        <f t="shared" si="7"/>
        <v>0</v>
      </c>
      <c r="AA19" s="129">
        <f t="shared" si="8"/>
        <v>0</v>
      </c>
      <c r="AB19" s="129">
        <f t="shared" si="9"/>
        <v>0</v>
      </c>
      <c r="AC19" s="129">
        <f t="shared" si="10"/>
        <v>0</v>
      </c>
      <c r="AD19" s="129">
        <f t="shared" si="11"/>
        <v>0</v>
      </c>
      <c r="AE19" s="129">
        <f t="shared" si="12"/>
        <v>0</v>
      </c>
      <c r="AF19" s="100">
        <f t="shared" si="13"/>
        <v>0</v>
      </c>
      <c r="AG19" s="100">
        <f t="shared" si="14"/>
        <v>0</v>
      </c>
      <c r="AH19" s="100">
        <f t="shared" si="15"/>
        <v>20000</v>
      </c>
    </row>
    <row r="20" spans="1:34" s="66" customFormat="1" ht="15">
      <c r="A20" s="64" t="s">
        <v>125</v>
      </c>
      <c r="B20" s="64" t="s">
        <v>126</v>
      </c>
      <c r="C20" s="64">
        <f>C21+C23</f>
        <v>525000</v>
      </c>
      <c r="D20" s="65">
        <f aca="true" t="shared" si="21" ref="D20:T20">D21+D23</f>
        <v>525000</v>
      </c>
      <c r="E20" s="65">
        <f t="shared" si="21"/>
        <v>525000</v>
      </c>
      <c r="F20" s="65">
        <f t="shared" si="21"/>
        <v>593000</v>
      </c>
      <c r="G20" s="65">
        <f t="shared" si="21"/>
        <v>593000</v>
      </c>
      <c r="H20" s="65">
        <f t="shared" si="21"/>
        <v>593000</v>
      </c>
      <c r="I20" s="65">
        <f t="shared" si="21"/>
        <v>593000</v>
      </c>
      <c r="J20" s="65">
        <f t="shared" si="21"/>
        <v>593000</v>
      </c>
      <c r="K20" s="65">
        <f t="shared" si="21"/>
        <v>593000</v>
      </c>
      <c r="L20" s="65">
        <f t="shared" si="21"/>
        <v>593000</v>
      </c>
      <c r="M20" s="65">
        <f t="shared" si="21"/>
        <v>593000</v>
      </c>
      <c r="N20" s="65">
        <f t="shared" si="21"/>
        <v>593000</v>
      </c>
      <c r="O20" s="65">
        <f t="shared" si="21"/>
        <v>568200</v>
      </c>
      <c r="P20" s="65">
        <f t="shared" si="21"/>
        <v>0</v>
      </c>
      <c r="Q20" s="65">
        <f t="shared" si="21"/>
        <v>0</v>
      </c>
      <c r="R20" s="65">
        <f t="shared" si="21"/>
        <v>0</v>
      </c>
      <c r="S20" s="65">
        <f t="shared" si="21"/>
        <v>0</v>
      </c>
      <c r="T20" s="65">
        <f t="shared" si="21"/>
        <v>475596.41000000003</v>
      </c>
      <c r="U20" s="65">
        <f t="shared" si="3"/>
        <v>83.70228968673004</v>
      </c>
      <c r="V20" s="65">
        <f>V21+V23</f>
        <v>68000</v>
      </c>
      <c r="W20" s="129">
        <f t="shared" si="4"/>
        <v>0</v>
      </c>
      <c r="X20" s="129">
        <f t="shared" si="5"/>
        <v>0</v>
      </c>
      <c r="Y20" s="129">
        <f t="shared" si="6"/>
        <v>68000</v>
      </c>
      <c r="Z20" s="129">
        <f t="shared" si="7"/>
        <v>0</v>
      </c>
      <c r="AA20" s="129">
        <f t="shared" si="8"/>
        <v>0</v>
      </c>
      <c r="AB20" s="129">
        <f t="shared" si="9"/>
        <v>0</v>
      </c>
      <c r="AC20" s="129">
        <f t="shared" si="10"/>
        <v>0</v>
      </c>
      <c r="AD20" s="129">
        <f t="shared" si="11"/>
        <v>0</v>
      </c>
      <c r="AE20" s="129">
        <f t="shared" si="12"/>
        <v>0</v>
      </c>
      <c r="AF20" s="100">
        <f t="shared" si="13"/>
        <v>0</v>
      </c>
      <c r="AG20" s="100">
        <f t="shared" si="14"/>
        <v>0</v>
      </c>
      <c r="AH20" s="100">
        <f t="shared" si="15"/>
        <v>-24800</v>
      </c>
    </row>
    <row r="21" spans="1:34" ht="15">
      <c r="A21" s="15" t="s">
        <v>280</v>
      </c>
      <c r="B21" s="15" t="s">
        <v>281</v>
      </c>
      <c r="C21" s="15">
        <f>C22</f>
        <v>190000</v>
      </c>
      <c r="D21" s="45">
        <f aca="true" t="shared" si="22" ref="D21:V21">D22</f>
        <v>190000</v>
      </c>
      <c r="E21" s="45">
        <f t="shared" si="22"/>
        <v>190000</v>
      </c>
      <c r="F21" s="45">
        <f t="shared" si="22"/>
        <v>258000</v>
      </c>
      <c r="G21" s="45">
        <f t="shared" si="22"/>
        <v>258000</v>
      </c>
      <c r="H21" s="45">
        <f t="shared" si="22"/>
        <v>258000</v>
      </c>
      <c r="I21" s="45">
        <f t="shared" si="22"/>
        <v>258000</v>
      </c>
      <c r="J21" s="45">
        <f t="shared" si="22"/>
        <v>258000</v>
      </c>
      <c r="K21" s="45">
        <f t="shared" si="22"/>
        <v>258000</v>
      </c>
      <c r="L21" s="124">
        <f t="shared" si="22"/>
        <v>258000</v>
      </c>
      <c r="M21" s="124">
        <f t="shared" si="22"/>
        <v>258000</v>
      </c>
      <c r="N21" s="124">
        <f t="shared" si="22"/>
        <v>258000</v>
      </c>
      <c r="O21" s="124">
        <f t="shared" si="22"/>
        <v>288000</v>
      </c>
      <c r="P21" s="124">
        <f t="shared" si="22"/>
        <v>0</v>
      </c>
      <c r="Q21" s="124">
        <f t="shared" si="22"/>
        <v>0</v>
      </c>
      <c r="R21" s="124">
        <f t="shared" si="22"/>
        <v>0</v>
      </c>
      <c r="S21" s="124">
        <f t="shared" si="22"/>
        <v>0</v>
      </c>
      <c r="T21" s="124">
        <f t="shared" si="22"/>
        <v>288123.75</v>
      </c>
      <c r="U21" s="65">
        <f t="shared" si="3"/>
        <v>100.04296875</v>
      </c>
      <c r="V21" s="124">
        <f t="shared" si="22"/>
        <v>68000</v>
      </c>
      <c r="W21" s="126">
        <f t="shared" si="4"/>
        <v>0</v>
      </c>
      <c r="X21" s="126">
        <f t="shared" si="5"/>
        <v>0</v>
      </c>
      <c r="Y21" s="126">
        <f t="shared" si="6"/>
        <v>68000</v>
      </c>
      <c r="Z21" s="126">
        <f t="shared" si="7"/>
        <v>0</v>
      </c>
      <c r="AA21" s="126">
        <f t="shared" si="8"/>
        <v>0</v>
      </c>
      <c r="AB21" s="126">
        <f t="shared" si="9"/>
        <v>0</v>
      </c>
      <c r="AC21" s="126">
        <f t="shared" si="10"/>
        <v>0</v>
      </c>
      <c r="AD21" s="126">
        <f t="shared" si="11"/>
        <v>0</v>
      </c>
      <c r="AE21" s="126">
        <f t="shared" si="12"/>
        <v>0</v>
      </c>
      <c r="AF21" s="102">
        <f t="shared" si="13"/>
        <v>0</v>
      </c>
      <c r="AG21" s="102">
        <f t="shared" si="14"/>
        <v>0</v>
      </c>
      <c r="AH21" s="102">
        <f t="shared" si="15"/>
        <v>30000</v>
      </c>
    </row>
    <row r="22" spans="1:34" ht="15">
      <c r="A22" s="15" t="s">
        <v>278</v>
      </c>
      <c r="B22" s="15" t="s">
        <v>279</v>
      </c>
      <c r="C22" s="15">
        <v>190000</v>
      </c>
      <c r="D22" s="15">
        <v>190000</v>
      </c>
      <c r="E22" s="15">
        <v>190000</v>
      </c>
      <c r="F22" s="45">
        <v>258000</v>
      </c>
      <c r="G22" s="45">
        <v>258000</v>
      </c>
      <c r="H22" s="45">
        <v>258000</v>
      </c>
      <c r="I22" s="45">
        <v>258000</v>
      </c>
      <c r="J22" s="45">
        <v>258000</v>
      </c>
      <c r="K22" s="45">
        <v>258000</v>
      </c>
      <c r="L22" s="124">
        <v>258000</v>
      </c>
      <c r="M22" s="124">
        <v>258000</v>
      </c>
      <c r="N22" s="124">
        <v>258000</v>
      </c>
      <c r="O22" s="124">
        <v>288000</v>
      </c>
      <c r="P22" s="127"/>
      <c r="Q22" s="124"/>
      <c r="R22" s="124"/>
      <c r="S22" s="124"/>
      <c r="T22" s="124">
        <v>288123.75</v>
      </c>
      <c r="U22" s="65">
        <f t="shared" si="3"/>
        <v>100.04296875</v>
      </c>
      <c r="V22" s="124">
        <v>68000</v>
      </c>
      <c r="W22" s="126">
        <f t="shared" si="4"/>
        <v>0</v>
      </c>
      <c r="X22" s="126">
        <f t="shared" si="5"/>
        <v>0</v>
      </c>
      <c r="Y22" s="126">
        <f t="shared" si="6"/>
        <v>68000</v>
      </c>
      <c r="Z22" s="126">
        <f t="shared" si="7"/>
        <v>0</v>
      </c>
      <c r="AA22" s="126">
        <f t="shared" si="8"/>
        <v>0</v>
      </c>
      <c r="AB22" s="126">
        <f t="shared" si="9"/>
        <v>0</v>
      </c>
      <c r="AC22" s="126">
        <f t="shared" si="10"/>
        <v>0</v>
      </c>
      <c r="AD22" s="126">
        <f t="shared" si="11"/>
        <v>0</v>
      </c>
      <c r="AE22" s="126">
        <f t="shared" si="12"/>
        <v>0</v>
      </c>
      <c r="AF22" s="102">
        <f t="shared" si="13"/>
        <v>0</v>
      </c>
      <c r="AG22" s="102">
        <f t="shared" si="14"/>
        <v>0</v>
      </c>
      <c r="AH22" s="102">
        <f t="shared" si="15"/>
        <v>30000</v>
      </c>
    </row>
    <row r="23" spans="1:34" ht="15">
      <c r="A23" s="15" t="s">
        <v>276</v>
      </c>
      <c r="B23" s="15" t="s">
        <v>277</v>
      </c>
      <c r="C23" s="15">
        <f>C24</f>
        <v>335000</v>
      </c>
      <c r="D23" s="45">
        <f aca="true" t="shared" si="23" ref="D23:V23">D24</f>
        <v>335000</v>
      </c>
      <c r="E23" s="45">
        <f t="shared" si="23"/>
        <v>335000</v>
      </c>
      <c r="F23" s="45">
        <f t="shared" si="23"/>
        <v>335000</v>
      </c>
      <c r="G23" s="45">
        <f t="shared" si="23"/>
        <v>335000</v>
      </c>
      <c r="H23" s="45">
        <f t="shared" si="23"/>
        <v>335000</v>
      </c>
      <c r="I23" s="45">
        <f t="shared" si="23"/>
        <v>335000</v>
      </c>
      <c r="J23" s="45">
        <f t="shared" si="23"/>
        <v>335000</v>
      </c>
      <c r="K23" s="45">
        <f t="shared" si="23"/>
        <v>335000</v>
      </c>
      <c r="L23" s="124">
        <f t="shared" si="23"/>
        <v>335000</v>
      </c>
      <c r="M23" s="124">
        <f t="shared" si="23"/>
        <v>335000</v>
      </c>
      <c r="N23" s="124">
        <f t="shared" si="23"/>
        <v>335000</v>
      </c>
      <c r="O23" s="124">
        <f t="shared" si="23"/>
        <v>280200</v>
      </c>
      <c r="P23" s="124">
        <f t="shared" si="23"/>
        <v>0</v>
      </c>
      <c r="Q23" s="124">
        <f t="shared" si="23"/>
        <v>0</v>
      </c>
      <c r="R23" s="124">
        <f t="shared" si="23"/>
        <v>0</v>
      </c>
      <c r="S23" s="124">
        <f t="shared" si="23"/>
        <v>0</v>
      </c>
      <c r="T23" s="124">
        <f t="shared" si="23"/>
        <v>187472.66</v>
      </c>
      <c r="U23" s="65">
        <f t="shared" si="3"/>
        <v>66.90673090649535</v>
      </c>
      <c r="V23" s="124">
        <f t="shared" si="23"/>
        <v>0</v>
      </c>
      <c r="W23" s="126">
        <f t="shared" si="4"/>
        <v>0</v>
      </c>
      <c r="X23" s="126">
        <f t="shared" si="5"/>
        <v>0</v>
      </c>
      <c r="Y23" s="126">
        <f t="shared" si="6"/>
        <v>0</v>
      </c>
      <c r="Z23" s="126">
        <f t="shared" si="7"/>
        <v>0</v>
      </c>
      <c r="AA23" s="126">
        <f t="shared" si="8"/>
        <v>0</v>
      </c>
      <c r="AB23" s="126">
        <f t="shared" si="9"/>
        <v>0</v>
      </c>
      <c r="AC23" s="126">
        <f t="shared" si="10"/>
        <v>0</v>
      </c>
      <c r="AD23" s="126">
        <f t="shared" si="11"/>
        <v>0</v>
      </c>
      <c r="AE23" s="126">
        <f t="shared" si="12"/>
        <v>0</v>
      </c>
      <c r="AF23" s="102">
        <f t="shared" si="13"/>
        <v>0</v>
      </c>
      <c r="AG23" s="102">
        <f t="shared" si="14"/>
        <v>0</v>
      </c>
      <c r="AH23" s="102">
        <f t="shared" si="15"/>
        <v>-54800</v>
      </c>
    </row>
    <row r="24" spans="1:34" ht="23.25">
      <c r="A24" s="15" t="s">
        <v>274</v>
      </c>
      <c r="B24" s="15" t="s">
        <v>275</v>
      </c>
      <c r="C24" s="15">
        <v>335000</v>
      </c>
      <c r="D24" s="15">
        <v>335000</v>
      </c>
      <c r="E24" s="15">
        <v>335000</v>
      </c>
      <c r="F24" s="45">
        <v>335000</v>
      </c>
      <c r="G24" s="45">
        <v>335000</v>
      </c>
      <c r="H24" s="45">
        <v>335000</v>
      </c>
      <c r="I24" s="45">
        <v>335000</v>
      </c>
      <c r="J24" s="45">
        <v>335000</v>
      </c>
      <c r="K24" s="45">
        <v>335000</v>
      </c>
      <c r="L24" s="124">
        <v>335000</v>
      </c>
      <c r="M24" s="124">
        <v>335000</v>
      </c>
      <c r="N24" s="124">
        <v>335000</v>
      </c>
      <c r="O24" s="124">
        <v>280200</v>
      </c>
      <c r="P24" s="127"/>
      <c r="Q24" s="124"/>
      <c r="R24" s="124"/>
      <c r="S24" s="124"/>
      <c r="T24" s="124">
        <v>187472.66</v>
      </c>
      <c r="U24" s="65">
        <f t="shared" si="3"/>
        <v>66.90673090649535</v>
      </c>
      <c r="V24" s="124"/>
      <c r="W24" s="126">
        <f t="shared" si="4"/>
        <v>0</v>
      </c>
      <c r="X24" s="126">
        <f t="shared" si="5"/>
        <v>0</v>
      </c>
      <c r="Y24" s="126">
        <f t="shared" si="6"/>
        <v>0</v>
      </c>
      <c r="Z24" s="126">
        <f t="shared" si="7"/>
        <v>0</v>
      </c>
      <c r="AA24" s="126">
        <f t="shared" si="8"/>
        <v>0</v>
      </c>
      <c r="AB24" s="126">
        <f t="shared" si="9"/>
        <v>0</v>
      </c>
      <c r="AC24" s="126">
        <f t="shared" si="10"/>
        <v>0</v>
      </c>
      <c r="AD24" s="126">
        <f t="shared" si="11"/>
        <v>0</v>
      </c>
      <c r="AE24" s="126">
        <f t="shared" si="12"/>
        <v>0</v>
      </c>
      <c r="AF24" s="102">
        <f t="shared" si="13"/>
        <v>0</v>
      </c>
      <c r="AG24" s="102">
        <f t="shared" si="14"/>
        <v>0</v>
      </c>
      <c r="AH24" s="102">
        <f t="shared" si="15"/>
        <v>-54800</v>
      </c>
    </row>
    <row r="25" spans="1:34" s="66" customFormat="1" ht="15">
      <c r="A25" s="64" t="s">
        <v>127</v>
      </c>
      <c r="B25" s="64" t="s">
        <v>128</v>
      </c>
      <c r="C25" s="64">
        <f>C26</f>
        <v>3000</v>
      </c>
      <c r="D25" s="65">
        <f aca="true" t="shared" si="24" ref="D25:V25">D26</f>
        <v>3000</v>
      </c>
      <c r="E25" s="65">
        <f t="shared" si="24"/>
        <v>3000</v>
      </c>
      <c r="F25" s="65">
        <f t="shared" si="24"/>
        <v>3000</v>
      </c>
      <c r="G25" s="65">
        <f t="shared" si="24"/>
        <v>3000</v>
      </c>
      <c r="H25" s="65">
        <f t="shared" si="24"/>
        <v>3000</v>
      </c>
      <c r="I25" s="65">
        <f t="shared" si="24"/>
        <v>3000</v>
      </c>
      <c r="J25" s="65">
        <f t="shared" si="24"/>
        <v>3000</v>
      </c>
      <c r="K25" s="65">
        <f t="shared" si="24"/>
        <v>3000</v>
      </c>
      <c r="L25" s="65">
        <f t="shared" si="24"/>
        <v>3000</v>
      </c>
      <c r="M25" s="65">
        <f t="shared" si="24"/>
        <v>3000</v>
      </c>
      <c r="N25" s="65">
        <f t="shared" si="24"/>
        <v>3000</v>
      </c>
      <c r="O25" s="65">
        <f t="shared" si="24"/>
        <v>3000</v>
      </c>
      <c r="P25" s="65">
        <f t="shared" si="24"/>
        <v>0</v>
      </c>
      <c r="Q25" s="65">
        <f t="shared" si="24"/>
        <v>0</v>
      </c>
      <c r="R25" s="65">
        <f t="shared" si="24"/>
        <v>0</v>
      </c>
      <c r="S25" s="65">
        <f t="shared" si="24"/>
        <v>0</v>
      </c>
      <c r="T25" s="65">
        <f t="shared" si="24"/>
        <v>700</v>
      </c>
      <c r="U25" s="65">
        <f t="shared" si="3"/>
        <v>23.333333333333332</v>
      </c>
      <c r="V25" s="65">
        <f t="shared" si="24"/>
        <v>0</v>
      </c>
      <c r="W25" s="129">
        <f t="shared" si="4"/>
        <v>0</v>
      </c>
      <c r="X25" s="129">
        <f t="shared" si="5"/>
        <v>0</v>
      </c>
      <c r="Y25" s="129">
        <f t="shared" si="6"/>
        <v>0</v>
      </c>
      <c r="Z25" s="129">
        <f t="shared" si="7"/>
        <v>0</v>
      </c>
      <c r="AA25" s="129">
        <f t="shared" si="8"/>
        <v>0</v>
      </c>
      <c r="AB25" s="129">
        <f t="shared" si="9"/>
        <v>0</v>
      </c>
      <c r="AC25" s="129">
        <f t="shared" si="10"/>
        <v>0</v>
      </c>
      <c r="AD25" s="129">
        <f t="shared" si="11"/>
        <v>0</v>
      </c>
      <c r="AE25" s="129">
        <f t="shared" si="12"/>
        <v>0</v>
      </c>
      <c r="AF25" s="100">
        <f t="shared" si="13"/>
        <v>0</v>
      </c>
      <c r="AG25" s="100">
        <f t="shared" si="14"/>
        <v>0</v>
      </c>
      <c r="AH25" s="100">
        <f t="shared" si="15"/>
        <v>0</v>
      </c>
    </row>
    <row r="26" spans="1:34" ht="34.5">
      <c r="A26" s="15" t="s">
        <v>129</v>
      </c>
      <c r="B26" s="15" t="s">
        <v>130</v>
      </c>
      <c r="C26" s="15">
        <f>C27+C28</f>
        <v>3000</v>
      </c>
      <c r="D26" s="45">
        <f aca="true" t="shared" si="25" ref="D26:T26">D27+D28</f>
        <v>3000</v>
      </c>
      <c r="E26" s="45">
        <f t="shared" si="25"/>
        <v>3000</v>
      </c>
      <c r="F26" s="45">
        <f t="shared" si="25"/>
        <v>3000</v>
      </c>
      <c r="G26" s="45">
        <f t="shared" si="25"/>
        <v>3000</v>
      </c>
      <c r="H26" s="45">
        <f t="shared" si="25"/>
        <v>3000</v>
      </c>
      <c r="I26" s="45">
        <f t="shared" si="25"/>
        <v>3000</v>
      </c>
      <c r="J26" s="45">
        <f t="shared" si="25"/>
        <v>3000</v>
      </c>
      <c r="K26" s="45">
        <f t="shared" si="25"/>
        <v>3000</v>
      </c>
      <c r="L26" s="124">
        <f t="shared" si="25"/>
        <v>3000</v>
      </c>
      <c r="M26" s="124">
        <f t="shared" si="25"/>
        <v>3000</v>
      </c>
      <c r="N26" s="124">
        <f t="shared" si="25"/>
        <v>3000</v>
      </c>
      <c r="O26" s="124">
        <f t="shared" si="25"/>
        <v>3000</v>
      </c>
      <c r="P26" s="124">
        <f t="shared" si="25"/>
        <v>0</v>
      </c>
      <c r="Q26" s="124">
        <f t="shared" si="25"/>
        <v>0</v>
      </c>
      <c r="R26" s="124">
        <f t="shared" si="25"/>
        <v>0</v>
      </c>
      <c r="S26" s="124">
        <f t="shared" si="25"/>
        <v>0</v>
      </c>
      <c r="T26" s="124">
        <f t="shared" si="25"/>
        <v>700</v>
      </c>
      <c r="U26" s="65">
        <f t="shared" si="3"/>
        <v>23.333333333333332</v>
      </c>
      <c r="V26" s="124">
        <f>V27+V28</f>
        <v>0</v>
      </c>
      <c r="W26" s="126">
        <f t="shared" si="4"/>
        <v>0</v>
      </c>
      <c r="X26" s="126">
        <f t="shared" si="5"/>
        <v>0</v>
      </c>
      <c r="Y26" s="126">
        <f t="shared" si="6"/>
        <v>0</v>
      </c>
      <c r="Z26" s="126">
        <f t="shared" si="7"/>
        <v>0</v>
      </c>
      <c r="AA26" s="126">
        <f t="shared" si="8"/>
        <v>0</v>
      </c>
      <c r="AB26" s="126">
        <f t="shared" si="9"/>
        <v>0</v>
      </c>
      <c r="AC26" s="126">
        <f t="shared" si="10"/>
        <v>0</v>
      </c>
      <c r="AD26" s="126">
        <f t="shared" si="11"/>
        <v>0</v>
      </c>
      <c r="AE26" s="126">
        <f t="shared" si="12"/>
        <v>0</v>
      </c>
      <c r="AF26" s="102">
        <f t="shared" si="13"/>
        <v>0</v>
      </c>
      <c r="AG26" s="102">
        <f t="shared" si="14"/>
        <v>0</v>
      </c>
      <c r="AH26" s="102">
        <f t="shared" si="15"/>
        <v>0</v>
      </c>
    </row>
    <row r="27" spans="1:34" ht="45.75">
      <c r="A27" s="15" t="s">
        <v>131</v>
      </c>
      <c r="B27" s="15" t="s">
        <v>132</v>
      </c>
      <c r="C27" s="15">
        <v>3000</v>
      </c>
      <c r="D27" s="15">
        <v>3000</v>
      </c>
      <c r="E27" s="15">
        <v>3000</v>
      </c>
      <c r="F27" s="45">
        <v>3000</v>
      </c>
      <c r="G27" s="45">
        <v>3000</v>
      </c>
      <c r="H27" s="45">
        <v>3000</v>
      </c>
      <c r="I27" s="45">
        <v>3000</v>
      </c>
      <c r="J27" s="45">
        <v>3000</v>
      </c>
      <c r="K27" s="45">
        <v>3000</v>
      </c>
      <c r="L27" s="124">
        <v>3000</v>
      </c>
      <c r="M27" s="124">
        <v>3000</v>
      </c>
      <c r="N27" s="124">
        <v>3000</v>
      </c>
      <c r="O27" s="124">
        <v>3000</v>
      </c>
      <c r="P27" s="127"/>
      <c r="Q27" s="124"/>
      <c r="R27" s="124"/>
      <c r="S27" s="124"/>
      <c r="T27" s="124">
        <v>700</v>
      </c>
      <c r="U27" s="65">
        <f t="shared" si="3"/>
        <v>23.333333333333332</v>
      </c>
      <c r="V27" s="124"/>
      <c r="W27" s="126">
        <f t="shared" si="4"/>
        <v>0</v>
      </c>
      <c r="X27" s="126">
        <f t="shared" si="5"/>
        <v>0</v>
      </c>
      <c r="Y27" s="126">
        <f t="shared" si="6"/>
        <v>0</v>
      </c>
      <c r="Z27" s="126">
        <f t="shared" si="7"/>
        <v>0</v>
      </c>
      <c r="AA27" s="126">
        <f t="shared" si="8"/>
        <v>0</v>
      </c>
      <c r="AB27" s="126">
        <f t="shared" si="9"/>
        <v>0</v>
      </c>
      <c r="AC27" s="126">
        <f t="shared" si="10"/>
        <v>0</v>
      </c>
      <c r="AD27" s="126">
        <f t="shared" si="11"/>
        <v>0</v>
      </c>
      <c r="AE27" s="126">
        <f t="shared" si="12"/>
        <v>0</v>
      </c>
      <c r="AF27" s="102">
        <f t="shared" si="13"/>
        <v>0</v>
      </c>
      <c r="AG27" s="102">
        <f t="shared" si="14"/>
        <v>0</v>
      </c>
      <c r="AH27" s="102">
        <f t="shared" si="15"/>
        <v>0</v>
      </c>
    </row>
    <row r="28" spans="1:34" ht="45.75" hidden="1">
      <c r="A28" s="15" t="s">
        <v>133</v>
      </c>
      <c r="B28" s="15" t="s">
        <v>132</v>
      </c>
      <c r="C28" s="15"/>
      <c r="D28" s="45"/>
      <c r="E28" s="45"/>
      <c r="F28" s="45"/>
      <c r="G28" s="45"/>
      <c r="H28" s="45"/>
      <c r="I28" s="45"/>
      <c r="J28" s="45"/>
      <c r="K28" s="45"/>
      <c r="L28" s="130"/>
      <c r="M28" s="130"/>
      <c r="N28" s="130"/>
      <c r="P28" s="127"/>
      <c r="Q28" s="124"/>
      <c r="R28" s="124"/>
      <c r="S28" s="124"/>
      <c r="T28" s="124"/>
      <c r="U28" s="65"/>
      <c r="V28" s="124"/>
      <c r="W28" s="126">
        <f t="shared" si="4"/>
        <v>0</v>
      </c>
      <c r="X28" s="126">
        <f t="shared" si="5"/>
        <v>0</v>
      </c>
      <c r="Y28" s="126">
        <f t="shared" si="6"/>
        <v>0</v>
      </c>
      <c r="Z28" s="126">
        <f t="shared" si="7"/>
        <v>0</v>
      </c>
      <c r="AA28" s="126">
        <f t="shared" si="8"/>
        <v>0</v>
      </c>
      <c r="AB28" s="126">
        <f t="shared" si="9"/>
        <v>0</v>
      </c>
      <c r="AC28" s="126">
        <f t="shared" si="10"/>
        <v>0</v>
      </c>
      <c r="AD28" s="126">
        <f t="shared" si="11"/>
        <v>0</v>
      </c>
      <c r="AE28" s="126">
        <f t="shared" si="12"/>
        <v>0</v>
      </c>
      <c r="AF28" s="102">
        <f t="shared" si="13"/>
        <v>0</v>
      </c>
      <c r="AG28" s="102">
        <f t="shared" si="14"/>
        <v>0</v>
      </c>
      <c r="AH28" s="102">
        <f t="shared" si="15"/>
        <v>0</v>
      </c>
    </row>
    <row r="29" spans="1:34" ht="34.5" hidden="1">
      <c r="A29" s="15" t="s">
        <v>331</v>
      </c>
      <c r="B29" s="15" t="s">
        <v>332</v>
      </c>
      <c r="C29" s="15"/>
      <c r="D29" s="45"/>
      <c r="E29" s="45"/>
      <c r="F29" s="45"/>
      <c r="G29" s="45"/>
      <c r="H29" s="45"/>
      <c r="I29" s="45"/>
      <c r="J29" s="45"/>
      <c r="K29" s="45"/>
      <c r="L29" s="130"/>
      <c r="M29" s="130"/>
      <c r="N29" s="130"/>
      <c r="P29" s="127"/>
      <c r="Q29" s="124"/>
      <c r="R29" s="124"/>
      <c r="S29" s="124"/>
      <c r="T29" s="124">
        <v>355.23</v>
      </c>
      <c r="U29" s="65"/>
      <c r="V29" s="124"/>
      <c r="W29" s="126"/>
      <c r="X29" s="126"/>
      <c r="Y29" s="126"/>
      <c r="Z29" s="126"/>
      <c r="AA29" s="126"/>
      <c r="AB29" s="126"/>
      <c r="AC29" s="126"/>
      <c r="AD29" s="126"/>
      <c r="AE29" s="126"/>
      <c r="AF29" s="102"/>
      <c r="AG29" s="102"/>
      <c r="AH29" s="102"/>
    </row>
    <row r="30" spans="1:34" ht="15" hidden="1">
      <c r="A30" s="15" t="s">
        <v>134</v>
      </c>
      <c r="B30" s="15" t="s">
        <v>135</v>
      </c>
      <c r="C30" s="15">
        <f>C31+C35</f>
        <v>0</v>
      </c>
      <c r="D30" s="45">
        <f aca="true" t="shared" si="26" ref="D30:S30">D31+D35</f>
        <v>0</v>
      </c>
      <c r="E30" s="45">
        <f t="shared" si="26"/>
        <v>0</v>
      </c>
      <c r="F30" s="45"/>
      <c r="G30" s="45"/>
      <c r="H30" s="45"/>
      <c r="I30" s="45"/>
      <c r="J30" s="45">
        <f t="shared" si="26"/>
        <v>0</v>
      </c>
      <c r="K30" s="45">
        <f t="shared" si="26"/>
        <v>0</v>
      </c>
      <c r="L30" s="130"/>
      <c r="M30" s="130"/>
      <c r="N30" s="130">
        <f t="shared" si="26"/>
        <v>0</v>
      </c>
      <c r="O30" s="124">
        <f t="shared" si="26"/>
        <v>0</v>
      </c>
      <c r="P30" s="127">
        <f t="shared" si="26"/>
        <v>0</v>
      </c>
      <c r="Q30" s="124">
        <f t="shared" si="26"/>
        <v>0</v>
      </c>
      <c r="R30" s="124">
        <f t="shared" si="26"/>
        <v>0</v>
      </c>
      <c r="S30" s="124">
        <f t="shared" si="26"/>
        <v>0</v>
      </c>
      <c r="T30" s="124"/>
      <c r="U30" s="65" t="e">
        <f t="shared" si="3"/>
        <v>#DIV/0!</v>
      </c>
      <c r="V30" s="124">
        <f>V31+V35</f>
        <v>0</v>
      </c>
      <c r="W30" s="126">
        <f t="shared" si="4"/>
        <v>0</v>
      </c>
      <c r="X30" s="126">
        <f t="shared" si="5"/>
        <v>0</v>
      </c>
      <c r="Y30" s="126">
        <f t="shared" si="6"/>
        <v>0</v>
      </c>
      <c r="Z30" s="126">
        <f t="shared" si="7"/>
        <v>0</v>
      </c>
      <c r="AA30" s="126">
        <f t="shared" si="8"/>
        <v>0</v>
      </c>
      <c r="AB30" s="126">
        <f t="shared" si="9"/>
        <v>0</v>
      </c>
      <c r="AC30" s="126">
        <f t="shared" si="10"/>
        <v>0</v>
      </c>
      <c r="AD30" s="126">
        <f t="shared" si="11"/>
        <v>0</v>
      </c>
      <c r="AE30" s="126">
        <f t="shared" si="12"/>
        <v>0</v>
      </c>
      <c r="AF30" s="102">
        <f t="shared" si="13"/>
        <v>0</v>
      </c>
      <c r="AG30" s="102">
        <f t="shared" si="14"/>
        <v>0</v>
      </c>
      <c r="AH30" s="102">
        <f t="shared" si="15"/>
        <v>0</v>
      </c>
    </row>
    <row r="31" spans="1:34" ht="23.25" hidden="1">
      <c r="A31" s="15" t="s">
        <v>136</v>
      </c>
      <c r="B31" s="15" t="s">
        <v>137</v>
      </c>
      <c r="C31" s="15">
        <f>C32</f>
        <v>0</v>
      </c>
      <c r="D31" s="45">
        <f aca="true" t="shared" si="27" ref="D31:V31">D32</f>
        <v>0</v>
      </c>
      <c r="E31" s="45">
        <f t="shared" si="27"/>
        <v>0</v>
      </c>
      <c r="F31" s="45"/>
      <c r="G31" s="45"/>
      <c r="H31" s="45"/>
      <c r="I31" s="45"/>
      <c r="J31" s="45">
        <f t="shared" si="27"/>
        <v>0</v>
      </c>
      <c r="K31" s="45">
        <f t="shared" si="27"/>
        <v>0</v>
      </c>
      <c r="L31" s="130"/>
      <c r="M31" s="130"/>
      <c r="N31" s="130">
        <f t="shared" si="27"/>
        <v>0</v>
      </c>
      <c r="O31" s="124">
        <f t="shared" si="27"/>
        <v>0</v>
      </c>
      <c r="P31" s="127">
        <f t="shared" si="27"/>
        <v>0</v>
      </c>
      <c r="Q31" s="124">
        <f t="shared" si="27"/>
        <v>0</v>
      </c>
      <c r="R31" s="124">
        <f t="shared" si="27"/>
        <v>0</v>
      </c>
      <c r="S31" s="124">
        <f t="shared" si="27"/>
        <v>0</v>
      </c>
      <c r="T31" s="124"/>
      <c r="U31" s="65" t="e">
        <f t="shared" si="3"/>
        <v>#DIV/0!</v>
      </c>
      <c r="V31" s="124">
        <f t="shared" si="27"/>
        <v>0</v>
      </c>
      <c r="W31" s="126">
        <f t="shared" si="4"/>
        <v>0</v>
      </c>
      <c r="X31" s="126">
        <f t="shared" si="5"/>
        <v>0</v>
      </c>
      <c r="Y31" s="126">
        <f t="shared" si="6"/>
        <v>0</v>
      </c>
      <c r="Z31" s="126">
        <f t="shared" si="7"/>
        <v>0</v>
      </c>
      <c r="AA31" s="126">
        <f t="shared" si="8"/>
        <v>0</v>
      </c>
      <c r="AB31" s="126">
        <f t="shared" si="9"/>
        <v>0</v>
      </c>
      <c r="AC31" s="126">
        <f t="shared" si="10"/>
        <v>0</v>
      </c>
      <c r="AD31" s="126">
        <f t="shared" si="11"/>
        <v>0</v>
      </c>
      <c r="AE31" s="126">
        <f t="shared" si="12"/>
        <v>0</v>
      </c>
      <c r="AF31" s="102">
        <f t="shared" si="13"/>
        <v>0</v>
      </c>
      <c r="AG31" s="102">
        <f t="shared" si="14"/>
        <v>0</v>
      </c>
      <c r="AH31" s="102">
        <f t="shared" si="15"/>
        <v>0</v>
      </c>
    </row>
    <row r="32" spans="1:34" ht="57" hidden="1">
      <c r="A32" s="15" t="s">
        <v>138</v>
      </c>
      <c r="B32" s="15" t="s">
        <v>139</v>
      </c>
      <c r="C32" s="15">
        <f>C33</f>
        <v>0</v>
      </c>
      <c r="D32" s="45">
        <f aca="true" t="shared" si="28" ref="D32:V32">D33</f>
        <v>0</v>
      </c>
      <c r="E32" s="45">
        <f t="shared" si="28"/>
        <v>0</v>
      </c>
      <c r="F32" s="45"/>
      <c r="G32" s="45"/>
      <c r="H32" s="45"/>
      <c r="I32" s="45"/>
      <c r="J32" s="45">
        <f t="shared" si="28"/>
        <v>0</v>
      </c>
      <c r="K32" s="45">
        <f t="shared" si="28"/>
        <v>0</v>
      </c>
      <c r="L32" s="130"/>
      <c r="M32" s="130"/>
      <c r="N32" s="130">
        <f t="shared" si="28"/>
        <v>0</v>
      </c>
      <c r="O32" s="124">
        <f t="shared" si="28"/>
        <v>0</v>
      </c>
      <c r="P32" s="127">
        <f t="shared" si="28"/>
        <v>0</v>
      </c>
      <c r="Q32" s="124">
        <f t="shared" si="28"/>
        <v>0</v>
      </c>
      <c r="R32" s="124">
        <f t="shared" si="28"/>
        <v>0</v>
      </c>
      <c r="S32" s="124">
        <f t="shared" si="28"/>
        <v>0</v>
      </c>
      <c r="T32" s="124"/>
      <c r="U32" s="65" t="e">
        <f t="shared" si="3"/>
        <v>#DIV/0!</v>
      </c>
      <c r="V32" s="124">
        <f t="shared" si="28"/>
        <v>0</v>
      </c>
      <c r="W32" s="126">
        <f t="shared" si="4"/>
        <v>0</v>
      </c>
      <c r="X32" s="126">
        <f t="shared" si="5"/>
        <v>0</v>
      </c>
      <c r="Y32" s="126">
        <f t="shared" si="6"/>
        <v>0</v>
      </c>
      <c r="Z32" s="126">
        <f t="shared" si="7"/>
        <v>0</v>
      </c>
      <c r="AA32" s="126">
        <f t="shared" si="8"/>
        <v>0</v>
      </c>
      <c r="AB32" s="126">
        <f t="shared" si="9"/>
        <v>0</v>
      </c>
      <c r="AC32" s="126">
        <f t="shared" si="10"/>
        <v>0</v>
      </c>
      <c r="AD32" s="126">
        <f t="shared" si="11"/>
        <v>0</v>
      </c>
      <c r="AE32" s="126">
        <f t="shared" si="12"/>
        <v>0</v>
      </c>
      <c r="AF32" s="102">
        <f t="shared" si="13"/>
        <v>0</v>
      </c>
      <c r="AG32" s="102">
        <f t="shared" si="14"/>
        <v>0</v>
      </c>
      <c r="AH32" s="102">
        <f t="shared" si="15"/>
        <v>0</v>
      </c>
    </row>
    <row r="33" spans="1:34" ht="45.75" hidden="1">
      <c r="A33" s="15" t="s">
        <v>140</v>
      </c>
      <c r="B33" s="15" t="s">
        <v>141</v>
      </c>
      <c r="C33" s="15">
        <f>C34</f>
        <v>0</v>
      </c>
      <c r="D33" s="45">
        <f aca="true" t="shared" si="29" ref="D33:V33">D34</f>
        <v>0</v>
      </c>
      <c r="E33" s="45">
        <f t="shared" si="29"/>
        <v>0</v>
      </c>
      <c r="F33" s="45"/>
      <c r="G33" s="45"/>
      <c r="H33" s="45"/>
      <c r="I33" s="45"/>
      <c r="J33" s="45">
        <f t="shared" si="29"/>
        <v>0</v>
      </c>
      <c r="K33" s="45">
        <f t="shared" si="29"/>
        <v>0</v>
      </c>
      <c r="L33" s="130"/>
      <c r="M33" s="130"/>
      <c r="N33" s="130">
        <f t="shared" si="29"/>
        <v>0</v>
      </c>
      <c r="O33" s="124">
        <f t="shared" si="29"/>
        <v>0</v>
      </c>
      <c r="P33" s="127">
        <f t="shared" si="29"/>
        <v>0</v>
      </c>
      <c r="Q33" s="124">
        <f t="shared" si="29"/>
        <v>0</v>
      </c>
      <c r="R33" s="124">
        <f t="shared" si="29"/>
        <v>0</v>
      </c>
      <c r="S33" s="124">
        <f t="shared" si="29"/>
        <v>0</v>
      </c>
      <c r="T33" s="124"/>
      <c r="U33" s="65" t="e">
        <f t="shared" si="3"/>
        <v>#DIV/0!</v>
      </c>
      <c r="V33" s="124">
        <f t="shared" si="29"/>
        <v>0</v>
      </c>
      <c r="W33" s="126">
        <f t="shared" si="4"/>
        <v>0</v>
      </c>
      <c r="X33" s="126">
        <f t="shared" si="5"/>
        <v>0</v>
      </c>
      <c r="Y33" s="126">
        <f t="shared" si="6"/>
        <v>0</v>
      </c>
      <c r="Z33" s="126">
        <f t="shared" si="7"/>
        <v>0</v>
      </c>
      <c r="AA33" s="126">
        <f t="shared" si="8"/>
        <v>0</v>
      </c>
      <c r="AB33" s="126">
        <f t="shared" si="9"/>
        <v>0</v>
      </c>
      <c r="AC33" s="126">
        <f t="shared" si="10"/>
        <v>0</v>
      </c>
      <c r="AD33" s="126">
        <f t="shared" si="11"/>
        <v>0</v>
      </c>
      <c r="AE33" s="126">
        <f t="shared" si="12"/>
        <v>0</v>
      </c>
      <c r="AF33" s="102">
        <f t="shared" si="13"/>
        <v>0</v>
      </c>
      <c r="AG33" s="102">
        <f t="shared" si="14"/>
        <v>0</v>
      </c>
      <c r="AH33" s="102">
        <f t="shared" si="15"/>
        <v>0</v>
      </c>
    </row>
    <row r="34" spans="1:34" ht="57" hidden="1">
      <c r="A34" s="15" t="s">
        <v>142</v>
      </c>
      <c r="B34" s="15" t="s">
        <v>143</v>
      </c>
      <c r="C34" s="15"/>
      <c r="D34" s="45"/>
      <c r="E34" s="45"/>
      <c r="F34" s="45"/>
      <c r="G34" s="45"/>
      <c r="H34" s="45"/>
      <c r="I34" s="45"/>
      <c r="J34" s="45"/>
      <c r="K34" s="45"/>
      <c r="L34" s="130"/>
      <c r="M34" s="130"/>
      <c r="N34" s="130"/>
      <c r="P34" s="127"/>
      <c r="Q34" s="124"/>
      <c r="R34" s="124"/>
      <c r="S34" s="124"/>
      <c r="T34" s="124"/>
      <c r="U34" s="65" t="e">
        <f t="shared" si="3"/>
        <v>#DIV/0!</v>
      </c>
      <c r="V34" s="124"/>
      <c r="W34" s="126">
        <f t="shared" si="4"/>
        <v>0</v>
      </c>
      <c r="X34" s="126">
        <f t="shared" si="5"/>
        <v>0</v>
      </c>
      <c r="Y34" s="126">
        <f t="shared" si="6"/>
        <v>0</v>
      </c>
      <c r="Z34" s="126">
        <f t="shared" si="7"/>
        <v>0</v>
      </c>
      <c r="AA34" s="126">
        <f t="shared" si="8"/>
        <v>0</v>
      </c>
      <c r="AB34" s="126">
        <f t="shared" si="9"/>
        <v>0</v>
      </c>
      <c r="AC34" s="126">
        <f t="shared" si="10"/>
        <v>0</v>
      </c>
      <c r="AD34" s="126">
        <f t="shared" si="11"/>
        <v>0</v>
      </c>
      <c r="AE34" s="126">
        <f t="shared" si="12"/>
        <v>0</v>
      </c>
      <c r="AF34" s="102">
        <f t="shared" si="13"/>
        <v>0</v>
      </c>
      <c r="AG34" s="102">
        <f t="shared" si="14"/>
        <v>0</v>
      </c>
      <c r="AH34" s="102">
        <f t="shared" si="15"/>
        <v>0</v>
      </c>
    </row>
    <row r="35" spans="1:34" ht="23.25" hidden="1">
      <c r="A35" s="15" t="s">
        <v>144</v>
      </c>
      <c r="B35" s="15" t="s">
        <v>145</v>
      </c>
      <c r="C35" s="15">
        <f>C36</f>
        <v>0</v>
      </c>
      <c r="D35" s="45">
        <f aca="true" t="shared" si="30" ref="D35:V35">D36</f>
        <v>0</v>
      </c>
      <c r="E35" s="45">
        <f t="shared" si="30"/>
        <v>0</v>
      </c>
      <c r="F35" s="45"/>
      <c r="G35" s="45"/>
      <c r="H35" s="45"/>
      <c r="I35" s="45"/>
      <c r="J35" s="45">
        <f t="shared" si="30"/>
        <v>0</v>
      </c>
      <c r="K35" s="45">
        <f t="shared" si="30"/>
        <v>0</v>
      </c>
      <c r="L35" s="130"/>
      <c r="M35" s="130"/>
      <c r="N35" s="130">
        <f t="shared" si="30"/>
        <v>0</v>
      </c>
      <c r="O35" s="124">
        <f t="shared" si="30"/>
        <v>0</v>
      </c>
      <c r="P35" s="127">
        <f t="shared" si="30"/>
        <v>0</v>
      </c>
      <c r="Q35" s="124">
        <f t="shared" si="30"/>
        <v>0</v>
      </c>
      <c r="R35" s="124">
        <f t="shared" si="30"/>
        <v>0</v>
      </c>
      <c r="S35" s="124">
        <f t="shared" si="30"/>
        <v>0</v>
      </c>
      <c r="T35" s="124"/>
      <c r="U35" s="65"/>
      <c r="V35" s="124">
        <f t="shared" si="30"/>
        <v>0</v>
      </c>
      <c r="W35" s="126">
        <f t="shared" si="4"/>
        <v>0</v>
      </c>
      <c r="X35" s="126">
        <f t="shared" si="5"/>
        <v>0</v>
      </c>
      <c r="Y35" s="126">
        <f t="shared" si="6"/>
        <v>0</v>
      </c>
      <c r="Z35" s="126">
        <f t="shared" si="7"/>
        <v>0</v>
      </c>
      <c r="AA35" s="126">
        <f t="shared" si="8"/>
        <v>0</v>
      </c>
      <c r="AB35" s="126">
        <f t="shared" si="9"/>
        <v>0</v>
      </c>
      <c r="AC35" s="126">
        <f t="shared" si="10"/>
        <v>0</v>
      </c>
      <c r="AD35" s="126">
        <f t="shared" si="11"/>
        <v>0</v>
      </c>
      <c r="AE35" s="126">
        <f t="shared" si="12"/>
        <v>0</v>
      </c>
      <c r="AF35" s="102">
        <f t="shared" si="13"/>
        <v>0</v>
      </c>
      <c r="AG35" s="102">
        <f t="shared" si="14"/>
        <v>0</v>
      </c>
      <c r="AH35" s="102">
        <f t="shared" si="15"/>
        <v>0</v>
      </c>
    </row>
    <row r="36" spans="1:34" ht="45.75" hidden="1">
      <c r="A36" s="15" t="s">
        <v>146</v>
      </c>
      <c r="B36" s="15" t="s">
        <v>147</v>
      </c>
      <c r="C36" s="15">
        <f>C37</f>
        <v>0</v>
      </c>
      <c r="D36" s="45">
        <f aca="true" t="shared" si="31" ref="D36:V36">D37</f>
        <v>0</v>
      </c>
      <c r="E36" s="45">
        <f t="shared" si="31"/>
        <v>0</v>
      </c>
      <c r="F36" s="45"/>
      <c r="G36" s="45"/>
      <c r="H36" s="45"/>
      <c r="I36" s="45"/>
      <c r="J36" s="45">
        <f t="shared" si="31"/>
        <v>0</v>
      </c>
      <c r="K36" s="45">
        <f t="shared" si="31"/>
        <v>0</v>
      </c>
      <c r="L36" s="130"/>
      <c r="M36" s="130"/>
      <c r="N36" s="130">
        <f t="shared" si="31"/>
        <v>0</v>
      </c>
      <c r="O36" s="124">
        <f t="shared" si="31"/>
        <v>0</v>
      </c>
      <c r="P36" s="127">
        <f t="shared" si="31"/>
        <v>0</v>
      </c>
      <c r="Q36" s="124">
        <f t="shared" si="31"/>
        <v>0</v>
      </c>
      <c r="R36" s="124">
        <f t="shared" si="31"/>
        <v>0</v>
      </c>
      <c r="S36" s="124">
        <f t="shared" si="31"/>
        <v>0</v>
      </c>
      <c r="T36" s="124"/>
      <c r="U36" s="65"/>
      <c r="V36" s="124">
        <f t="shared" si="31"/>
        <v>0</v>
      </c>
      <c r="W36" s="126">
        <f t="shared" si="4"/>
        <v>0</v>
      </c>
      <c r="X36" s="126">
        <f t="shared" si="5"/>
        <v>0</v>
      </c>
      <c r="Y36" s="126">
        <f t="shared" si="6"/>
        <v>0</v>
      </c>
      <c r="Z36" s="126">
        <f t="shared" si="7"/>
        <v>0</v>
      </c>
      <c r="AA36" s="126">
        <f t="shared" si="8"/>
        <v>0</v>
      </c>
      <c r="AB36" s="126">
        <f t="shared" si="9"/>
        <v>0</v>
      </c>
      <c r="AC36" s="126">
        <f t="shared" si="10"/>
        <v>0</v>
      </c>
      <c r="AD36" s="126">
        <f t="shared" si="11"/>
        <v>0</v>
      </c>
      <c r="AE36" s="126">
        <f t="shared" si="12"/>
        <v>0</v>
      </c>
      <c r="AF36" s="102">
        <f t="shared" si="13"/>
        <v>0</v>
      </c>
      <c r="AG36" s="102">
        <f t="shared" si="14"/>
        <v>0</v>
      </c>
      <c r="AH36" s="102">
        <f t="shared" si="15"/>
        <v>0</v>
      </c>
    </row>
    <row r="37" spans="1:34" ht="23.25" hidden="1">
      <c r="A37" s="15" t="s">
        <v>148</v>
      </c>
      <c r="B37" s="15" t="s">
        <v>149</v>
      </c>
      <c r="C37" s="15">
        <f>C38</f>
        <v>0</v>
      </c>
      <c r="D37" s="45">
        <f aca="true" t="shared" si="32" ref="D37:V37">D38</f>
        <v>0</v>
      </c>
      <c r="E37" s="45">
        <f t="shared" si="32"/>
        <v>0</v>
      </c>
      <c r="F37" s="45"/>
      <c r="G37" s="45"/>
      <c r="H37" s="45"/>
      <c r="I37" s="45"/>
      <c r="J37" s="45">
        <f t="shared" si="32"/>
        <v>0</v>
      </c>
      <c r="K37" s="45">
        <f t="shared" si="32"/>
        <v>0</v>
      </c>
      <c r="L37" s="130"/>
      <c r="M37" s="130"/>
      <c r="N37" s="130">
        <f t="shared" si="32"/>
        <v>0</v>
      </c>
      <c r="O37" s="124">
        <f t="shared" si="32"/>
        <v>0</v>
      </c>
      <c r="P37" s="127">
        <f t="shared" si="32"/>
        <v>0</v>
      </c>
      <c r="Q37" s="124">
        <f t="shared" si="32"/>
        <v>0</v>
      </c>
      <c r="R37" s="124">
        <f t="shared" si="32"/>
        <v>0</v>
      </c>
      <c r="S37" s="124">
        <f t="shared" si="32"/>
        <v>0</v>
      </c>
      <c r="T37" s="124"/>
      <c r="U37" s="65"/>
      <c r="V37" s="124">
        <f t="shared" si="32"/>
        <v>0</v>
      </c>
      <c r="W37" s="126">
        <f t="shared" si="4"/>
        <v>0</v>
      </c>
      <c r="X37" s="126">
        <f t="shared" si="5"/>
        <v>0</v>
      </c>
      <c r="Y37" s="126">
        <f t="shared" si="6"/>
        <v>0</v>
      </c>
      <c r="Z37" s="126">
        <f t="shared" si="7"/>
        <v>0</v>
      </c>
      <c r="AA37" s="126">
        <f t="shared" si="8"/>
        <v>0</v>
      </c>
      <c r="AB37" s="126">
        <f t="shared" si="9"/>
        <v>0</v>
      </c>
      <c r="AC37" s="126">
        <f t="shared" si="10"/>
        <v>0</v>
      </c>
      <c r="AD37" s="126">
        <f t="shared" si="11"/>
        <v>0</v>
      </c>
      <c r="AE37" s="126">
        <f t="shared" si="12"/>
        <v>0</v>
      </c>
      <c r="AF37" s="102">
        <f t="shared" si="13"/>
        <v>0</v>
      </c>
      <c r="AG37" s="102">
        <f t="shared" si="14"/>
        <v>0</v>
      </c>
      <c r="AH37" s="102">
        <f t="shared" si="15"/>
        <v>0</v>
      </c>
    </row>
    <row r="38" spans="1:34" ht="34.5" hidden="1">
      <c r="A38" s="15" t="s">
        <v>150</v>
      </c>
      <c r="B38" s="15" t="s">
        <v>151</v>
      </c>
      <c r="C38" s="15"/>
      <c r="D38" s="45"/>
      <c r="E38" s="45"/>
      <c r="F38" s="45"/>
      <c r="G38" s="45"/>
      <c r="H38" s="45"/>
      <c r="I38" s="45"/>
      <c r="J38" s="45"/>
      <c r="K38" s="45"/>
      <c r="L38" s="130"/>
      <c r="M38" s="130"/>
      <c r="N38" s="130"/>
      <c r="P38" s="127"/>
      <c r="Q38" s="124"/>
      <c r="R38" s="124"/>
      <c r="S38" s="124"/>
      <c r="T38" s="124"/>
      <c r="U38" s="65"/>
      <c r="V38" s="124"/>
      <c r="W38" s="126">
        <f t="shared" si="4"/>
        <v>0</v>
      </c>
      <c r="X38" s="126">
        <f t="shared" si="5"/>
        <v>0</v>
      </c>
      <c r="Y38" s="126">
        <f t="shared" si="6"/>
        <v>0</v>
      </c>
      <c r="Z38" s="126">
        <f t="shared" si="7"/>
        <v>0</v>
      </c>
      <c r="AA38" s="126">
        <f t="shared" si="8"/>
        <v>0</v>
      </c>
      <c r="AB38" s="126">
        <f t="shared" si="9"/>
        <v>0</v>
      </c>
      <c r="AC38" s="126">
        <f t="shared" si="10"/>
        <v>0</v>
      </c>
      <c r="AD38" s="126">
        <f t="shared" si="11"/>
        <v>0</v>
      </c>
      <c r="AE38" s="126">
        <f t="shared" si="12"/>
        <v>0</v>
      </c>
      <c r="AF38" s="102">
        <f t="shared" si="13"/>
        <v>0</v>
      </c>
      <c r="AG38" s="102">
        <f t="shared" si="14"/>
        <v>0</v>
      </c>
      <c r="AH38" s="102">
        <f t="shared" si="15"/>
        <v>0</v>
      </c>
    </row>
    <row r="39" spans="1:34" s="66" customFormat="1" ht="15">
      <c r="A39" s="64" t="s">
        <v>152</v>
      </c>
      <c r="B39" s="64" t="s">
        <v>153</v>
      </c>
      <c r="C39" s="64">
        <f>C40</f>
        <v>2009187</v>
      </c>
      <c r="D39" s="65">
        <f aca="true" t="shared" si="33" ref="D39:V39">D40</f>
        <v>2009187</v>
      </c>
      <c r="E39" s="65">
        <f t="shared" si="33"/>
        <v>2009187</v>
      </c>
      <c r="F39" s="65">
        <f t="shared" si="33"/>
        <v>1935893</v>
      </c>
      <c r="G39" s="65">
        <f t="shared" si="33"/>
        <v>1937393</v>
      </c>
      <c r="H39" s="65">
        <f t="shared" si="33"/>
        <v>2684593</v>
      </c>
      <c r="I39" s="65">
        <f t="shared" si="33"/>
        <v>2684593</v>
      </c>
      <c r="J39" s="65">
        <f t="shared" si="33"/>
        <v>2684593</v>
      </c>
      <c r="K39" s="65">
        <f t="shared" si="33"/>
        <v>2684593</v>
      </c>
      <c r="L39" s="65">
        <f t="shared" si="33"/>
        <v>2685093</v>
      </c>
      <c r="M39" s="65">
        <f t="shared" si="33"/>
        <v>2685093</v>
      </c>
      <c r="N39" s="65">
        <f t="shared" si="33"/>
        <v>2690859</v>
      </c>
      <c r="O39" s="65">
        <f t="shared" si="33"/>
        <v>1584159</v>
      </c>
      <c r="P39" s="65">
        <f t="shared" si="33"/>
        <v>0</v>
      </c>
      <c r="Q39" s="65">
        <f t="shared" si="33"/>
        <v>0</v>
      </c>
      <c r="R39" s="65">
        <f t="shared" si="33"/>
        <v>0</v>
      </c>
      <c r="S39" s="65">
        <f t="shared" si="33"/>
        <v>0</v>
      </c>
      <c r="T39" s="65">
        <f t="shared" si="33"/>
        <v>1454159</v>
      </c>
      <c r="U39" s="65">
        <f t="shared" si="3"/>
        <v>91.79375302605357</v>
      </c>
      <c r="V39" s="65">
        <f t="shared" si="33"/>
        <v>-73294</v>
      </c>
      <c r="W39" s="129">
        <f t="shared" si="4"/>
        <v>0</v>
      </c>
      <c r="X39" s="129">
        <f t="shared" si="5"/>
        <v>0</v>
      </c>
      <c r="Y39" s="129">
        <f t="shared" si="6"/>
        <v>-73294</v>
      </c>
      <c r="Z39" s="129">
        <f t="shared" si="7"/>
        <v>1500</v>
      </c>
      <c r="AA39" s="129">
        <f t="shared" si="8"/>
        <v>747200</v>
      </c>
      <c r="AB39" s="129">
        <f t="shared" si="9"/>
        <v>0</v>
      </c>
      <c r="AC39" s="129">
        <f t="shared" si="10"/>
        <v>0</v>
      </c>
      <c r="AD39" s="129">
        <f t="shared" si="11"/>
        <v>0</v>
      </c>
      <c r="AE39" s="129">
        <f t="shared" si="12"/>
        <v>500</v>
      </c>
      <c r="AF39" s="100">
        <f t="shared" si="13"/>
        <v>0</v>
      </c>
      <c r="AG39" s="100">
        <f t="shared" si="14"/>
        <v>5766</v>
      </c>
      <c r="AH39" s="100">
        <f t="shared" si="15"/>
        <v>-1106700</v>
      </c>
    </row>
    <row r="40" spans="1:34" s="66" customFormat="1" ht="23.25">
      <c r="A40" s="64" t="s">
        <v>154</v>
      </c>
      <c r="B40" s="64" t="s">
        <v>155</v>
      </c>
      <c r="C40" s="64">
        <f>C41+C46+C50</f>
        <v>2009187</v>
      </c>
      <c r="D40" s="65">
        <f aca="true" t="shared" si="34" ref="D40:T40">D41+D46+D50</f>
        <v>2009187</v>
      </c>
      <c r="E40" s="65">
        <f t="shared" si="34"/>
        <v>2009187</v>
      </c>
      <c r="F40" s="65">
        <f t="shared" si="34"/>
        <v>1935893</v>
      </c>
      <c r="G40" s="65">
        <f t="shared" si="34"/>
        <v>1937393</v>
      </c>
      <c r="H40" s="65">
        <f t="shared" si="34"/>
        <v>2684593</v>
      </c>
      <c r="I40" s="65">
        <f t="shared" si="34"/>
        <v>2684593</v>
      </c>
      <c r="J40" s="65">
        <f t="shared" si="34"/>
        <v>2684593</v>
      </c>
      <c r="K40" s="65">
        <f t="shared" si="34"/>
        <v>2684593</v>
      </c>
      <c r="L40" s="65">
        <f t="shared" si="34"/>
        <v>2685093</v>
      </c>
      <c r="M40" s="65">
        <f t="shared" si="34"/>
        <v>2685093</v>
      </c>
      <c r="N40" s="65">
        <f t="shared" si="34"/>
        <v>2690859</v>
      </c>
      <c r="O40" s="65">
        <f t="shared" si="34"/>
        <v>1584159</v>
      </c>
      <c r="P40" s="65">
        <f t="shared" si="34"/>
        <v>0</v>
      </c>
      <c r="Q40" s="65">
        <f t="shared" si="34"/>
        <v>0</v>
      </c>
      <c r="R40" s="65">
        <f t="shared" si="34"/>
        <v>0</v>
      </c>
      <c r="S40" s="65">
        <f t="shared" si="34"/>
        <v>0</v>
      </c>
      <c r="T40" s="65">
        <f t="shared" si="34"/>
        <v>1454159</v>
      </c>
      <c r="U40" s="65">
        <f t="shared" si="3"/>
        <v>91.79375302605357</v>
      </c>
      <c r="V40" s="65">
        <f>V41+V46+V50</f>
        <v>-73294</v>
      </c>
      <c r="W40" s="129">
        <f t="shared" si="4"/>
        <v>0</v>
      </c>
      <c r="X40" s="129">
        <f t="shared" si="5"/>
        <v>0</v>
      </c>
      <c r="Y40" s="129">
        <f t="shared" si="6"/>
        <v>-73294</v>
      </c>
      <c r="Z40" s="129">
        <f t="shared" si="7"/>
        <v>1500</v>
      </c>
      <c r="AA40" s="129">
        <f t="shared" si="8"/>
        <v>747200</v>
      </c>
      <c r="AB40" s="129">
        <f t="shared" si="9"/>
        <v>0</v>
      </c>
      <c r="AC40" s="129">
        <f t="shared" si="10"/>
        <v>0</v>
      </c>
      <c r="AD40" s="129">
        <f t="shared" si="11"/>
        <v>0</v>
      </c>
      <c r="AE40" s="129">
        <f t="shared" si="12"/>
        <v>500</v>
      </c>
      <c r="AF40" s="100">
        <f t="shared" si="13"/>
        <v>0</v>
      </c>
      <c r="AG40" s="100">
        <f t="shared" si="14"/>
        <v>5766</v>
      </c>
      <c r="AH40" s="100">
        <f t="shared" si="15"/>
        <v>-1106700</v>
      </c>
    </row>
    <row r="41" spans="1:34" ht="23.25">
      <c r="A41" s="15" t="s">
        <v>156</v>
      </c>
      <c r="B41" s="15" t="s">
        <v>157</v>
      </c>
      <c r="C41" s="15">
        <f>C42+C44</f>
        <v>1952000</v>
      </c>
      <c r="D41" s="45">
        <f aca="true" t="shared" si="35" ref="D41:T41">D42+D44</f>
        <v>1952000</v>
      </c>
      <c r="E41" s="45">
        <f t="shared" si="35"/>
        <v>1952000</v>
      </c>
      <c r="F41" s="45">
        <f t="shared" si="35"/>
        <v>1884000</v>
      </c>
      <c r="G41" s="45">
        <f t="shared" si="35"/>
        <v>1884000</v>
      </c>
      <c r="H41" s="45">
        <f t="shared" si="35"/>
        <v>1884000</v>
      </c>
      <c r="I41" s="45">
        <f t="shared" si="35"/>
        <v>1884000</v>
      </c>
      <c r="J41" s="45">
        <f t="shared" si="35"/>
        <v>1884000</v>
      </c>
      <c r="K41" s="45">
        <f t="shared" si="35"/>
        <v>1884000</v>
      </c>
      <c r="L41" s="124">
        <f t="shared" si="35"/>
        <v>1884000</v>
      </c>
      <c r="M41" s="124">
        <f t="shared" si="35"/>
        <v>1884000</v>
      </c>
      <c r="N41" s="124">
        <f t="shared" si="35"/>
        <v>1884000</v>
      </c>
      <c r="O41" s="124">
        <f t="shared" si="35"/>
        <v>1514000</v>
      </c>
      <c r="P41" s="124">
        <f t="shared" si="35"/>
        <v>0</v>
      </c>
      <c r="Q41" s="124">
        <f t="shared" si="35"/>
        <v>0</v>
      </c>
      <c r="R41" s="124">
        <f t="shared" si="35"/>
        <v>0</v>
      </c>
      <c r="S41" s="124">
        <f t="shared" si="35"/>
        <v>0</v>
      </c>
      <c r="T41" s="124">
        <f t="shared" si="35"/>
        <v>1384000</v>
      </c>
      <c r="U41" s="65">
        <f t="shared" si="3"/>
        <v>91.41347424042272</v>
      </c>
      <c r="V41" s="124">
        <f>V42+V44</f>
        <v>-68000</v>
      </c>
      <c r="W41" s="126">
        <f t="shared" si="4"/>
        <v>0</v>
      </c>
      <c r="X41" s="126">
        <f t="shared" si="5"/>
        <v>0</v>
      </c>
      <c r="Y41" s="126">
        <f t="shared" si="6"/>
        <v>-68000</v>
      </c>
      <c r="Z41" s="126">
        <f t="shared" si="7"/>
        <v>0</v>
      </c>
      <c r="AA41" s="126">
        <f t="shared" si="8"/>
        <v>0</v>
      </c>
      <c r="AB41" s="126">
        <f t="shared" si="9"/>
        <v>0</v>
      </c>
      <c r="AC41" s="126">
        <f t="shared" si="10"/>
        <v>0</v>
      </c>
      <c r="AD41" s="126">
        <f t="shared" si="11"/>
        <v>0</v>
      </c>
      <c r="AE41" s="126">
        <f t="shared" si="12"/>
        <v>0</v>
      </c>
      <c r="AF41" s="102">
        <f t="shared" si="13"/>
        <v>0</v>
      </c>
      <c r="AG41" s="102">
        <f t="shared" si="14"/>
        <v>0</v>
      </c>
      <c r="AH41" s="102">
        <f t="shared" si="15"/>
        <v>-370000</v>
      </c>
    </row>
    <row r="42" spans="1:34" ht="23.25">
      <c r="A42" s="15" t="s">
        <v>158</v>
      </c>
      <c r="B42" s="15" t="s">
        <v>159</v>
      </c>
      <c r="C42" s="15">
        <f>C43</f>
        <v>772000</v>
      </c>
      <c r="D42" s="45">
        <f aca="true" t="shared" si="36" ref="D42:V42">D43</f>
        <v>772000</v>
      </c>
      <c r="E42" s="45">
        <f t="shared" si="36"/>
        <v>772000</v>
      </c>
      <c r="F42" s="45">
        <f t="shared" si="36"/>
        <v>772000</v>
      </c>
      <c r="G42" s="45">
        <f t="shared" si="36"/>
        <v>772000</v>
      </c>
      <c r="H42" s="45">
        <f t="shared" si="36"/>
        <v>772000</v>
      </c>
      <c r="I42" s="45">
        <f t="shared" si="36"/>
        <v>772000</v>
      </c>
      <c r="J42" s="45">
        <f t="shared" si="36"/>
        <v>772000</v>
      </c>
      <c r="K42" s="45">
        <f t="shared" si="36"/>
        <v>772000</v>
      </c>
      <c r="L42" s="124">
        <f t="shared" si="36"/>
        <v>772000</v>
      </c>
      <c r="M42" s="124">
        <f t="shared" si="36"/>
        <v>772000</v>
      </c>
      <c r="N42" s="124">
        <f t="shared" si="36"/>
        <v>772000</v>
      </c>
      <c r="O42" s="124">
        <f t="shared" si="36"/>
        <v>772000</v>
      </c>
      <c r="P42" s="124">
        <f t="shared" si="36"/>
        <v>0</v>
      </c>
      <c r="Q42" s="124">
        <f t="shared" si="36"/>
        <v>0</v>
      </c>
      <c r="R42" s="124">
        <f t="shared" si="36"/>
        <v>0</v>
      </c>
      <c r="S42" s="124">
        <f t="shared" si="36"/>
        <v>0</v>
      </c>
      <c r="T42" s="124">
        <f t="shared" si="36"/>
        <v>772000</v>
      </c>
      <c r="U42" s="65">
        <f t="shared" si="3"/>
        <v>100</v>
      </c>
      <c r="V42" s="124">
        <f t="shared" si="36"/>
        <v>0</v>
      </c>
      <c r="W42" s="126">
        <f t="shared" si="4"/>
        <v>0</v>
      </c>
      <c r="X42" s="126">
        <f t="shared" si="5"/>
        <v>0</v>
      </c>
      <c r="Y42" s="126">
        <f t="shared" si="6"/>
        <v>0</v>
      </c>
      <c r="Z42" s="126">
        <f t="shared" si="7"/>
        <v>0</v>
      </c>
      <c r="AA42" s="126">
        <f t="shared" si="8"/>
        <v>0</v>
      </c>
      <c r="AB42" s="126">
        <f t="shared" si="9"/>
        <v>0</v>
      </c>
      <c r="AC42" s="126">
        <f t="shared" si="10"/>
        <v>0</v>
      </c>
      <c r="AD42" s="126">
        <f t="shared" si="11"/>
        <v>0</v>
      </c>
      <c r="AE42" s="126">
        <f t="shared" si="12"/>
        <v>0</v>
      </c>
      <c r="AF42" s="102">
        <f t="shared" si="13"/>
        <v>0</v>
      </c>
      <c r="AG42" s="102">
        <f t="shared" si="14"/>
        <v>0</v>
      </c>
      <c r="AH42" s="102">
        <f t="shared" si="15"/>
        <v>0</v>
      </c>
    </row>
    <row r="43" spans="1:34" ht="23.25">
      <c r="A43" s="15" t="s">
        <v>160</v>
      </c>
      <c r="B43" s="15" t="s">
        <v>159</v>
      </c>
      <c r="C43" s="15">
        <v>772000</v>
      </c>
      <c r="D43" s="15">
        <v>772000</v>
      </c>
      <c r="E43" s="15">
        <v>772000</v>
      </c>
      <c r="F43" s="45">
        <v>772000</v>
      </c>
      <c r="G43" s="45">
        <v>772000</v>
      </c>
      <c r="H43" s="45">
        <v>772000</v>
      </c>
      <c r="I43" s="45">
        <v>772000</v>
      </c>
      <c r="J43" s="45">
        <v>772000</v>
      </c>
      <c r="K43" s="45">
        <v>772000</v>
      </c>
      <c r="L43" s="124">
        <v>772000</v>
      </c>
      <c r="M43" s="124">
        <v>772000</v>
      </c>
      <c r="N43" s="124">
        <v>772000</v>
      </c>
      <c r="O43" s="124">
        <v>772000</v>
      </c>
      <c r="P43" s="127"/>
      <c r="Q43" s="124"/>
      <c r="R43" s="124"/>
      <c r="S43" s="124"/>
      <c r="T43" s="124">
        <v>772000</v>
      </c>
      <c r="U43" s="65">
        <f t="shared" si="3"/>
        <v>100</v>
      </c>
      <c r="V43" s="124"/>
      <c r="W43" s="126">
        <f t="shared" si="4"/>
        <v>0</v>
      </c>
      <c r="X43" s="126">
        <f t="shared" si="5"/>
        <v>0</v>
      </c>
      <c r="Y43" s="126">
        <f t="shared" si="6"/>
        <v>0</v>
      </c>
      <c r="Z43" s="126">
        <f t="shared" si="7"/>
        <v>0</v>
      </c>
      <c r="AA43" s="126">
        <f t="shared" si="8"/>
        <v>0</v>
      </c>
      <c r="AB43" s="126">
        <f t="shared" si="9"/>
        <v>0</v>
      </c>
      <c r="AC43" s="126">
        <f t="shared" si="10"/>
        <v>0</v>
      </c>
      <c r="AD43" s="126">
        <f t="shared" si="11"/>
        <v>0</v>
      </c>
      <c r="AE43" s="126">
        <f t="shared" si="12"/>
        <v>0</v>
      </c>
      <c r="AF43" s="102">
        <f t="shared" si="13"/>
        <v>0</v>
      </c>
      <c r="AG43" s="102">
        <f t="shared" si="14"/>
        <v>0</v>
      </c>
      <c r="AH43" s="102">
        <f t="shared" si="15"/>
        <v>0</v>
      </c>
    </row>
    <row r="44" spans="1:34" ht="23.25">
      <c r="A44" s="15" t="s">
        <v>161</v>
      </c>
      <c r="B44" s="15" t="s">
        <v>162</v>
      </c>
      <c r="C44" s="15">
        <f>C45</f>
        <v>1180000</v>
      </c>
      <c r="D44" s="45">
        <f aca="true" t="shared" si="37" ref="D44:V44">D45</f>
        <v>1180000</v>
      </c>
      <c r="E44" s="45">
        <f t="shared" si="37"/>
        <v>1180000</v>
      </c>
      <c r="F44" s="45">
        <f t="shared" si="37"/>
        <v>1112000</v>
      </c>
      <c r="G44" s="45">
        <f t="shared" si="37"/>
        <v>1112000</v>
      </c>
      <c r="H44" s="45">
        <f t="shared" si="37"/>
        <v>1112000</v>
      </c>
      <c r="I44" s="45">
        <f t="shared" si="37"/>
        <v>1112000</v>
      </c>
      <c r="J44" s="45">
        <f t="shared" si="37"/>
        <v>1112000</v>
      </c>
      <c r="K44" s="45">
        <f t="shared" si="37"/>
        <v>1112000</v>
      </c>
      <c r="L44" s="124">
        <f t="shared" si="37"/>
        <v>1112000</v>
      </c>
      <c r="M44" s="124">
        <f t="shared" si="37"/>
        <v>1112000</v>
      </c>
      <c r="N44" s="124">
        <f t="shared" si="37"/>
        <v>1112000</v>
      </c>
      <c r="O44" s="124">
        <f t="shared" si="37"/>
        <v>742000</v>
      </c>
      <c r="P44" s="124">
        <f t="shared" si="37"/>
        <v>0</v>
      </c>
      <c r="Q44" s="124">
        <f t="shared" si="37"/>
        <v>0</v>
      </c>
      <c r="R44" s="124">
        <f t="shared" si="37"/>
        <v>0</v>
      </c>
      <c r="S44" s="124">
        <f t="shared" si="37"/>
        <v>0</v>
      </c>
      <c r="T44" s="124">
        <f t="shared" si="37"/>
        <v>612000</v>
      </c>
      <c r="U44" s="65">
        <f t="shared" si="3"/>
        <v>82.47978436657682</v>
      </c>
      <c r="V44" s="124">
        <f t="shared" si="37"/>
        <v>-68000</v>
      </c>
      <c r="W44" s="126">
        <f t="shared" si="4"/>
        <v>0</v>
      </c>
      <c r="X44" s="126">
        <f t="shared" si="5"/>
        <v>0</v>
      </c>
      <c r="Y44" s="126">
        <f t="shared" si="6"/>
        <v>-68000</v>
      </c>
      <c r="Z44" s="126">
        <f t="shared" si="7"/>
        <v>0</v>
      </c>
      <c r="AA44" s="126">
        <f t="shared" si="8"/>
        <v>0</v>
      </c>
      <c r="AB44" s="126">
        <f t="shared" si="9"/>
        <v>0</v>
      </c>
      <c r="AC44" s="126">
        <f t="shared" si="10"/>
        <v>0</v>
      </c>
      <c r="AD44" s="126">
        <f t="shared" si="11"/>
        <v>0</v>
      </c>
      <c r="AE44" s="126">
        <f t="shared" si="12"/>
        <v>0</v>
      </c>
      <c r="AF44" s="102">
        <f t="shared" si="13"/>
        <v>0</v>
      </c>
      <c r="AG44" s="102">
        <f t="shared" si="14"/>
        <v>0</v>
      </c>
      <c r="AH44" s="102">
        <f t="shared" si="15"/>
        <v>-370000</v>
      </c>
    </row>
    <row r="45" spans="1:34" ht="23.25">
      <c r="A45" s="15" t="s">
        <v>163</v>
      </c>
      <c r="B45" s="15" t="s">
        <v>162</v>
      </c>
      <c r="C45" s="15">
        <v>1180000</v>
      </c>
      <c r="D45" s="15">
        <v>1180000</v>
      </c>
      <c r="E45" s="15">
        <v>1180000</v>
      </c>
      <c r="F45" s="45">
        <v>1112000</v>
      </c>
      <c r="G45" s="45">
        <v>1112000</v>
      </c>
      <c r="H45" s="45">
        <v>1112000</v>
      </c>
      <c r="I45" s="45">
        <v>1112000</v>
      </c>
      <c r="J45" s="45">
        <v>1112000</v>
      </c>
      <c r="K45" s="45">
        <v>1112000</v>
      </c>
      <c r="L45" s="124">
        <v>1112000</v>
      </c>
      <c r="M45" s="124">
        <v>1112000</v>
      </c>
      <c r="N45" s="124">
        <v>1112000</v>
      </c>
      <c r="O45" s="124">
        <v>742000</v>
      </c>
      <c r="P45" s="127"/>
      <c r="Q45" s="124"/>
      <c r="R45" s="124"/>
      <c r="S45" s="124"/>
      <c r="T45" s="124">
        <v>612000</v>
      </c>
      <c r="U45" s="65">
        <f t="shared" si="3"/>
        <v>82.47978436657682</v>
      </c>
      <c r="V45" s="124">
        <v>-68000</v>
      </c>
      <c r="W45" s="126">
        <f t="shared" si="4"/>
        <v>0</v>
      </c>
      <c r="X45" s="126">
        <f t="shared" si="5"/>
        <v>0</v>
      </c>
      <c r="Y45" s="126">
        <f t="shared" si="6"/>
        <v>-68000</v>
      </c>
      <c r="Z45" s="126">
        <f t="shared" si="7"/>
        <v>0</v>
      </c>
      <c r="AA45" s="126">
        <f t="shared" si="8"/>
        <v>0</v>
      </c>
      <c r="AB45" s="126">
        <f t="shared" si="9"/>
        <v>0</v>
      </c>
      <c r="AC45" s="126">
        <f t="shared" si="10"/>
        <v>0</v>
      </c>
      <c r="AD45" s="126">
        <f t="shared" si="11"/>
        <v>0</v>
      </c>
      <c r="AE45" s="126">
        <f t="shared" si="12"/>
        <v>0</v>
      </c>
      <c r="AF45" s="102">
        <f t="shared" si="13"/>
        <v>0</v>
      </c>
      <c r="AG45" s="102">
        <f t="shared" si="14"/>
        <v>0</v>
      </c>
      <c r="AH45" s="102">
        <f t="shared" si="15"/>
        <v>-370000</v>
      </c>
    </row>
    <row r="46" spans="1:34" ht="15">
      <c r="A46" s="15" t="s">
        <v>164</v>
      </c>
      <c r="B46" s="15" t="s">
        <v>165</v>
      </c>
      <c r="C46" s="15">
        <f>C47+C48</f>
        <v>0</v>
      </c>
      <c r="D46" s="45">
        <f aca="true" t="shared" si="38" ref="D46:T46">D47+D48</f>
        <v>0</v>
      </c>
      <c r="E46" s="45">
        <f t="shared" si="38"/>
        <v>0</v>
      </c>
      <c r="F46" s="45">
        <f t="shared" si="38"/>
        <v>0</v>
      </c>
      <c r="G46" s="45">
        <f t="shared" si="38"/>
        <v>1500</v>
      </c>
      <c r="H46" s="45">
        <f t="shared" si="38"/>
        <v>748700</v>
      </c>
      <c r="I46" s="45">
        <f t="shared" si="38"/>
        <v>748700</v>
      </c>
      <c r="J46" s="45">
        <f t="shared" si="38"/>
        <v>748700</v>
      </c>
      <c r="K46" s="45">
        <f t="shared" si="38"/>
        <v>748700</v>
      </c>
      <c r="L46" s="124">
        <f t="shared" si="38"/>
        <v>749200</v>
      </c>
      <c r="M46" s="124">
        <f t="shared" si="38"/>
        <v>749200</v>
      </c>
      <c r="N46" s="124">
        <f t="shared" si="38"/>
        <v>749200</v>
      </c>
      <c r="O46" s="124">
        <f t="shared" si="38"/>
        <v>12500</v>
      </c>
      <c r="P46" s="124">
        <f t="shared" si="38"/>
        <v>0</v>
      </c>
      <c r="Q46" s="124">
        <f t="shared" si="38"/>
        <v>0</v>
      </c>
      <c r="R46" s="124">
        <f t="shared" si="38"/>
        <v>0</v>
      </c>
      <c r="S46" s="124">
        <f t="shared" si="38"/>
        <v>0</v>
      </c>
      <c r="T46" s="124">
        <f t="shared" si="38"/>
        <v>12500</v>
      </c>
      <c r="U46" s="65">
        <f t="shared" si="3"/>
        <v>100</v>
      </c>
      <c r="V46" s="124">
        <f>V47+V48</f>
        <v>0</v>
      </c>
      <c r="W46" s="126">
        <f t="shared" si="4"/>
        <v>0</v>
      </c>
      <c r="X46" s="126">
        <f t="shared" si="5"/>
        <v>0</v>
      </c>
      <c r="Y46" s="126">
        <f t="shared" si="6"/>
        <v>0</v>
      </c>
      <c r="Z46" s="126">
        <f t="shared" si="7"/>
        <v>1500</v>
      </c>
      <c r="AA46" s="126">
        <f t="shared" si="8"/>
        <v>747200</v>
      </c>
      <c r="AB46" s="126">
        <f t="shared" si="9"/>
        <v>0</v>
      </c>
      <c r="AC46" s="126">
        <f t="shared" si="10"/>
        <v>0</v>
      </c>
      <c r="AD46" s="126">
        <f t="shared" si="11"/>
        <v>0</v>
      </c>
      <c r="AE46" s="126">
        <f t="shared" si="12"/>
        <v>500</v>
      </c>
      <c r="AF46" s="102">
        <f t="shared" si="13"/>
        <v>0</v>
      </c>
      <c r="AG46" s="102">
        <f t="shared" si="14"/>
        <v>0</v>
      </c>
      <c r="AH46" s="102">
        <f t="shared" si="15"/>
        <v>-736700</v>
      </c>
    </row>
    <row r="47" spans="1:34" ht="57">
      <c r="A47" s="15" t="s">
        <v>166</v>
      </c>
      <c r="B47" s="15" t="s">
        <v>167</v>
      </c>
      <c r="C47" s="15"/>
      <c r="D47" s="45"/>
      <c r="E47" s="45"/>
      <c r="F47" s="45"/>
      <c r="G47" s="45"/>
      <c r="H47" s="45">
        <v>736700</v>
      </c>
      <c r="I47" s="45">
        <v>736700</v>
      </c>
      <c r="J47" s="45">
        <v>736700</v>
      </c>
      <c r="K47" s="45">
        <v>736700</v>
      </c>
      <c r="L47" s="124">
        <v>736700</v>
      </c>
      <c r="M47" s="124">
        <v>736700</v>
      </c>
      <c r="N47" s="124">
        <v>736700</v>
      </c>
      <c r="P47" s="127"/>
      <c r="Q47" s="124"/>
      <c r="R47" s="124"/>
      <c r="S47" s="124"/>
      <c r="T47" s="124"/>
      <c r="U47" s="65"/>
      <c r="V47" s="124"/>
      <c r="W47" s="126">
        <f t="shared" si="4"/>
        <v>0</v>
      </c>
      <c r="X47" s="126">
        <f t="shared" si="5"/>
        <v>0</v>
      </c>
      <c r="Y47" s="126">
        <f t="shared" si="6"/>
        <v>0</v>
      </c>
      <c r="Z47" s="126">
        <f t="shared" si="7"/>
        <v>0</v>
      </c>
      <c r="AA47" s="126">
        <f t="shared" si="8"/>
        <v>736700</v>
      </c>
      <c r="AB47" s="126">
        <f t="shared" si="9"/>
        <v>0</v>
      </c>
      <c r="AC47" s="126">
        <f t="shared" si="10"/>
        <v>0</v>
      </c>
      <c r="AD47" s="126">
        <f t="shared" si="11"/>
        <v>0</v>
      </c>
      <c r="AE47" s="126">
        <f t="shared" si="12"/>
        <v>0</v>
      </c>
      <c r="AF47" s="102">
        <f t="shared" si="13"/>
        <v>0</v>
      </c>
      <c r="AG47" s="102">
        <f t="shared" si="14"/>
        <v>0</v>
      </c>
      <c r="AH47" s="102">
        <f t="shared" si="15"/>
        <v>-736700</v>
      </c>
    </row>
    <row r="48" spans="1:34" ht="15">
      <c r="A48" s="15" t="s">
        <v>168</v>
      </c>
      <c r="B48" s="15" t="s">
        <v>169</v>
      </c>
      <c r="C48" s="15">
        <f>C49</f>
        <v>0</v>
      </c>
      <c r="D48" s="15">
        <f aca="true" t="shared" si="39" ref="D48:T48">D49</f>
        <v>0</v>
      </c>
      <c r="E48" s="15">
        <f t="shared" si="39"/>
        <v>0</v>
      </c>
      <c r="F48" s="15">
        <f t="shared" si="39"/>
        <v>0</v>
      </c>
      <c r="G48" s="15">
        <f t="shared" si="39"/>
        <v>1500</v>
      </c>
      <c r="H48" s="15">
        <f t="shared" si="39"/>
        <v>12000</v>
      </c>
      <c r="I48" s="15">
        <f t="shared" si="39"/>
        <v>12000</v>
      </c>
      <c r="J48" s="15">
        <f t="shared" si="39"/>
        <v>12000</v>
      </c>
      <c r="K48" s="15">
        <f t="shared" si="39"/>
        <v>12000</v>
      </c>
      <c r="L48" s="124">
        <f t="shared" si="39"/>
        <v>12500</v>
      </c>
      <c r="M48" s="124">
        <f t="shared" si="39"/>
        <v>12500</v>
      </c>
      <c r="N48" s="124">
        <f t="shared" si="39"/>
        <v>12500</v>
      </c>
      <c r="O48" s="124">
        <f t="shared" si="39"/>
        <v>12500</v>
      </c>
      <c r="P48" s="124">
        <f t="shared" si="39"/>
        <v>0</v>
      </c>
      <c r="Q48" s="124">
        <f t="shared" si="39"/>
        <v>0</v>
      </c>
      <c r="R48" s="124">
        <f t="shared" si="39"/>
        <v>0</v>
      </c>
      <c r="S48" s="124">
        <f t="shared" si="39"/>
        <v>0</v>
      </c>
      <c r="T48" s="124">
        <f t="shared" si="39"/>
        <v>12500</v>
      </c>
      <c r="U48" s="65">
        <f t="shared" si="3"/>
        <v>100</v>
      </c>
      <c r="V48" s="124">
        <f>V49</f>
        <v>0</v>
      </c>
      <c r="W48" s="126">
        <f t="shared" si="4"/>
        <v>0</v>
      </c>
      <c r="X48" s="126">
        <f t="shared" si="5"/>
        <v>0</v>
      </c>
      <c r="Y48" s="126">
        <f t="shared" si="6"/>
        <v>0</v>
      </c>
      <c r="Z48" s="126">
        <f t="shared" si="7"/>
        <v>1500</v>
      </c>
      <c r="AA48" s="126">
        <f t="shared" si="8"/>
        <v>10500</v>
      </c>
      <c r="AB48" s="126">
        <f t="shared" si="9"/>
        <v>0</v>
      </c>
      <c r="AC48" s="126">
        <f t="shared" si="10"/>
        <v>0</v>
      </c>
      <c r="AD48" s="126">
        <f t="shared" si="11"/>
        <v>0</v>
      </c>
      <c r="AE48" s="126">
        <f t="shared" si="12"/>
        <v>500</v>
      </c>
      <c r="AF48" s="102">
        <f t="shared" si="13"/>
        <v>0</v>
      </c>
      <c r="AG48" s="102">
        <f t="shared" si="14"/>
        <v>0</v>
      </c>
      <c r="AH48" s="102">
        <f t="shared" si="15"/>
        <v>0</v>
      </c>
    </row>
    <row r="49" spans="1:34" ht="15">
      <c r="A49" s="15" t="s">
        <v>170</v>
      </c>
      <c r="B49" s="15" t="s">
        <v>171</v>
      </c>
      <c r="C49" s="15"/>
      <c r="D49" s="45"/>
      <c r="E49" s="45"/>
      <c r="F49" s="45"/>
      <c r="G49" s="45">
        <v>1500</v>
      </c>
      <c r="H49" s="45">
        <v>12000</v>
      </c>
      <c r="I49" s="45">
        <v>12000</v>
      </c>
      <c r="J49" s="45">
        <v>12000</v>
      </c>
      <c r="K49" s="45">
        <v>12000</v>
      </c>
      <c r="L49" s="130">
        <v>12500</v>
      </c>
      <c r="M49" s="130">
        <v>12500</v>
      </c>
      <c r="N49" s="130">
        <v>12500</v>
      </c>
      <c r="O49" s="130">
        <v>12500</v>
      </c>
      <c r="P49" s="127"/>
      <c r="Q49" s="124"/>
      <c r="R49" s="124"/>
      <c r="S49" s="124"/>
      <c r="T49" s="124">
        <v>12500</v>
      </c>
      <c r="U49" s="65">
        <f t="shared" si="3"/>
        <v>100</v>
      </c>
      <c r="V49" s="124"/>
      <c r="W49" s="126">
        <f t="shared" si="4"/>
        <v>0</v>
      </c>
      <c r="X49" s="126">
        <f t="shared" si="5"/>
        <v>0</v>
      </c>
      <c r="Y49" s="126">
        <f t="shared" si="6"/>
        <v>0</v>
      </c>
      <c r="Z49" s="126">
        <f t="shared" si="7"/>
        <v>1500</v>
      </c>
      <c r="AA49" s="126">
        <f t="shared" si="8"/>
        <v>10500</v>
      </c>
      <c r="AB49" s="126">
        <f t="shared" si="9"/>
        <v>0</v>
      </c>
      <c r="AC49" s="126">
        <f t="shared" si="10"/>
        <v>0</v>
      </c>
      <c r="AD49" s="126">
        <f t="shared" si="11"/>
        <v>0</v>
      </c>
      <c r="AE49" s="126">
        <f t="shared" si="12"/>
        <v>500</v>
      </c>
      <c r="AF49" s="102">
        <f t="shared" si="13"/>
        <v>0</v>
      </c>
      <c r="AG49" s="102">
        <f t="shared" si="14"/>
        <v>0</v>
      </c>
      <c r="AH49" s="102">
        <f t="shared" si="15"/>
        <v>0</v>
      </c>
    </row>
    <row r="50" spans="1:34" ht="15">
      <c r="A50" s="15" t="s">
        <v>172</v>
      </c>
      <c r="B50" s="15" t="s">
        <v>173</v>
      </c>
      <c r="C50" s="15">
        <f>C51+C53</f>
        <v>57187</v>
      </c>
      <c r="D50" s="15">
        <f aca="true" t="shared" si="40" ref="D50:T50">D51+D53</f>
        <v>57187</v>
      </c>
      <c r="E50" s="15">
        <f t="shared" si="40"/>
        <v>57187</v>
      </c>
      <c r="F50" s="15">
        <f t="shared" si="40"/>
        <v>51893</v>
      </c>
      <c r="G50" s="15">
        <f t="shared" si="40"/>
        <v>51893</v>
      </c>
      <c r="H50" s="15">
        <f t="shared" si="40"/>
        <v>51893</v>
      </c>
      <c r="I50" s="15">
        <f t="shared" si="40"/>
        <v>51893</v>
      </c>
      <c r="J50" s="15">
        <f t="shared" si="40"/>
        <v>51893</v>
      </c>
      <c r="K50" s="15">
        <f t="shared" si="40"/>
        <v>51893</v>
      </c>
      <c r="L50" s="124">
        <f t="shared" si="40"/>
        <v>51893</v>
      </c>
      <c r="M50" s="124">
        <f t="shared" si="40"/>
        <v>51893</v>
      </c>
      <c r="N50" s="124">
        <f t="shared" si="40"/>
        <v>57659</v>
      </c>
      <c r="O50" s="124">
        <f t="shared" si="40"/>
        <v>57659</v>
      </c>
      <c r="P50" s="124">
        <f t="shared" si="40"/>
        <v>0</v>
      </c>
      <c r="Q50" s="124">
        <f t="shared" si="40"/>
        <v>0</v>
      </c>
      <c r="R50" s="124">
        <f t="shared" si="40"/>
        <v>0</v>
      </c>
      <c r="S50" s="124">
        <f t="shared" si="40"/>
        <v>0</v>
      </c>
      <c r="T50" s="124">
        <f t="shared" si="40"/>
        <v>57659</v>
      </c>
      <c r="U50" s="65">
        <f t="shared" si="3"/>
        <v>100</v>
      </c>
      <c r="V50" s="124">
        <f>V51+V53</f>
        <v>-5294</v>
      </c>
      <c r="W50" s="126">
        <f t="shared" si="4"/>
        <v>0</v>
      </c>
      <c r="X50" s="126">
        <f t="shared" si="5"/>
        <v>0</v>
      </c>
      <c r="Y50" s="126">
        <f t="shared" si="6"/>
        <v>-5294</v>
      </c>
      <c r="Z50" s="126">
        <f t="shared" si="7"/>
        <v>0</v>
      </c>
      <c r="AA50" s="126">
        <f t="shared" si="8"/>
        <v>0</v>
      </c>
      <c r="AB50" s="126">
        <f t="shared" si="9"/>
        <v>0</v>
      </c>
      <c r="AC50" s="126">
        <f t="shared" si="10"/>
        <v>0</v>
      </c>
      <c r="AD50" s="126">
        <f t="shared" si="11"/>
        <v>0</v>
      </c>
      <c r="AE50" s="126">
        <f t="shared" si="12"/>
        <v>0</v>
      </c>
      <c r="AF50" s="102">
        <f t="shared" si="13"/>
        <v>0</v>
      </c>
      <c r="AG50" s="102">
        <f t="shared" si="14"/>
        <v>5766</v>
      </c>
      <c r="AH50" s="102">
        <f t="shared" si="15"/>
        <v>0</v>
      </c>
    </row>
    <row r="51" spans="1:34" ht="34.5">
      <c r="A51" s="15" t="s">
        <v>174</v>
      </c>
      <c r="B51" s="15" t="s">
        <v>175</v>
      </c>
      <c r="C51" s="15">
        <f>C52</f>
        <v>57187</v>
      </c>
      <c r="D51" s="15">
        <f aca="true" t="shared" si="41" ref="D51:T51">D52</f>
        <v>57187</v>
      </c>
      <c r="E51" s="15">
        <f t="shared" si="41"/>
        <v>57187</v>
      </c>
      <c r="F51" s="15">
        <f t="shared" si="41"/>
        <v>51893</v>
      </c>
      <c r="G51" s="15">
        <f t="shared" si="41"/>
        <v>51893</v>
      </c>
      <c r="H51" s="15">
        <f t="shared" si="41"/>
        <v>51893</v>
      </c>
      <c r="I51" s="15">
        <f t="shared" si="41"/>
        <v>51893</v>
      </c>
      <c r="J51" s="15">
        <f t="shared" si="41"/>
        <v>51893</v>
      </c>
      <c r="K51" s="15">
        <f t="shared" si="41"/>
        <v>51893</v>
      </c>
      <c r="L51" s="124">
        <f t="shared" si="41"/>
        <v>51893</v>
      </c>
      <c r="M51" s="124">
        <f t="shared" si="41"/>
        <v>51893</v>
      </c>
      <c r="N51" s="124">
        <f t="shared" si="41"/>
        <v>57659</v>
      </c>
      <c r="O51" s="124">
        <f t="shared" si="41"/>
        <v>57659</v>
      </c>
      <c r="P51" s="124">
        <f t="shared" si="41"/>
        <v>0</v>
      </c>
      <c r="Q51" s="124">
        <f t="shared" si="41"/>
        <v>0</v>
      </c>
      <c r="R51" s="124">
        <f t="shared" si="41"/>
        <v>0</v>
      </c>
      <c r="S51" s="124">
        <f t="shared" si="41"/>
        <v>0</v>
      </c>
      <c r="T51" s="124">
        <f t="shared" si="41"/>
        <v>57659</v>
      </c>
      <c r="U51" s="65">
        <f t="shared" si="3"/>
        <v>100</v>
      </c>
      <c r="V51" s="124">
        <f>V52</f>
        <v>-5294</v>
      </c>
      <c r="W51" s="126">
        <f t="shared" si="4"/>
        <v>0</v>
      </c>
      <c r="X51" s="126">
        <f t="shared" si="5"/>
        <v>0</v>
      </c>
      <c r="Y51" s="126">
        <f t="shared" si="6"/>
        <v>-5294</v>
      </c>
      <c r="Z51" s="126">
        <f t="shared" si="7"/>
        <v>0</v>
      </c>
      <c r="AA51" s="126">
        <f t="shared" si="8"/>
        <v>0</v>
      </c>
      <c r="AB51" s="126">
        <f t="shared" si="9"/>
        <v>0</v>
      </c>
      <c r="AC51" s="126">
        <f t="shared" si="10"/>
        <v>0</v>
      </c>
      <c r="AD51" s="126">
        <f t="shared" si="11"/>
        <v>0</v>
      </c>
      <c r="AE51" s="126">
        <f t="shared" si="12"/>
        <v>0</v>
      </c>
      <c r="AF51" s="102">
        <f t="shared" si="13"/>
        <v>0</v>
      </c>
      <c r="AG51" s="102">
        <f t="shared" si="14"/>
        <v>5766</v>
      </c>
      <c r="AH51" s="102">
        <f t="shared" si="15"/>
        <v>0</v>
      </c>
    </row>
    <row r="52" spans="1:34" ht="34.5">
      <c r="A52" s="15" t="s">
        <v>176</v>
      </c>
      <c r="B52" s="15" t="s">
        <v>177</v>
      </c>
      <c r="C52" s="15">
        <v>57187</v>
      </c>
      <c r="D52" s="15">
        <v>57187</v>
      </c>
      <c r="E52" s="15">
        <v>57187</v>
      </c>
      <c r="F52" s="45">
        <v>51893</v>
      </c>
      <c r="G52" s="45">
        <v>51893</v>
      </c>
      <c r="H52" s="45">
        <v>51893</v>
      </c>
      <c r="I52" s="45">
        <v>51893</v>
      </c>
      <c r="J52" s="45">
        <v>51893</v>
      </c>
      <c r="K52" s="45">
        <v>51893</v>
      </c>
      <c r="L52" s="124">
        <v>51893</v>
      </c>
      <c r="M52" s="124">
        <v>51893</v>
      </c>
      <c r="N52" s="130">
        <v>57659</v>
      </c>
      <c r="O52" s="130">
        <v>57659</v>
      </c>
      <c r="P52" s="127"/>
      <c r="Q52" s="124"/>
      <c r="R52" s="124"/>
      <c r="S52" s="124"/>
      <c r="T52" s="124">
        <v>57659</v>
      </c>
      <c r="U52" s="65">
        <f t="shared" si="3"/>
        <v>100</v>
      </c>
      <c r="V52" s="124">
        <v>-5294</v>
      </c>
      <c r="W52" s="126">
        <f t="shared" si="4"/>
        <v>0</v>
      </c>
      <c r="X52" s="126">
        <f t="shared" si="5"/>
        <v>0</v>
      </c>
      <c r="Y52" s="126">
        <f t="shared" si="6"/>
        <v>-5294</v>
      </c>
      <c r="Z52" s="126">
        <f t="shared" si="7"/>
        <v>0</v>
      </c>
      <c r="AA52" s="126">
        <f t="shared" si="8"/>
        <v>0</v>
      </c>
      <c r="AB52" s="126">
        <f t="shared" si="9"/>
        <v>0</v>
      </c>
      <c r="AC52" s="126">
        <f t="shared" si="10"/>
        <v>0</v>
      </c>
      <c r="AD52" s="126">
        <f t="shared" si="11"/>
        <v>0</v>
      </c>
      <c r="AE52" s="126">
        <f t="shared" si="12"/>
        <v>0</v>
      </c>
      <c r="AF52" s="102">
        <f t="shared" si="13"/>
        <v>0</v>
      </c>
      <c r="AG52" s="102">
        <f t="shared" si="14"/>
        <v>5766</v>
      </c>
      <c r="AH52" s="102">
        <f t="shared" si="15"/>
        <v>0</v>
      </c>
    </row>
    <row r="53" spans="1:34" ht="23.25" hidden="1">
      <c r="A53" s="15" t="s">
        <v>178</v>
      </c>
      <c r="B53" s="15" t="s">
        <v>179</v>
      </c>
      <c r="C53" s="15">
        <f>C54</f>
        <v>0</v>
      </c>
      <c r="D53" s="45">
        <f aca="true" t="shared" si="42" ref="D53:V53">D54</f>
        <v>0</v>
      </c>
      <c r="E53" s="45">
        <f t="shared" si="42"/>
        <v>0</v>
      </c>
      <c r="F53" s="45"/>
      <c r="G53" s="45"/>
      <c r="H53" s="45"/>
      <c r="I53" s="45"/>
      <c r="J53" s="45">
        <f t="shared" si="42"/>
        <v>0</v>
      </c>
      <c r="K53" s="45">
        <f t="shared" si="42"/>
        <v>0</v>
      </c>
      <c r="L53" s="130"/>
      <c r="M53" s="130"/>
      <c r="N53" s="130">
        <f t="shared" si="42"/>
        <v>0</v>
      </c>
      <c r="O53" s="124">
        <f t="shared" si="42"/>
        <v>0</v>
      </c>
      <c r="P53" s="127">
        <f t="shared" si="42"/>
        <v>0</v>
      </c>
      <c r="Q53" s="124">
        <f t="shared" si="42"/>
        <v>0</v>
      </c>
      <c r="R53" s="124">
        <f t="shared" si="42"/>
        <v>0</v>
      </c>
      <c r="S53" s="124">
        <f t="shared" si="42"/>
        <v>0</v>
      </c>
      <c r="T53" s="124"/>
      <c r="U53" s="65" t="e">
        <f t="shared" si="3"/>
        <v>#DIV/0!</v>
      </c>
      <c r="V53" s="124">
        <f t="shared" si="42"/>
        <v>0</v>
      </c>
      <c r="W53" s="126">
        <f t="shared" si="4"/>
        <v>0</v>
      </c>
      <c r="X53" s="126">
        <f t="shared" si="5"/>
        <v>0</v>
      </c>
      <c r="Y53" s="126"/>
      <c r="Z53" s="126"/>
      <c r="AA53" s="126"/>
      <c r="AB53" s="126"/>
      <c r="AC53" s="126"/>
      <c r="AD53" s="126"/>
      <c r="AE53" s="126"/>
      <c r="AF53" s="102"/>
      <c r="AG53" s="102"/>
      <c r="AH53" s="102">
        <f t="shared" si="15"/>
        <v>0</v>
      </c>
    </row>
    <row r="54" spans="1:34" ht="34.5" hidden="1">
      <c r="A54" s="15" t="s">
        <v>180</v>
      </c>
      <c r="B54" s="15" t="s">
        <v>181</v>
      </c>
      <c r="C54" s="15"/>
      <c r="D54" s="45"/>
      <c r="E54" s="45"/>
      <c r="F54" s="45"/>
      <c r="G54" s="45"/>
      <c r="H54" s="45"/>
      <c r="I54" s="45"/>
      <c r="J54" s="45"/>
      <c r="K54" s="45"/>
      <c r="L54" s="130"/>
      <c r="M54" s="130"/>
      <c r="N54" s="130"/>
      <c r="P54" s="127"/>
      <c r="Q54" s="124"/>
      <c r="R54" s="124"/>
      <c r="S54" s="124"/>
      <c r="T54" s="124"/>
      <c r="U54" s="65" t="e">
        <f t="shared" si="3"/>
        <v>#DIV/0!</v>
      </c>
      <c r="V54" s="124"/>
      <c r="W54" s="126">
        <f t="shared" si="4"/>
        <v>0</v>
      </c>
      <c r="X54" s="126">
        <f t="shared" si="5"/>
        <v>0</v>
      </c>
      <c r="Y54" s="126"/>
      <c r="Z54" s="126"/>
      <c r="AA54" s="126"/>
      <c r="AB54" s="126"/>
      <c r="AC54" s="126"/>
      <c r="AD54" s="126"/>
      <c r="AE54" s="126"/>
      <c r="AF54" s="102"/>
      <c r="AG54" s="102"/>
      <c r="AH54" s="102">
        <f t="shared" si="15"/>
        <v>0</v>
      </c>
    </row>
    <row r="55" spans="1:34" s="69" customFormat="1" ht="28.5" customHeight="1">
      <c r="A55" s="67" t="s">
        <v>182</v>
      </c>
      <c r="B55" s="67"/>
      <c r="C55" s="67">
        <f aca="true" t="shared" si="43" ref="C55:T55">C9+C39</f>
        <v>2636187</v>
      </c>
      <c r="D55" s="67">
        <f t="shared" si="43"/>
        <v>2636187</v>
      </c>
      <c r="E55" s="67">
        <f t="shared" si="43"/>
        <v>2636187</v>
      </c>
      <c r="F55" s="67">
        <f t="shared" si="43"/>
        <v>2630893</v>
      </c>
      <c r="G55" s="67">
        <f t="shared" si="43"/>
        <v>2632393</v>
      </c>
      <c r="H55" s="67">
        <f t="shared" si="43"/>
        <v>3379593</v>
      </c>
      <c r="I55" s="67">
        <f t="shared" si="43"/>
        <v>3379593</v>
      </c>
      <c r="J55" s="67">
        <f t="shared" si="43"/>
        <v>3379593</v>
      </c>
      <c r="K55" s="67">
        <f t="shared" si="43"/>
        <v>3379593</v>
      </c>
      <c r="L55" s="65">
        <f t="shared" si="43"/>
        <v>3380093</v>
      </c>
      <c r="M55" s="65">
        <f t="shared" si="43"/>
        <v>3380093</v>
      </c>
      <c r="N55" s="65">
        <f t="shared" si="43"/>
        <v>3385859</v>
      </c>
      <c r="O55" s="65">
        <f t="shared" si="43"/>
        <v>2279159</v>
      </c>
      <c r="P55" s="65">
        <f t="shared" si="43"/>
        <v>0</v>
      </c>
      <c r="Q55" s="65">
        <f t="shared" si="43"/>
        <v>0</v>
      </c>
      <c r="R55" s="65">
        <f t="shared" si="43"/>
        <v>0</v>
      </c>
      <c r="S55" s="65">
        <f t="shared" si="43"/>
        <v>0</v>
      </c>
      <c r="T55" s="65">
        <f t="shared" si="43"/>
        <v>2049129.02</v>
      </c>
      <c r="U55" s="65">
        <f t="shared" si="3"/>
        <v>89.90724297866011</v>
      </c>
      <c r="V55" s="65">
        <f>V9+V39</f>
        <v>-5294</v>
      </c>
      <c r="W55" s="65">
        <f>W9+W39</f>
        <v>0</v>
      </c>
      <c r="X55" s="65">
        <f aca="true" t="shared" si="44" ref="X55:AH55">X9+X39</f>
        <v>0</v>
      </c>
      <c r="Y55" s="65">
        <f t="shared" si="44"/>
        <v>-5294</v>
      </c>
      <c r="Z55" s="65">
        <f t="shared" si="44"/>
        <v>1500</v>
      </c>
      <c r="AA55" s="65">
        <f t="shared" si="44"/>
        <v>747200</v>
      </c>
      <c r="AB55" s="65">
        <f t="shared" si="44"/>
        <v>0</v>
      </c>
      <c r="AC55" s="65">
        <f t="shared" si="44"/>
        <v>0</v>
      </c>
      <c r="AD55" s="65">
        <f t="shared" si="44"/>
        <v>0</v>
      </c>
      <c r="AE55" s="65">
        <f t="shared" si="44"/>
        <v>500</v>
      </c>
      <c r="AF55" s="68">
        <f t="shared" si="44"/>
        <v>0</v>
      </c>
      <c r="AG55" s="68">
        <f t="shared" si="44"/>
        <v>5766</v>
      </c>
      <c r="AH55" s="68">
        <f t="shared" si="44"/>
        <v>-1106700</v>
      </c>
    </row>
    <row r="56" ht="15">
      <c r="O56" s="131"/>
    </row>
    <row r="57" spans="1:34" s="118" customFormat="1" ht="15">
      <c r="A57" s="116"/>
      <c r="B57" s="116"/>
      <c r="C57" s="116"/>
      <c r="D57" s="94"/>
      <c r="E57" s="94"/>
      <c r="F57" s="94"/>
      <c r="G57" s="94"/>
      <c r="H57" s="94"/>
      <c r="I57" s="94"/>
      <c r="J57" s="94"/>
      <c r="K57" s="94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3"/>
      <c r="X57" s="133"/>
      <c r="Y57" s="133"/>
      <c r="Z57" s="133"/>
      <c r="AA57" s="133"/>
      <c r="AB57" s="133"/>
      <c r="AC57" s="133"/>
      <c r="AD57" s="133"/>
      <c r="AE57" s="133"/>
      <c r="AF57" s="117"/>
      <c r="AG57" s="117"/>
      <c r="AH57" s="117"/>
    </row>
    <row r="58" spans="1:34" s="118" customFormat="1" ht="15">
      <c r="A58" s="116"/>
      <c r="B58" s="116"/>
      <c r="C58" s="116"/>
      <c r="D58" s="94"/>
      <c r="E58" s="94"/>
      <c r="F58" s="94"/>
      <c r="G58" s="94"/>
      <c r="H58" s="94"/>
      <c r="I58" s="94"/>
      <c r="J58" s="94"/>
      <c r="K58" s="94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33"/>
      <c r="Y58" s="133"/>
      <c r="Z58" s="133"/>
      <c r="AA58" s="133"/>
      <c r="AB58" s="133"/>
      <c r="AC58" s="133"/>
      <c r="AD58" s="133"/>
      <c r="AE58" s="133"/>
      <c r="AF58" s="117"/>
      <c r="AG58" s="117"/>
      <c r="AH58" s="117"/>
    </row>
    <row r="59" spans="1:34" s="118" customFormat="1" ht="15">
      <c r="A59" s="116"/>
      <c r="B59" s="116"/>
      <c r="C59" s="116"/>
      <c r="D59" s="94"/>
      <c r="E59" s="94"/>
      <c r="F59" s="94"/>
      <c r="G59" s="94"/>
      <c r="H59" s="94"/>
      <c r="I59" s="94"/>
      <c r="J59" s="94"/>
      <c r="K59" s="94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3"/>
      <c r="X59" s="133"/>
      <c r="Y59" s="133"/>
      <c r="Z59" s="133"/>
      <c r="AA59" s="133"/>
      <c r="AB59" s="133"/>
      <c r="AC59" s="133"/>
      <c r="AD59" s="133"/>
      <c r="AE59" s="133"/>
      <c r="AF59" s="117"/>
      <c r="AG59" s="117"/>
      <c r="AH59" s="117"/>
    </row>
    <row r="60" spans="1:34" s="118" customFormat="1" ht="15">
      <c r="A60" s="116"/>
      <c r="B60" s="116"/>
      <c r="C60" s="116"/>
      <c r="D60" s="94"/>
      <c r="E60" s="94"/>
      <c r="F60" s="94"/>
      <c r="G60" s="94"/>
      <c r="H60" s="94"/>
      <c r="I60" s="94"/>
      <c r="J60" s="94"/>
      <c r="K60" s="94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3"/>
      <c r="X60" s="133"/>
      <c r="Y60" s="133"/>
      <c r="Z60" s="133"/>
      <c r="AA60" s="133"/>
      <c r="AB60" s="133"/>
      <c r="AC60" s="133"/>
      <c r="AD60" s="133"/>
      <c r="AE60" s="133"/>
      <c r="AF60" s="117"/>
      <c r="AG60" s="117"/>
      <c r="AH60" s="117"/>
    </row>
    <row r="61" spans="1:34" s="118" customFormat="1" ht="15">
      <c r="A61" s="116"/>
      <c r="B61" s="116"/>
      <c r="C61" s="116"/>
      <c r="D61" s="94"/>
      <c r="E61" s="94"/>
      <c r="F61" s="94"/>
      <c r="G61" s="94"/>
      <c r="H61" s="94"/>
      <c r="I61" s="94"/>
      <c r="J61" s="94"/>
      <c r="K61" s="94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3"/>
      <c r="X61" s="133"/>
      <c r="Y61" s="133"/>
      <c r="Z61" s="133"/>
      <c r="AA61" s="133"/>
      <c r="AB61" s="133"/>
      <c r="AC61" s="133"/>
      <c r="AD61" s="133"/>
      <c r="AE61" s="133"/>
      <c r="AF61" s="117"/>
      <c r="AG61" s="117"/>
      <c r="AH61" s="117"/>
    </row>
    <row r="62" spans="1:34" s="118" customFormat="1" ht="15">
      <c r="A62" s="116"/>
      <c r="B62" s="116"/>
      <c r="C62" s="116"/>
      <c r="D62" s="94"/>
      <c r="E62" s="94"/>
      <c r="F62" s="94"/>
      <c r="G62" s="94"/>
      <c r="H62" s="94"/>
      <c r="I62" s="94"/>
      <c r="J62" s="94"/>
      <c r="K62" s="94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17"/>
      <c r="AG62" s="117"/>
      <c r="AH62" s="117"/>
    </row>
    <row r="63" spans="1:34" s="118" customFormat="1" ht="15">
      <c r="A63" s="116"/>
      <c r="B63" s="116"/>
      <c r="C63" s="116"/>
      <c r="D63" s="94"/>
      <c r="E63" s="94"/>
      <c r="F63" s="94"/>
      <c r="G63" s="94"/>
      <c r="H63" s="94"/>
      <c r="I63" s="94"/>
      <c r="J63" s="94"/>
      <c r="K63" s="94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3"/>
      <c r="X63" s="133"/>
      <c r="Y63" s="133"/>
      <c r="Z63" s="133"/>
      <c r="AA63" s="133"/>
      <c r="AB63" s="133"/>
      <c r="AC63" s="133"/>
      <c r="AD63" s="133"/>
      <c r="AE63" s="133"/>
      <c r="AF63" s="117"/>
      <c r="AG63" s="117"/>
      <c r="AH63" s="117"/>
    </row>
    <row r="64" spans="1:34" s="118" customFormat="1" ht="15">
      <c r="A64" s="116"/>
      <c r="B64" s="116"/>
      <c r="C64" s="116"/>
      <c r="D64" s="94"/>
      <c r="E64" s="94"/>
      <c r="F64" s="94"/>
      <c r="G64" s="94"/>
      <c r="H64" s="94"/>
      <c r="I64" s="94"/>
      <c r="J64" s="94"/>
      <c r="K64" s="94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3"/>
      <c r="X64" s="133"/>
      <c r="Y64" s="133"/>
      <c r="Z64" s="133"/>
      <c r="AA64" s="133"/>
      <c r="AB64" s="133"/>
      <c r="AC64" s="133"/>
      <c r="AD64" s="133"/>
      <c r="AE64" s="133"/>
      <c r="AF64" s="117"/>
      <c r="AG64" s="117"/>
      <c r="AH64" s="117"/>
    </row>
    <row r="65" spans="1:34" s="118" customFormat="1" ht="15">
      <c r="A65" s="116"/>
      <c r="B65" s="116"/>
      <c r="C65" s="116"/>
      <c r="D65" s="94"/>
      <c r="E65" s="94"/>
      <c r="F65" s="94"/>
      <c r="G65" s="94"/>
      <c r="H65" s="94"/>
      <c r="I65" s="94"/>
      <c r="J65" s="94"/>
      <c r="K65" s="94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3"/>
      <c r="X65" s="133"/>
      <c r="Y65" s="133"/>
      <c r="Z65" s="133"/>
      <c r="AA65" s="133"/>
      <c r="AB65" s="133"/>
      <c r="AC65" s="133"/>
      <c r="AD65" s="133"/>
      <c r="AE65" s="133"/>
      <c r="AF65" s="117"/>
      <c r="AG65" s="117"/>
      <c r="AH65" s="117"/>
    </row>
    <row r="66" spans="1:34" s="118" customFormat="1" ht="15">
      <c r="A66" s="116"/>
      <c r="B66" s="116"/>
      <c r="C66" s="116"/>
      <c r="D66" s="94"/>
      <c r="E66" s="94"/>
      <c r="F66" s="94"/>
      <c r="G66" s="94"/>
      <c r="H66" s="94"/>
      <c r="I66" s="94"/>
      <c r="J66" s="94"/>
      <c r="K66" s="94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3"/>
      <c r="X66" s="133"/>
      <c r="Y66" s="133"/>
      <c r="Z66" s="133"/>
      <c r="AA66" s="133"/>
      <c r="AB66" s="133"/>
      <c r="AC66" s="133"/>
      <c r="AD66" s="133"/>
      <c r="AE66" s="133"/>
      <c r="AF66" s="117"/>
      <c r="AG66" s="117"/>
      <c r="AH66" s="117"/>
    </row>
    <row r="67" spans="1:34" s="118" customFormat="1" ht="15">
      <c r="A67" s="116"/>
      <c r="B67" s="116"/>
      <c r="C67" s="116"/>
      <c r="D67" s="94"/>
      <c r="E67" s="94"/>
      <c r="F67" s="94"/>
      <c r="G67" s="94"/>
      <c r="H67" s="94"/>
      <c r="I67" s="94"/>
      <c r="J67" s="94"/>
      <c r="K67" s="94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3"/>
      <c r="X67" s="133"/>
      <c r="Y67" s="133"/>
      <c r="Z67" s="133"/>
      <c r="AA67" s="133"/>
      <c r="AB67" s="133"/>
      <c r="AC67" s="133"/>
      <c r="AD67" s="133"/>
      <c r="AE67" s="133"/>
      <c r="AF67" s="117"/>
      <c r="AG67" s="117"/>
      <c r="AH67" s="117"/>
    </row>
    <row r="68" spans="1:34" s="118" customFormat="1" ht="15">
      <c r="A68" s="116"/>
      <c r="B68" s="116"/>
      <c r="C68" s="116"/>
      <c r="D68" s="94"/>
      <c r="E68" s="94"/>
      <c r="F68" s="94"/>
      <c r="G68" s="94"/>
      <c r="H68" s="94"/>
      <c r="I68" s="94"/>
      <c r="J68" s="94"/>
      <c r="K68" s="94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33"/>
      <c r="Y68" s="133"/>
      <c r="Z68" s="133"/>
      <c r="AA68" s="133"/>
      <c r="AB68" s="133"/>
      <c r="AC68" s="133"/>
      <c r="AD68" s="133"/>
      <c r="AE68" s="133"/>
      <c r="AF68" s="117"/>
      <c r="AG68" s="117"/>
      <c r="AH68" s="117"/>
    </row>
    <row r="69" spans="1:34" s="118" customFormat="1" ht="15">
      <c r="A69" s="116"/>
      <c r="B69" s="116"/>
      <c r="C69" s="116"/>
      <c r="D69" s="94"/>
      <c r="E69" s="94"/>
      <c r="F69" s="94"/>
      <c r="G69" s="94"/>
      <c r="H69" s="94"/>
      <c r="I69" s="94"/>
      <c r="J69" s="94"/>
      <c r="K69" s="94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3"/>
      <c r="X69" s="133"/>
      <c r="Y69" s="133"/>
      <c r="Z69" s="133"/>
      <c r="AA69" s="133"/>
      <c r="AB69" s="133"/>
      <c r="AC69" s="133"/>
      <c r="AD69" s="133"/>
      <c r="AE69" s="133"/>
      <c r="AF69" s="117"/>
      <c r="AG69" s="117"/>
      <c r="AH69" s="117"/>
    </row>
    <row r="70" spans="1:34" s="118" customFormat="1" ht="15">
      <c r="A70" s="116"/>
      <c r="B70" s="116"/>
      <c r="C70" s="116"/>
      <c r="D70" s="94"/>
      <c r="E70" s="94"/>
      <c r="F70" s="94"/>
      <c r="G70" s="94"/>
      <c r="H70" s="94"/>
      <c r="I70" s="94"/>
      <c r="J70" s="94"/>
      <c r="K70" s="94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3"/>
      <c r="X70" s="133"/>
      <c r="Y70" s="133"/>
      <c r="Z70" s="133"/>
      <c r="AA70" s="133"/>
      <c r="AB70" s="133"/>
      <c r="AC70" s="133"/>
      <c r="AD70" s="133"/>
      <c r="AE70" s="133"/>
      <c r="AF70" s="117"/>
      <c r="AG70" s="117"/>
      <c r="AH70" s="117"/>
    </row>
    <row r="71" spans="1:34" s="118" customFormat="1" ht="15">
      <c r="A71" s="116"/>
      <c r="B71" s="116"/>
      <c r="C71" s="116"/>
      <c r="D71" s="94"/>
      <c r="E71" s="94"/>
      <c r="F71" s="94"/>
      <c r="G71" s="94"/>
      <c r="H71" s="94"/>
      <c r="I71" s="94"/>
      <c r="J71" s="94"/>
      <c r="K71" s="94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3"/>
      <c r="X71" s="133"/>
      <c r="Y71" s="133"/>
      <c r="Z71" s="133"/>
      <c r="AA71" s="133"/>
      <c r="AB71" s="133"/>
      <c r="AC71" s="133"/>
      <c r="AD71" s="133"/>
      <c r="AE71" s="133"/>
      <c r="AF71" s="117"/>
      <c r="AG71" s="117"/>
      <c r="AH71" s="117"/>
    </row>
    <row r="72" spans="1:34" s="118" customFormat="1" ht="15">
      <c r="A72" s="116"/>
      <c r="B72" s="116"/>
      <c r="C72" s="116"/>
      <c r="D72" s="94"/>
      <c r="E72" s="94"/>
      <c r="F72" s="94"/>
      <c r="G72" s="94"/>
      <c r="H72" s="94"/>
      <c r="I72" s="94"/>
      <c r="J72" s="94"/>
      <c r="K72" s="94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3"/>
      <c r="X72" s="133"/>
      <c r="Y72" s="133"/>
      <c r="Z72" s="133"/>
      <c r="AA72" s="133"/>
      <c r="AB72" s="133"/>
      <c r="AC72" s="133"/>
      <c r="AD72" s="133"/>
      <c r="AE72" s="133"/>
      <c r="AF72" s="117"/>
      <c r="AG72" s="117"/>
      <c r="AH72" s="117"/>
    </row>
    <row r="73" spans="1:34" s="118" customFormat="1" ht="15">
      <c r="A73" s="116"/>
      <c r="B73" s="116"/>
      <c r="C73" s="116"/>
      <c r="D73" s="94"/>
      <c r="E73" s="94"/>
      <c r="F73" s="94"/>
      <c r="G73" s="94"/>
      <c r="H73" s="94"/>
      <c r="I73" s="94"/>
      <c r="J73" s="94"/>
      <c r="K73" s="94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  <c r="X73" s="133"/>
      <c r="Y73" s="133"/>
      <c r="Z73" s="133"/>
      <c r="AA73" s="133"/>
      <c r="AB73" s="133"/>
      <c r="AC73" s="133"/>
      <c r="AD73" s="133"/>
      <c r="AE73" s="133"/>
      <c r="AF73" s="117"/>
      <c r="AG73" s="117"/>
      <c r="AH73" s="117"/>
    </row>
    <row r="74" spans="1:34" s="118" customFormat="1" ht="15">
      <c r="A74" s="116"/>
      <c r="B74" s="116"/>
      <c r="C74" s="116"/>
      <c r="D74" s="94"/>
      <c r="E74" s="94"/>
      <c r="F74" s="94"/>
      <c r="G74" s="94"/>
      <c r="H74" s="94"/>
      <c r="I74" s="94"/>
      <c r="J74" s="94"/>
      <c r="K74" s="94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3"/>
      <c r="X74" s="133"/>
      <c r="Y74" s="133"/>
      <c r="Z74" s="133"/>
      <c r="AA74" s="133"/>
      <c r="AB74" s="133"/>
      <c r="AC74" s="133"/>
      <c r="AD74" s="133"/>
      <c r="AE74" s="133"/>
      <c r="AF74" s="117"/>
      <c r="AG74" s="117"/>
      <c r="AH74" s="117"/>
    </row>
    <row r="75" spans="1:34" s="118" customFormat="1" ht="15">
      <c r="A75" s="116"/>
      <c r="B75" s="116"/>
      <c r="C75" s="116"/>
      <c r="D75" s="94"/>
      <c r="E75" s="94"/>
      <c r="F75" s="94"/>
      <c r="G75" s="94"/>
      <c r="H75" s="94"/>
      <c r="I75" s="94"/>
      <c r="J75" s="94"/>
      <c r="K75" s="94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3"/>
      <c r="X75" s="133"/>
      <c r="Y75" s="133"/>
      <c r="Z75" s="133"/>
      <c r="AA75" s="133"/>
      <c r="AB75" s="133"/>
      <c r="AC75" s="133"/>
      <c r="AD75" s="133"/>
      <c r="AE75" s="133"/>
      <c r="AF75" s="117"/>
      <c r="AG75" s="117"/>
      <c r="AH75" s="117"/>
    </row>
    <row r="76" spans="1:34" s="118" customFormat="1" ht="15">
      <c r="A76" s="116"/>
      <c r="B76" s="116"/>
      <c r="C76" s="116"/>
      <c r="D76" s="94"/>
      <c r="E76" s="94"/>
      <c r="F76" s="94"/>
      <c r="G76" s="94"/>
      <c r="H76" s="94"/>
      <c r="I76" s="94"/>
      <c r="J76" s="94"/>
      <c r="K76" s="94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3"/>
      <c r="X76" s="133"/>
      <c r="Y76" s="133"/>
      <c r="Z76" s="133"/>
      <c r="AA76" s="133"/>
      <c r="AB76" s="133"/>
      <c r="AC76" s="133"/>
      <c r="AD76" s="133"/>
      <c r="AE76" s="133"/>
      <c r="AF76" s="117"/>
      <c r="AG76" s="117"/>
      <c r="AH76" s="117"/>
    </row>
    <row r="77" spans="1:34" s="118" customFormat="1" ht="15">
      <c r="A77" s="116"/>
      <c r="B77" s="116"/>
      <c r="C77" s="116"/>
      <c r="D77" s="94"/>
      <c r="E77" s="94"/>
      <c r="F77" s="94"/>
      <c r="G77" s="94"/>
      <c r="H77" s="94"/>
      <c r="I77" s="94"/>
      <c r="J77" s="94"/>
      <c r="K77" s="94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33"/>
      <c r="Y77" s="133"/>
      <c r="Z77" s="133"/>
      <c r="AA77" s="133"/>
      <c r="AB77" s="133"/>
      <c r="AC77" s="133"/>
      <c r="AD77" s="133"/>
      <c r="AE77" s="133"/>
      <c r="AF77" s="117"/>
      <c r="AG77" s="117"/>
      <c r="AH77" s="117"/>
    </row>
    <row r="78" spans="1:34" s="118" customFormat="1" ht="15">
      <c r="A78" s="116"/>
      <c r="B78" s="116"/>
      <c r="C78" s="116"/>
      <c r="D78" s="94"/>
      <c r="E78" s="94"/>
      <c r="F78" s="94"/>
      <c r="G78" s="94"/>
      <c r="H78" s="94"/>
      <c r="I78" s="94"/>
      <c r="J78" s="94"/>
      <c r="K78" s="94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3"/>
      <c r="X78" s="133"/>
      <c r="Y78" s="133"/>
      <c r="Z78" s="133"/>
      <c r="AA78" s="133"/>
      <c r="AB78" s="133"/>
      <c r="AC78" s="133"/>
      <c r="AD78" s="133"/>
      <c r="AE78" s="133"/>
      <c r="AF78" s="117"/>
      <c r="AG78" s="117"/>
      <c r="AH78" s="117"/>
    </row>
    <row r="79" spans="1:34" s="118" customFormat="1" ht="15">
      <c r="A79" s="116"/>
      <c r="B79" s="116"/>
      <c r="C79" s="116"/>
      <c r="D79" s="94"/>
      <c r="E79" s="94"/>
      <c r="F79" s="94"/>
      <c r="G79" s="94"/>
      <c r="H79" s="94"/>
      <c r="I79" s="94"/>
      <c r="J79" s="94"/>
      <c r="K79" s="94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33"/>
      <c r="Y79" s="133"/>
      <c r="Z79" s="133"/>
      <c r="AA79" s="133"/>
      <c r="AB79" s="133"/>
      <c r="AC79" s="133"/>
      <c r="AD79" s="133"/>
      <c r="AE79" s="133"/>
      <c r="AF79" s="117"/>
      <c r="AG79" s="117"/>
      <c r="AH79" s="117"/>
    </row>
    <row r="80" spans="1:34" s="118" customFormat="1" ht="15">
      <c r="A80" s="116"/>
      <c r="B80" s="116"/>
      <c r="C80" s="116"/>
      <c r="D80" s="94"/>
      <c r="E80" s="94"/>
      <c r="F80" s="94"/>
      <c r="G80" s="94"/>
      <c r="H80" s="94"/>
      <c r="I80" s="94"/>
      <c r="J80" s="94"/>
      <c r="K80" s="94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33"/>
      <c r="Y80" s="133"/>
      <c r="Z80" s="133"/>
      <c r="AA80" s="133"/>
      <c r="AB80" s="133"/>
      <c r="AC80" s="133"/>
      <c r="AD80" s="133"/>
      <c r="AE80" s="133"/>
      <c r="AF80" s="117"/>
      <c r="AG80" s="117"/>
      <c r="AH80" s="117"/>
    </row>
    <row r="81" spans="1:34" s="118" customFormat="1" ht="15">
      <c r="A81" s="116"/>
      <c r="B81" s="116"/>
      <c r="C81" s="116"/>
      <c r="D81" s="94"/>
      <c r="E81" s="94"/>
      <c r="F81" s="94"/>
      <c r="G81" s="94"/>
      <c r="H81" s="94"/>
      <c r="I81" s="94"/>
      <c r="J81" s="94"/>
      <c r="K81" s="94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33"/>
      <c r="Y81" s="133"/>
      <c r="Z81" s="133"/>
      <c r="AA81" s="133"/>
      <c r="AB81" s="133"/>
      <c r="AC81" s="133"/>
      <c r="AD81" s="133"/>
      <c r="AE81" s="133"/>
      <c r="AF81" s="117"/>
      <c r="AG81" s="117"/>
      <c r="AH81" s="117"/>
    </row>
    <row r="82" spans="1:34" s="118" customFormat="1" ht="15">
      <c r="A82" s="116"/>
      <c r="B82" s="116"/>
      <c r="C82" s="116"/>
      <c r="D82" s="94"/>
      <c r="E82" s="94"/>
      <c r="F82" s="94"/>
      <c r="G82" s="94"/>
      <c r="H82" s="94"/>
      <c r="I82" s="94"/>
      <c r="J82" s="94"/>
      <c r="K82" s="94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33"/>
      <c r="Y82" s="133"/>
      <c r="Z82" s="133"/>
      <c r="AA82" s="133"/>
      <c r="AB82" s="133"/>
      <c r="AC82" s="133"/>
      <c r="AD82" s="133"/>
      <c r="AE82" s="133"/>
      <c r="AF82" s="117"/>
      <c r="AG82" s="117"/>
      <c r="AH82" s="117"/>
    </row>
    <row r="83" spans="1:34" s="118" customFormat="1" ht="15">
      <c r="A83" s="116"/>
      <c r="B83" s="116"/>
      <c r="C83" s="116"/>
      <c r="D83" s="94"/>
      <c r="E83" s="94"/>
      <c r="F83" s="94"/>
      <c r="G83" s="94"/>
      <c r="H83" s="94"/>
      <c r="I83" s="94"/>
      <c r="J83" s="94"/>
      <c r="K83" s="94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33"/>
      <c r="Y83" s="133"/>
      <c r="Z83" s="133"/>
      <c r="AA83" s="133"/>
      <c r="AB83" s="133"/>
      <c r="AC83" s="133"/>
      <c r="AD83" s="133"/>
      <c r="AE83" s="133"/>
      <c r="AF83" s="117"/>
      <c r="AG83" s="117"/>
      <c r="AH83" s="117"/>
    </row>
    <row r="84" spans="1:34" s="118" customFormat="1" ht="15">
      <c r="A84" s="116"/>
      <c r="B84" s="116"/>
      <c r="C84" s="116"/>
      <c r="D84" s="94"/>
      <c r="E84" s="94"/>
      <c r="F84" s="94"/>
      <c r="G84" s="94"/>
      <c r="H84" s="94"/>
      <c r="I84" s="94"/>
      <c r="J84" s="94"/>
      <c r="K84" s="94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33"/>
      <c r="Y84" s="133"/>
      <c r="Z84" s="133"/>
      <c r="AA84" s="133"/>
      <c r="AB84" s="133"/>
      <c r="AC84" s="133"/>
      <c r="AD84" s="133"/>
      <c r="AE84" s="133"/>
      <c r="AF84" s="117"/>
      <c r="AG84" s="117"/>
      <c r="AH84" s="117"/>
    </row>
    <row r="85" spans="1:34" s="118" customFormat="1" ht="15">
      <c r="A85" s="116"/>
      <c r="B85" s="116"/>
      <c r="C85" s="116"/>
      <c r="D85" s="94"/>
      <c r="E85" s="94"/>
      <c r="F85" s="94"/>
      <c r="G85" s="94"/>
      <c r="H85" s="94"/>
      <c r="I85" s="94"/>
      <c r="J85" s="94"/>
      <c r="K85" s="94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33"/>
      <c r="Y85" s="133"/>
      <c r="Z85" s="133"/>
      <c r="AA85" s="133"/>
      <c r="AB85" s="133"/>
      <c r="AC85" s="133"/>
      <c r="AD85" s="133"/>
      <c r="AE85" s="133"/>
      <c r="AF85" s="117"/>
      <c r="AG85" s="117"/>
      <c r="AH85" s="117"/>
    </row>
    <row r="86" spans="1:34" s="118" customFormat="1" ht="15">
      <c r="A86" s="116"/>
      <c r="B86" s="116"/>
      <c r="C86" s="116"/>
      <c r="D86" s="94"/>
      <c r="E86" s="94"/>
      <c r="F86" s="94"/>
      <c r="G86" s="94"/>
      <c r="H86" s="94"/>
      <c r="I86" s="94"/>
      <c r="J86" s="94"/>
      <c r="K86" s="94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  <c r="X86" s="133"/>
      <c r="Y86" s="133"/>
      <c r="Z86" s="133"/>
      <c r="AA86" s="133"/>
      <c r="AB86" s="133"/>
      <c r="AC86" s="133"/>
      <c r="AD86" s="133"/>
      <c r="AE86" s="133"/>
      <c r="AF86" s="117"/>
      <c r="AG86" s="117"/>
      <c r="AH86" s="117"/>
    </row>
    <row r="87" spans="1:34" s="118" customFormat="1" ht="15">
      <c r="A87" s="116"/>
      <c r="B87" s="116"/>
      <c r="C87" s="116"/>
      <c r="D87" s="94"/>
      <c r="E87" s="94"/>
      <c r="F87" s="94"/>
      <c r="G87" s="94"/>
      <c r="H87" s="94"/>
      <c r="I87" s="94"/>
      <c r="J87" s="94"/>
      <c r="K87" s="94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3"/>
      <c r="X87" s="133"/>
      <c r="Y87" s="133"/>
      <c r="Z87" s="133"/>
      <c r="AA87" s="133"/>
      <c r="AB87" s="133"/>
      <c r="AC87" s="133"/>
      <c r="AD87" s="133"/>
      <c r="AE87" s="133"/>
      <c r="AF87" s="117"/>
      <c r="AG87" s="117"/>
      <c r="AH87" s="117"/>
    </row>
    <row r="88" spans="1:34" s="118" customFormat="1" ht="15">
      <c r="A88" s="116"/>
      <c r="B88" s="116"/>
      <c r="C88" s="116"/>
      <c r="D88" s="94"/>
      <c r="E88" s="94"/>
      <c r="F88" s="94"/>
      <c r="G88" s="94"/>
      <c r="H88" s="94"/>
      <c r="I88" s="94"/>
      <c r="J88" s="94"/>
      <c r="K88" s="94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3"/>
      <c r="X88" s="133"/>
      <c r="Y88" s="133"/>
      <c r="Z88" s="133"/>
      <c r="AA88" s="133"/>
      <c r="AB88" s="133"/>
      <c r="AC88" s="133"/>
      <c r="AD88" s="133"/>
      <c r="AE88" s="133"/>
      <c r="AF88" s="117"/>
      <c r="AG88" s="117"/>
      <c r="AH88" s="117"/>
    </row>
    <row r="89" spans="1:34" s="118" customFormat="1" ht="15">
      <c r="A89" s="116"/>
      <c r="B89" s="116"/>
      <c r="C89" s="116"/>
      <c r="D89" s="94"/>
      <c r="E89" s="94"/>
      <c r="F89" s="94"/>
      <c r="G89" s="94"/>
      <c r="H89" s="94"/>
      <c r="I89" s="94"/>
      <c r="J89" s="94"/>
      <c r="K89" s="94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  <c r="X89" s="133"/>
      <c r="Y89" s="133"/>
      <c r="Z89" s="133"/>
      <c r="AA89" s="133"/>
      <c r="AB89" s="133"/>
      <c r="AC89" s="133"/>
      <c r="AD89" s="133"/>
      <c r="AE89" s="133"/>
      <c r="AF89" s="117"/>
      <c r="AG89" s="117"/>
      <c r="AH89" s="117"/>
    </row>
    <row r="90" spans="1:34" s="118" customFormat="1" ht="15">
      <c r="A90" s="116"/>
      <c r="B90" s="116"/>
      <c r="C90" s="116"/>
      <c r="D90" s="94"/>
      <c r="E90" s="94"/>
      <c r="F90" s="94"/>
      <c r="G90" s="94"/>
      <c r="H90" s="94"/>
      <c r="I90" s="94"/>
      <c r="J90" s="94"/>
      <c r="K90" s="94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3"/>
      <c r="X90" s="133"/>
      <c r="Y90" s="133"/>
      <c r="Z90" s="133"/>
      <c r="AA90" s="133"/>
      <c r="AB90" s="133"/>
      <c r="AC90" s="133"/>
      <c r="AD90" s="133"/>
      <c r="AE90" s="133"/>
      <c r="AF90" s="117"/>
      <c r="AG90" s="117"/>
      <c r="AH90" s="117"/>
    </row>
    <row r="91" spans="1:34" s="118" customFormat="1" ht="15">
      <c r="A91" s="116"/>
      <c r="B91" s="116"/>
      <c r="C91" s="116"/>
      <c r="D91" s="94"/>
      <c r="E91" s="94"/>
      <c r="F91" s="94"/>
      <c r="G91" s="94"/>
      <c r="H91" s="94"/>
      <c r="I91" s="94"/>
      <c r="J91" s="94"/>
      <c r="K91" s="94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33"/>
      <c r="Y91" s="133"/>
      <c r="Z91" s="133"/>
      <c r="AA91" s="133"/>
      <c r="AB91" s="133"/>
      <c r="AC91" s="133"/>
      <c r="AD91" s="133"/>
      <c r="AE91" s="133"/>
      <c r="AF91" s="117"/>
      <c r="AG91" s="117"/>
      <c r="AH91" s="117"/>
    </row>
    <row r="92" spans="1:34" s="118" customFormat="1" ht="15">
      <c r="A92" s="116"/>
      <c r="B92" s="116"/>
      <c r="C92" s="116"/>
      <c r="D92" s="94"/>
      <c r="E92" s="94"/>
      <c r="F92" s="94"/>
      <c r="G92" s="94"/>
      <c r="H92" s="94"/>
      <c r="I92" s="94"/>
      <c r="J92" s="94"/>
      <c r="K92" s="94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3"/>
      <c r="X92" s="133"/>
      <c r="Y92" s="133"/>
      <c r="Z92" s="133"/>
      <c r="AA92" s="133"/>
      <c r="AB92" s="133"/>
      <c r="AC92" s="133"/>
      <c r="AD92" s="133"/>
      <c r="AE92" s="133"/>
      <c r="AF92" s="117"/>
      <c r="AG92" s="117"/>
      <c r="AH92" s="117"/>
    </row>
    <row r="93" spans="1:34" s="118" customFormat="1" ht="15">
      <c r="A93" s="116"/>
      <c r="B93" s="116"/>
      <c r="C93" s="116"/>
      <c r="D93" s="94"/>
      <c r="E93" s="94"/>
      <c r="F93" s="94"/>
      <c r="G93" s="94"/>
      <c r="H93" s="94"/>
      <c r="I93" s="94"/>
      <c r="J93" s="94"/>
      <c r="K93" s="94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3"/>
      <c r="X93" s="133"/>
      <c r="Y93" s="133"/>
      <c r="Z93" s="133"/>
      <c r="AA93" s="133"/>
      <c r="AB93" s="133"/>
      <c r="AC93" s="133"/>
      <c r="AD93" s="133"/>
      <c r="AE93" s="133"/>
      <c r="AF93" s="117"/>
      <c r="AG93" s="117"/>
      <c r="AH93" s="117"/>
    </row>
    <row r="94" spans="1:34" s="118" customFormat="1" ht="15">
      <c r="A94" s="116"/>
      <c r="B94" s="116"/>
      <c r="C94" s="116"/>
      <c r="D94" s="94"/>
      <c r="E94" s="94"/>
      <c r="F94" s="94"/>
      <c r="G94" s="94"/>
      <c r="H94" s="94"/>
      <c r="I94" s="94"/>
      <c r="J94" s="94"/>
      <c r="K94" s="94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3"/>
      <c r="X94" s="133"/>
      <c r="Y94" s="133"/>
      <c r="Z94" s="133"/>
      <c r="AA94" s="133"/>
      <c r="AB94" s="133"/>
      <c r="AC94" s="133"/>
      <c r="AD94" s="133"/>
      <c r="AE94" s="133"/>
      <c r="AF94" s="117"/>
      <c r="AG94" s="117"/>
      <c r="AH94" s="117"/>
    </row>
    <row r="95" spans="1:34" s="118" customFormat="1" ht="15">
      <c r="A95" s="116"/>
      <c r="B95" s="116"/>
      <c r="C95" s="116"/>
      <c r="D95" s="94"/>
      <c r="E95" s="94"/>
      <c r="F95" s="94"/>
      <c r="G95" s="94"/>
      <c r="H95" s="94"/>
      <c r="I95" s="94"/>
      <c r="J95" s="94"/>
      <c r="K95" s="94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3"/>
      <c r="X95" s="133"/>
      <c r="Y95" s="133"/>
      <c r="Z95" s="133"/>
      <c r="AA95" s="133"/>
      <c r="AB95" s="133"/>
      <c r="AC95" s="133"/>
      <c r="AD95" s="133"/>
      <c r="AE95" s="133"/>
      <c r="AF95" s="117"/>
      <c r="AG95" s="117"/>
      <c r="AH95" s="117"/>
    </row>
    <row r="96" spans="1:34" s="118" customFormat="1" ht="15">
      <c r="A96" s="116"/>
      <c r="B96" s="116"/>
      <c r="C96" s="116"/>
      <c r="D96" s="94"/>
      <c r="E96" s="94"/>
      <c r="F96" s="94"/>
      <c r="G96" s="94"/>
      <c r="H96" s="94"/>
      <c r="I96" s="94"/>
      <c r="J96" s="94"/>
      <c r="K96" s="94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3"/>
      <c r="X96" s="133"/>
      <c r="Y96" s="133"/>
      <c r="Z96" s="133"/>
      <c r="AA96" s="133"/>
      <c r="AB96" s="133"/>
      <c r="AC96" s="133"/>
      <c r="AD96" s="133"/>
      <c r="AE96" s="133"/>
      <c r="AF96" s="117"/>
      <c r="AG96" s="117"/>
      <c r="AH96" s="117"/>
    </row>
    <row r="97" spans="1:34" s="118" customFormat="1" ht="15">
      <c r="A97" s="116"/>
      <c r="B97" s="116"/>
      <c r="C97" s="116"/>
      <c r="D97" s="94"/>
      <c r="E97" s="94"/>
      <c r="F97" s="94"/>
      <c r="G97" s="94"/>
      <c r="H97" s="94"/>
      <c r="I97" s="94"/>
      <c r="J97" s="94"/>
      <c r="K97" s="94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3"/>
      <c r="X97" s="133"/>
      <c r="Y97" s="133"/>
      <c r="Z97" s="133"/>
      <c r="AA97" s="133"/>
      <c r="AB97" s="133"/>
      <c r="AC97" s="133"/>
      <c r="AD97" s="133"/>
      <c r="AE97" s="133"/>
      <c r="AF97" s="117"/>
      <c r="AG97" s="117"/>
      <c r="AH97" s="117"/>
    </row>
    <row r="98" spans="1:34" s="118" customFormat="1" ht="15">
      <c r="A98" s="116"/>
      <c r="B98" s="116"/>
      <c r="C98" s="116"/>
      <c r="D98" s="94"/>
      <c r="E98" s="94"/>
      <c r="F98" s="94"/>
      <c r="G98" s="94"/>
      <c r="H98" s="94"/>
      <c r="I98" s="94"/>
      <c r="J98" s="94"/>
      <c r="K98" s="94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3"/>
      <c r="X98" s="133"/>
      <c r="Y98" s="133"/>
      <c r="Z98" s="133"/>
      <c r="AA98" s="133"/>
      <c r="AB98" s="133"/>
      <c r="AC98" s="133"/>
      <c r="AD98" s="133"/>
      <c r="AE98" s="133"/>
      <c r="AF98" s="117"/>
      <c r="AG98" s="117"/>
      <c r="AH98" s="117"/>
    </row>
    <row r="99" spans="1:34" s="118" customFormat="1" ht="15">
      <c r="A99" s="116"/>
      <c r="B99" s="116"/>
      <c r="C99" s="116"/>
      <c r="D99" s="94"/>
      <c r="E99" s="94"/>
      <c r="F99" s="94"/>
      <c r="G99" s="94"/>
      <c r="H99" s="94"/>
      <c r="I99" s="94"/>
      <c r="J99" s="94"/>
      <c r="K99" s="94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3"/>
      <c r="X99" s="133"/>
      <c r="Y99" s="133"/>
      <c r="Z99" s="133"/>
      <c r="AA99" s="133"/>
      <c r="AB99" s="133"/>
      <c r="AC99" s="133"/>
      <c r="AD99" s="133"/>
      <c r="AE99" s="133"/>
      <c r="AF99" s="117"/>
      <c r="AG99" s="117"/>
      <c r="AH99" s="117"/>
    </row>
    <row r="100" spans="1:34" s="118" customFormat="1" ht="15">
      <c r="A100" s="116"/>
      <c r="B100" s="116"/>
      <c r="C100" s="116"/>
      <c r="D100" s="94"/>
      <c r="E100" s="94"/>
      <c r="F100" s="94"/>
      <c r="G100" s="94"/>
      <c r="H100" s="94"/>
      <c r="I100" s="94"/>
      <c r="J100" s="94"/>
      <c r="K100" s="94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17"/>
      <c r="AG100" s="117"/>
      <c r="AH100" s="117"/>
    </row>
    <row r="101" spans="1:34" s="118" customFormat="1" ht="15">
      <c r="A101" s="116"/>
      <c r="B101" s="116"/>
      <c r="C101" s="116"/>
      <c r="D101" s="94"/>
      <c r="E101" s="94"/>
      <c r="F101" s="94"/>
      <c r="G101" s="94"/>
      <c r="H101" s="94"/>
      <c r="I101" s="94"/>
      <c r="J101" s="94"/>
      <c r="K101" s="94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17"/>
      <c r="AG101" s="117"/>
      <c r="AH101" s="117"/>
    </row>
    <row r="102" spans="1:34" s="118" customFormat="1" ht="15">
      <c r="A102" s="116"/>
      <c r="B102" s="116"/>
      <c r="C102" s="116"/>
      <c r="D102" s="94"/>
      <c r="E102" s="94"/>
      <c r="F102" s="94"/>
      <c r="G102" s="94"/>
      <c r="H102" s="94"/>
      <c r="I102" s="94"/>
      <c r="J102" s="94"/>
      <c r="K102" s="94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17"/>
      <c r="AG102" s="117"/>
      <c r="AH102" s="117"/>
    </row>
    <row r="103" spans="1:34" s="118" customFormat="1" ht="15">
      <c r="A103" s="116"/>
      <c r="B103" s="116"/>
      <c r="C103" s="116"/>
      <c r="D103" s="94"/>
      <c r="E103" s="94"/>
      <c r="F103" s="94"/>
      <c r="G103" s="94"/>
      <c r="H103" s="94"/>
      <c r="I103" s="94"/>
      <c r="J103" s="94"/>
      <c r="K103" s="94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17"/>
      <c r="AG103" s="117"/>
      <c r="AH103" s="117"/>
    </row>
    <row r="104" spans="1:34" s="118" customFormat="1" ht="15">
      <c r="A104" s="116"/>
      <c r="B104" s="116"/>
      <c r="C104" s="116"/>
      <c r="D104" s="94"/>
      <c r="E104" s="94"/>
      <c r="F104" s="94"/>
      <c r="G104" s="94"/>
      <c r="H104" s="94"/>
      <c r="I104" s="94"/>
      <c r="J104" s="94"/>
      <c r="K104" s="94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17"/>
      <c r="AG104" s="117"/>
      <c r="AH104" s="117"/>
    </row>
    <row r="105" spans="1:34" s="118" customFormat="1" ht="15">
      <c r="A105" s="116"/>
      <c r="B105" s="116"/>
      <c r="C105" s="116"/>
      <c r="D105" s="94"/>
      <c r="E105" s="94"/>
      <c r="F105" s="94"/>
      <c r="G105" s="94"/>
      <c r="H105" s="94"/>
      <c r="I105" s="94"/>
      <c r="J105" s="94"/>
      <c r="K105" s="94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17"/>
      <c r="AG105" s="117"/>
      <c r="AH105" s="117"/>
    </row>
    <row r="106" spans="1:34" s="118" customFormat="1" ht="15">
      <c r="A106" s="116"/>
      <c r="B106" s="116"/>
      <c r="C106" s="116"/>
      <c r="D106" s="94"/>
      <c r="E106" s="94"/>
      <c r="F106" s="94"/>
      <c r="G106" s="94"/>
      <c r="H106" s="94"/>
      <c r="I106" s="94"/>
      <c r="J106" s="94"/>
      <c r="K106" s="94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17"/>
      <c r="AG106" s="117"/>
      <c r="AH106" s="117"/>
    </row>
    <row r="107" spans="1:34" s="118" customFormat="1" ht="15">
      <c r="A107" s="116"/>
      <c r="B107" s="116"/>
      <c r="C107" s="116"/>
      <c r="D107" s="94"/>
      <c r="E107" s="94"/>
      <c r="F107" s="94"/>
      <c r="G107" s="94"/>
      <c r="H107" s="94"/>
      <c r="I107" s="94"/>
      <c r="J107" s="94"/>
      <c r="K107" s="94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17"/>
      <c r="AG107" s="117"/>
      <c r="AH107" s="117"/>
    </row>
    <row r="108" spans="1:34" s="118" customFormat="1" ht="15">
      <c r="A108" s="116"/>
      <c r="B108" s="116"/>
      <c r="C108" s="116"/>
      <c r="D108" s="94"/>
      <c r="E108" s="94"/>
      <c r="F108" s="94"/>
      <c r="G108" s="94"/>
      <c r="H108" s="94"/>
      <c r="I108" s="94"/>
      <c r="J108" s="94"/>
      <c r="K108" s="94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17"/>
      <c r="AG108" s="117"/>
      <c r="AH108" s="117"/>
    </row>
    <row r="109" spans="1:34" s="118" customFormat="1" ht="15">
      <c r="A109" s="116"/>
      <c r="B109" s="116"/>
      <c r="C109" s="116"/>
      <c r="D109" s="94"/>
      <c r="E109" s="94"/>
      <c r="F109" s="94"/>
      <c r="G109" s="94"/>
      <c r="H109" s="94"/>
      <c r="I109" s="94"/>
      <c r="J109" s="94"/>
      <c r="K109" s="94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17"/>
      <c r="AG109" s="117"/>
      <c r="AH109" s="117"/>
    </row>
    <row r="110" spans="1:34" s="118" customFormat="1" ht="15">
      <c r="A110" s="116"/>
      <c r="B110" s="116"/>
      <c r="C110" s="116"/>
      <c r="D110" s="94"/>
      <c r="E110" s="94"/>
      <c r="F110" s="94"/>
      <c r="G110" s="94"/>
      <c r="H110" s="94"/>
      <c r="I110" s="94"/>
      <c r="J110" s="94"/>
      <c r="K110" s="94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17"/>
      <c r="AG110" s="117"/>
      <c r="AH110" s="117"/>
    </row>
    <row r="111" spans="1:34" s="118" customFormat="1" ht="15">
      <c r="A111" s="116"/>
      <c r="B111" s="116"/>
      <c r="C111" s="116"/>
      <c r="D111" s="94"/>
      <c r="E111" s="94"/>
      <c r="F111" s="94"/>
      <c r="G111" s="94"/>
      <c r="H111" s="94"/>
      <c r="I111" s="94"/>
      <c r="J111" s="94"/>
      <c r="K111" s="94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17"/>
      <c r="AG111" s="117"/>
      <c r="AH111" s="117"/>
    </row>
    <row r="112" spans="1:34" s="118" customFormat="1" ht="15">
      <c r="A112" s="116"/>
      <c r="B112" s="116"/>
      <c r="C112" s="116"/>
      <c r="D112" s="94"/>
      <c r="E112" s="94"/>
      <c r="F112" s="94"/>
      <c r="G112" s="94"/>
      <c r="H112" s="94"/>
      <c r="I112" s="94"/>
      <c r="J112" s="94"/>
      <c r="K112" s="94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17"/>
      <c r="AG112" s="117"/>
      <c r="AH112" s="117"/>
    </row>
    <row r="113" spans="1:34" s="118" customFormat="1" ht="15">
      <c r="A113" s="116"/>
      <c r="B113" s="116"/>
      <c r="C113" s="116"/>
      <c r="D113" s="94"/>
      <c r="E113" s="94"/>
      <c r="F113" s="94"/>
      <c r="G113" s="94"/>
      <c r="H113" s="94"/>
      <c r="I113" s="94"/>
      <c r="J113" s="94"/>
      <c r="K113" s="94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17"/>
      <c r="AG113" s="117"/>
      <c r="AH113" s="117"/>
    </row>
    <row r="114" spans="1:34" s="118" customFormat="1" ht="15">
      <c r="A114" s="116"/>
      <c r="B114" s="116"/>
      <c r="C114" s="116"/>
      <c r="D114" s="94"/>
      <c r="E114" s="94"/>
      <c r="F114" s="94"/>
      <c r="G114" s="94"/>
      <c r="H114" s="94"/>
      <c r="I114" s="94"/>
      <c r="J114" s="94"/>
      <c r="K114" s="94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17"/>
      <c r="AG114" s="117"/>
      <c r="AH114" s="117"/>
    </row>
    <row r="115" spans="1:34" s="118" customFormat="1" ht="15">
      <c r="A115" s="116"/>
      <c r="B115" s="116"/>
      <c r="C115" s="116"/>
      <c r="D115" s="94"/>
      <c r="E115" s="94"/>
      <c r="F115" s="94"/>
      <c r="G115" s="94"/>
      <c r="H115" s="94"/>
      <c r="I115" s="94"/>
      <c r="J115" s="94"/>
      <c r="K115" s="94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17"/>
      <c r="AG115" s="117"/>
      <c r="AH115" s="117"/>
    </row>
    <row r="116" spans="1:34" s="118" customFormat="1" ht="15">
      <c r="A116" s="116"/>
      <c r="B116" s="116"/>
      <c r="C116" s="116"/>
      <c r="D116" s="94"/>
      <c r="E116" s="94"/>
      <c r="F116" s="94"/>
      <c r="G116" s="94"/>
      <c r="H116" s="94"/>
      <c r="I116" s="94"/>
      <c r="J116" s="94"/>
      <c r="K116" s="94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17"/>
      <c r="AG116" s="117"/>
      <c r="AH116" s="117"/>
    </row>
    <row r="117" spans="1:34" s="118" customFormat="1" ht="15">
      <c r="A117" s="116"/>
      <c r="B117" s="116"/>
      <c r="C117" s="116"/>
      <c r="D117" s="94"/>
      <c r="E117" s="94"/>
      <c r="F117" s="94"/>
      <c r="G117" s="94"/>
      <c r="H117" s="94"/>
      <c r="I117" s="94"/>
      <c r="J117" s="94"/>
      <c r="K117" s="94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17"/>
      <c r="AG117" s="117"/>
      <c r="AH117" s="117"/>
    </row>
    <row r="118" spans="1:34" s="118" customFormat="1" ht="15">
      <c r="A118" s="116"/>
      <c r="B118" s="116"/>
      <c r="C118" s="116"/>
      <c r="D118" s="94"/>
      <c r="E118" s="94"/>
      <c r="F118" s="94"/>
      <c r="G118" s="94"/>
      <c r="H118" s="94"/>
      <c r="I118" s="94"/>
      <c r="J118" s="94"/>
      <c r="K118" s="94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17"/>
      <c r="AG118" s="117"/>
      <c r="AH118" s="117"/>
    </row>
    <row r="119" spans="1:34" s="118" customFormat="1" ht="15">
      <c r="A119" s="116"/>
      <c r="B119" s="116"/>
      <c r="C119" s="116"/>
      <c r="D119" s="94"/>
      <c r="E119" s="94"/>
      <c r="F119" s="94"/>
      <c r="G119" s="94"/>
      <c r="H119" s="94"/>
      <c r="I119" s="94"/>
      <c r="J119" s="94"/>
      <c r="K119" s="94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17"/>
      <c r="AG119" s="117"/>
      <c r="AH119" s="117"/>
    </row>
    <row r="120" spans="1:34" s="118" customFormat="1" ht="15">
      <c r="A120" s="116"/>
      <c r="B120" s="116"/>
      <c r="C120" s="116"/>
      <c r="D120" s="94"/>
      <c r="E120" s="94"/>
      <c r="F120" s="94"/>
      <c r="G120" s="94"/>
      <c r="H120" s="94"/>
      <c r="I120" s="94"/>
      <c r="J120" s="94"/>
      <c r="K120" s="94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17"/>
      <c r="AG120" s="117"/>
      <c r="AH120" s="117"/>
    </row>
    <row r="121" spans="1:34" s="118" customFormat="1" ht="15">
      <c r="A121" s="116"/>
      <c r="B121" s="116"/>
      <c r="C121" s="116"/>
      <c r="D121" s="94"/>
      <c r="E121" s="94"/>
      <c r="F121" s="94"/>
      <c r="G121" s="94"/>
      <c r="H121" s="94"/>
      <c r="I121" s="94"/>
      <c r="J121" s="94"/>
      <c r="K121" s="94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17"/>
      <c r="AG121" s="117"/>
      <c r="AH121" s="117"/>
    </row>
    <row r="122" spans="1:34" s="118" customFormat="1" ht="15">
      <c r="A122" s="116"/>
      <c r="B122" s="116"/>
      <c r="C122" s="116"/>
      <c r="D122" s="94"/>
      <c r="E122" s="94"/>
      <c r="F122" s="94"/>
      <c r="G122" s="94"/>
      <c r="H122" s="94"/>
      <c r="I122" s="94"/>
      <c r="J122" s="94"/>
      <c r="K122" s="94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17"/>
      <c r="AG122" s="117"/>
      <c r="AH122" s="117"/>
    </row>
    <row r="123" spans="1:34" s="118" customFormat="1" ht="15">
      <c r="A123" s="116"/>
      <c r="B123" s="116"/>
      <c r="C123" s="116"/>
      <c r="D123" s="94"/>
      <c r="E123" s="94"/>
      <c r="F123" s="94"/>
      <c r="G123" s="94"/>
      <c r="H123" s="94"/>
      <c r="I123" s="94"/>
      <c r="J123" s="94"/>
      <c r="K123" s="94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17"/>
      <c r="AG123" s="117"/>
      <c r="AH123" s="117"/>
    </row>
    <row r="124" spans="1:34" s="118" customFormat="1" ht="15">
      <c r="A124" s="116"/>
      <c r="B124" s="116"/>
      <c r="C124" s="116"/>
      <c r="D124" s="94"/>
      <c r="E124" s="94"/>
      <c r="F124" s="94"/>
      <c r="G124" s="94"/>
      <c r="H124" s="94"/>
      <c r="I124" s="94"/>
      <c r="J124" s="94"/>
      <c r="K124" s="94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17"/>
      <c r="AG124" s="117"/>
      <c r="AH124" s="117"/>
    </row>
    <row r="125" spans="1:34" s="118" customFormat="1" ht="15">
      <c r="A125" s="116"/>
      <c r="B125" s="116"/>
      <c r="C125" s="116"/>
      <c r="D125" s="94"/>
      <c r="E125" s="94"/>
      <c r="F125" s="94"/>
      <c r="G125" s="94"/>
      <c r="H125" s="94"/>
      <c r="I125" s="94"/>
      <c r="J125" s="94"/>
      <c r="K125" s="94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17"/>
      <c r="AG125" s="117"/>
      <c r="AH125" s="117"/>
    </row>
    <row r="126" spans="1:34" s="118" customFormat="1" ht="15">
      <c r="A126" s="116"/>
      <c r="B126" s="116"/>
      <c r="C126" s="116"/>
      <c r="D126" s="94"/>
      <c r="E126" s="94"/>
      <c r="F126" s="94"/>
      <c r="G126" s="94"/>
      <c r="H126" s="94"/>
      <c r="I126" s="94"/>
      <c r="J126" s="94"/>
      <c r="K126" s="94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17"/>
      <c r="AG126" s="117"/>
      <c r="AH126" s="117"/>
    </row>
    <row r="127" spans="1:34" s="118" customFormat="1" ht="15">
      <c r="A127" s="116"/>
      <c r="B127" s="116"/>
      <c r="C127" s="116"/>
      <c r="D127" s="94"/>
      <c r="E127" s="94"/>
      <c r="F127" s="94"/>
      <c r="G127" s="94"/>
      <c r="H127" s="94"/>
      <c r="I127" s="94"/>
      <c r="J127" s="94"/>
      <c r="K127" s="94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17"/>
      <c r="AG127" s="117"/>
      <c r="AH127" s="117"/>
    </row>
    <row r="128" spans="1:34" s="118" customFormat="1" ht="15">
      <c r="A128" s="116"/>
      <c r="B128" s="116"/>
      <c r="C128" s="116"/>
      <c r="D128" s="94"/>
      <c r="E128" s="94"/>
      <c r="F128" s="94"/>
      <c r="G128" s="94"/>
      <c r="H128" s="94"/>
      <c r="I128" s="94"/>
      <c r="J128" s="94"/>
      <c r="K128" s="94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17"/>
      <c r="AG128" s="117"/>
      <c r="AH128" s="117"/>
    </row>
    <row r="129" spans="1:34" s="118" customFormat="1" ht="15">
      <c r="A129" s="116"/>
      <c r="B129" s="116"/>
      <c r="C129" s="116"/>
      <c r="D129" s="94"/>
      <c r="E129" s="94"/>
      <c r="F129" s="94"/>
      <c r="G129" s="94"/>
      <c r="H129" s="94"/>
      <c r="I129" s="94"/>
      <c r="J129" s="94"/>
      <c r="K129" s="94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17"/>
      <c r="AG129" s="117"/>
      <c r="AH129" s="117"/>
    </row>
    <row r="130" spans="1:34" s="118" customFormat="1" ht="15">
      <c r="A130" s="116"/>
      <c r="B130" s="116"/>
      <c r="C130" s="116"/>
      <c r="D130" s="94"/>
      <c r="E130" s="94"/>
      <c r="F130" s="94"/>
      <c r="G130" s="94"/>
      <c r="H130" s="94"/>
      <c r="I130" s="94"/>
      <c r="J130" s="94"/>
      <c r="K130" s="94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17"/>
      <c r="AG130" s="117"/>
      <c r="AH130" s="117"/>
    </row>
    <row r="131" spans="1:34" s="118" customFormat="1" ht="15">
      <c r="A131" s="116"/>
      <c r="B131" s="116"/>
      <c r="C131" s="116"/>
      <c r="D131" s="94"/>
      <c r="E131" s="94"/>
      <c r="F131" s="94"/>
      <c r="G131" s="94"/>
      <c r="H131" s="94"/>
      <c r="I131" s="94"/>
      <c r="J131" s="94"/>
      <c r="K131" s="94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17"/>
      <c r="AG131" s="117"/>
      <c r="AH131" s="117"/>
    </row>
    <row r="132" spans="1:34" s="118" customFormat="1" ht="15">
      <c r="A132" s="116"/>
      <c r="B132" s="116"/>
      <c r="C132" s="116"/>
      <c r="D132" s="94"/>
      <c r="E132" s="94"/>
      <c r="F132" s="94"/>
      <c r="G132" s="94"/>
      <c r="H132" s="94"/>
      <c r="I132" s="94"/>
      <c r="J132" s="94"/>
      <c r="K132" s="94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17"/>
      <c r="AG132" s="117"/>
      <c r="AH132" s="117"/>
    </row>
    <row r="133" spans="1:34" s="118" customFormat="1" ht="15">
      <c r="A133" s="116"/>
      <c r="B133" s="116"/>
      <c r="C133" s="116"/>
      <c r="D133" s="94"/>
      <c r="E133" s="94"/>
      <c r="F133" s="94"/>
      <c r="G133" s="94"/>
      <c r="H133" s="94"/>
      <c r="I133" s="94"/>
      <c r="J133" s="94"/>
      <c r="K133" s="94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17"/>
      <c r="AG133" s="117"/>
      <c r="AH133" s="117"/>
    </row>
    <row r="134" spans="1:34" s="118" customFormat="1" ht="15">
      <c r="A134" s="116"/>
      <c r="B134" s="116"/>
      <c r="C134" s="116"/>
      <c r="D134" s="94"/>
      <c r="E134" s="94"/>
      <c r="F134" s="94"/>
      <c r="G134" s="94"/>
      <c r="H134" s="94"/>
      <c r="I134" s="94"/>
      <c r="J134" s="94"/>
      <c r="K134" s="94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17"/>
      <c r="AG134" s="117"/>
      <c r="AH134" s="117"/>
    </row>
    <row r="135" spans="1:34" s="118" customFormat="1" ht="15">
      <c r="A135" s="116"/>
      <c r="B135" s="116"/>
      <c r="C135" s="116"/>
      <c r="D135" s="94"/>
      <c r="E135" s="94"/>
      <c r="F135" s="94"/>
      <c r="G135" s="94"/>
      <c r="H135" s="94"/>
      <c r="I135" s="94"/>
      <c r="J135" s="94"/>
      <c r="K135" s="94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17"/>
      <c r="AG135" s="117"/>
      <c r="AH135" s="117"/>
    </row>
    <row r="136" spans="1:34" s="118" customFormat="1" ht="15">
      <c r="A136" s="116"/>
      <c r="B136" s="116"/>
      <c r="C136" s="116"/>
      <c r="D136" s="94"/>
      <c r="E136" s="94"/>
      <c r="F136" s="94"/>
      <c r="G136" s="94"/>
      <c r="H136" s="94"/>
      <c r="I136" s="94"/>
      <c r="J136" s="94"/>
      <c r="K136" s="94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17"/>
      <c r="AG136" s="117"/>
      <c r="AH136" s="117"/>
    </row>
    <row r="137" spans="1:34" s="118" customFormat="1" ht="15">
      <c r="A137" s="116"/>
      <c r="B137" s="116"/>
      <c r="C137" s="116"/>
      <c r="D137" s="94"/>
      <c r="E137" s="94"/>
      <c r="F137" s="94"/>
      <c r="G137" s="94"/>
      <c r="H137" s="94"/>
      <c r="I137" s="94"/>
      <c r="J137" s="94"/>
      <c r="K137" s="94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17"/>
      <c r="AG137" s="117"/>
      <c r="AH137" s="117"/>
    </row>
    <row r="138" spans="1:34" s="118" customFormat="1" ht="15">
      <c r="A138" s="116"/>
      <c r="B138" s="116"/>
      <c r="C138" s="116"/>
      <c r="D138" s="94"/>
      <c r="E138" s="94"/>
      <c r="F138" s="94"/>
      <c r="G138" s="94"/>
      <c r="H138" s="94"/>
      <c r="I138" s="94"/>
      <c r="J138" s="94"/>
      <c r="K138" s="94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17"/>
      <c r="AG138" s="117"/>
      <c r="AH138" s="117"/>
    </row>
    <row r="139" spans="1:34" s="118" customFormat="1" ht="15">
      <c r="A139" s="116"/>
      <c r="B139" s="116"/>
      <c r="C139" s="116"/>
      <c r="D139" s="94"/>
      <c r="E139" s="94"/>
      <c r="F139" s="94"/>
      <c r="G139" s="94"/>
      <c r="H139" s="94"/>
      <c r="I139" s="94"/>
      <c r="J139" s="94"/>
      <c r="K139" s="94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17"/>
      <c r="AG139" s="117"/>
      <c r="AH139" s="117"/>
    </row>
    <row r="140" spans="1:34" s="118" customFormat="1" ht="15">
      <c r="A140" s="116"/>
      <c r="B140" s="116"/>
      <c r="C140" s="116"/>
      <c r="D140" s="94"/>
      <c r="E140" s="94"/>
      <c r="F140" s="94"/>
      <c r="G140" s="94"/>
      <c r="H140" s="94"/>
      <c r="I140" s="94"/>
      <c r="J140" s="94"/>
      <c r="K140" s="94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17"/>
      <c r="AG140" s="117"/>
      <c r="AH140" s="117"/>
    </row>
    <row r="141" spans="1:34" s="118" customFormat="1" ht="15">
      <c r="A141" s="116"/>
      <c r="B141" s="116"/>
      <c r="C141" s="116"/>
      <c r="D141" s="94"/>
      <c r="E141" s="94"/>
      <c r="F141" s="94"/>
      <c r="G141" s="94"/>
      <c r="H141" s="94"/>
      <c r="I141" s="94"/>
      <c r="J141" s="94"/>
      <c r="K141" s="94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17"/>
      <c r="AG141" s="117"/>
      <c r="AH141" s="117"/>
    </row>
    <row r="142" spans="1:34" s="118" customFormat="1" ht="15">
      <c r="A142" s="116"/>
      <c r="B142" s="116"/>
      <c r="C142" s="116"/>
      <c r="D142" s="94"/>
      <c r="E142" s="94"/>
      <c r="F142" s="94"/>
      <c r="G142" s="94"/>
      <c r="H142" s="94"/>
      <c r="I142" s="94"/>
      <c r="J142" s="94"/>
      <c r="K142" s="94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17"/>
      <c r="AG142" s="117"/>
      <c r="AH142" s="117"/>
    </row>
    <row r="143" spans="1:34" s="118" customFormat="1" ht="15">
      <c r="A143" s="116"/>
      <c r="B143" s="116"/>
      <c r="C143" s="116"/>
      <c r="D143" s="94"/>
      <c r="E143" s="94"/>
      <c r="F143" s="94"/>
      <c r="G143" s="94"/>
      <c r="H143" s="94"/>
      <c r="I143" s="94"/>
      <c r="J143" s="94"/>
      <c r="K143" s="94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17"/>
      <c r="AG143" s="117"/>
      <c r="AH143" s="117"/>
    </row>
    <row r="144" spans="1:34" s="118" customFormat="1" ht="15">
      <c r="A144" s="116"/>
      <c r="B144" s="116"/>
      <c r="C144" s="116"/>
      <c r="D144" s="94"/>
      <c r="E144" s="94"/>
      <c r="F144" s="94"/>
      <c r="G144" s="94"/>
      <c r="H144" s="94"/>
      <c r="I144" s="94"/>
      <c r="J144" s="94"/>
      <c r="K144" s="94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17"/>
      <c r="AG144" s="117"/>
      <c r="AH144" s="117"/>
    </row>
    <row r="145" spans="1:34" s="118" customFormat="1" ht="15">
      <c r="A145" s="116"/>
      <c r="B145" s="116"/>
      <c r="C145" s="116"/>
      <c r="D145" s="94"/>
      <c r="E145" s="94"/>
      <c r="F145" s="94"/>
      <c r="G145" s="94"/>
      <c r="H145" s="94"/>
      <c r="I145" s="94"/>
      <c r="J145" s="94"/>
      <c r="K145" s="94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17"/>
      <c r="AG145" s="117"/>
      <c r="AH145" s="117"/>
    </row>
    <row r="146" spans="1:34" s="118" customFormat="1" ht="15">
      <c r="A146" s="116"/>
      <c r="B146" s="116"/>
      <c r="C146" s="116"/>
      <c r="D146" s="94"/>
      <c r="E146" s="94"/>
      <c r="F146" s="94"/>
      <c r="G146" s="94"/>
      <c r="H146" s="94"/>
      <c r="I146" s="94"/>
      <c r="J146" s="94"/>
      <c r="K146" s="94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17"/>
      <c r="AG146" s="117"/>
      <c r="AH146" s="117"/>
    </row>
    <row r="147" spans="1:34" s="118" customFormat="1" ht="15">
      <c r="A147" s="116"/>
      <c r="B147" s="116"/>
      <c r="C147" s="116"/>
      <c r="D147" s="94"/>
      <c r="E147" s="94"/>
      <c r="F147" s="94"/>
      <c r="G147" s="94"/>
      <c r="H147" s="94"/>
      <c r="I147" s="94"/>
      <c r="J147" s="94"/>
      <c r="K147" s="94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17"/>
      <c r="AG147" s="117"/>
      <c r="AH147" s="117"/>
    </row>
    <row r="148" spans="1:34" s="118" customFormat="1" ht="15">
      <c r="A148" s="116"/>
      <c r="B148" s="116"/>
      <c r="C148" s="116"/>
      <c r="D148" s="94"/>
      <c r="E148" s="94"/>
      <c r="F148" s="94"/>
      <c r="G148" s="94"/>
      <c r="H148" s="94"/>
      <c r="I148" s="94"/>
      <c r="J148" s="94"/>
      <c r="K148" s="94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17"/>
      <c r="AG148" s="117"/>
      <c r="AH148" s="117"/>
    </row>
    <row r="149" spans="1:34" s="118" customFormat="1" ht="15">
      <c r="A149" s="116"/>
      <c r="B149" s="116"/>
      <c r="C149" s="116"/>
      <c r="D149" s="94"/>
      <c r="E149" s="94"/>
      <c r="F149" s="94"/>
      <c r="G149" s="94"/>
      <c r="H149" s="94"/>
      <c r="I149" s="94"/>
      <c r="J149" s="94"/>
      <c r="K149" s="94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17"/>
      <c r="AG149" s="117"/>
      <c r="AH149" s="117"/>
    </row>
    <row r="150" spans="1:34" s="118" customFormat="1" ht="15">
      <c r="A150" s="116"/>
      <c r="B150" s="116"/>
      <c r="C150" s="116"/>
      <c r="D150" s="94"/>
      <c r="E150" s="94"/>
      <c r="F150" s="94"/>
      <c r="G150" s="94"/>
      <c r="H150" s="94"/>
      <c r="I150" s="94"/>
      <c r="J150" s="94"/>
      <c r="K150" s="94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17"/>
      <c r="AG150" s="117"/>
      <c r="AH150" s="117"/>
    </row>
    <row r="151" spans="1:34" s="118" customFormat="1" ht="15">
      <c r="A151" s="116"/>
      <c r="B151" s="116"/>
      <c r="C151" s="116"/>
      <c r="D151" s="94"/>
      <c r="E151" s="94"/>
      <c r="F151" s="94"/>
      <c r="G151" s="94"/>
      <c r="H151" s="94"/>
      <c r="I151" s="94"/>
      <c r="J151" s="94"/>
      <c r="K151" s="94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17"/>
      <c r="AG151" s="117"/>
      <c r="AH151" s="117"/>
    </row>
    <row r="152" spans="1:34" s="118" customFormat="1" ht="15">
      <c r="A152" s="116"/>
      <c r="B152" s="116"/>
      <c r="C152" s="116"/>
      <c r="D152" s="94"/>
      <c r="E152" s="94"/>
      <c r="F152" s="94"/>
      <c r="G152" s="94"/>
      <c r="H152" s="94"/>
      <c r="I152" s="94"/>
      <c r="J152" s="94"/>
      <c r="K152" s="94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17"/>
      <c r="AG152" s="117"/>
      <c r="AH152" s="117"/>
    </row>
    <row r="153" spans="1:34" s="118" customFormat="1" ht="15">
      <c r="A153" s="116"/>
      <c r="B153" s="116"/>
      <c r="C153" s="116"/>
      <c r="D153" s="94"/>
      <c r="E153" s="94"/>
      <c r="F153" s="94"/>
      <c r="G153" s="94"/>
      <c r="H153" s="94"/>
      <c r="I153" s="94"/>
      <c r="J153" s="94"/>
      <c r="K153" s="94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17"/>
      <c r="AG153" s="117"/>
      <c r="AH153" s="117"/>
    </row>
    <row r="154" spans="1:34" s="118" customFormat="1" ht="15">
      <c r="A154" s="116"/>
      <c r="B154" s="116"/>
      <c r="C154" s="116"/>
      <c r="D154" s="94"/>
      <c r="E154" s="94"/>
      <c r="F154" s="94"/>
      <c r="G154" s="94"/>
      <c r="H154" s="94"/>
      <c r="I154" s="94"/>
      <c r="J154" s="94"/>
      <c r="K154" s="94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17"/>
      <c r="AG154" s="117"/>
      <c r="AH154" s="117"/>
    </row>
    <row r="155" spans="1:34" s="118" customFormat="1" ht="15">
      <c r="A155" s="116"/>
      <c r="B155" s="116"/>
      <c r="C155" s="116"/>
      <c r="D155" s="94"/>
      <c r="E155" s="94"/>
      <c r="F155" s="94"/>
      <c r="G155" s="94"/>
      <c r="H155" s="94"/>
      <c r="I155" s="94"/>
      <c r="J155" s="94"/>
      <c r="K155" s="94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17"/>
      <c r="AG155" s="117"/>
      <c r="AH155" s="117"/>
    </row>
    <row r="156" spans="1:34" s="118" customFormat="1" ht="15">
      <c r="A156" s="116"/>
      <c r="B156" s="116"/>
      <c r="C156" s="116"/>
      <c r="D156" s="94"/>
      <c r="E156" s="94"/>
      <c r="F156" s="94"/>
      <c r="G156" s="94"/>
      <c r="H156" s="94"/>
      <c r="I156" s="94"/>
      <c r="J156" s="94"/>
      <c r="K156" s="94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17"/>
      <c r="AG156" s="117"/>
      <c r="AH156" s="117"/>
    </row>
    <row r="157" spans="1:34" s="118" customFormat="1" ht="15">
      <c r="A157" s="116"/>
      <c r="B157" s="116"/>
      <c r="C157" s="116"/>
      <c r="D157" s="94"/>
      <c r="E157" s="94"/>
      <c r="F157" s="94"/>
      <c r="G157" s="94"/>
      <c r="H157" s="94"/>
      <c r="I157" s="94"/>
      <c r="J157" s="94"/>
      <c r="K157" s="94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17"/>
      <c r="AG157" s="117"/>
      <c r="AH157" s="117"/>
    </row>
    <row r="158" spans="1:34" s="118" customFormat="1" ht="15">
      <c r="A158" s="116"/>
      <c r="B158" s="116"/>
      <c r="C158" s="116"/>
      <c r="D158" s="94"/>
      <c r="E158" s="94"/>
      <c r="F158" s="94"/>
      <c r="G158" s="94"/>
      <c r="H158" s="94"/>
      <c r="I158" s="94"/>
      <c r="J158" s="94"/>
      <c r="K158" s="94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17"/>
      <c r="AG158" s="117"/>
      <c r="AH158" s="117"/>
    </row>
    <row r="159" spans="1:34" s="118" customFormat="1" ht="15">
      <c r="A159" s="116"/>
      <c r="B159" s="116"/>
      <c r="C159" s="116"/>
      <c r="D159" s="94"/>
      <c r="E159" s="94"/>
      <c r="F159" s="94"/>
      <c r="G159" s="94"/>
      <c r="H159" s="94"/>
      <c r="I159" s="94"/>
      <c r="J159" s="94"/>
      <c r="K159" s="94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17"/>
      <c r="AG159" s="117"/>
      <c r="AH159" s="117"/>
    </row>
    <row r="160" spans="1:34" s="118" customFormat="1" ht="15">
      <c r="A160" s="116"/>
      <c r="B160" s="116"/>
      <c r="C160" s="116"/>
      <c r="D160" s="94"/>
      <c r="E160" s="94"/>
      <c r="F160" s="94"/>
      <c r="G160" s="94"/>
      <c r="H160" s="94"/>
      <c r="I160" s="94"/>
      <c r="J160" s="94"/>
      <c r="K160" s="94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17"/>
      <c r="AG160" s="117"/>
      <c r="AH160" s="117"/>
    </row>
    <row r="161" spans="1:34" s="118" customFormat="1" ht="15">
      <c r="A161" s="116"/>
      <c r="B161" s="116"/>
      <c r="C161" s="116"/>
      <c r="D161" s="94"/>
      <c r="E161" s="94"/>
      <c r="F161" s="94"/>
      <c r="G161" s="94"/>
      <c r="H161" s="94"/>
      <c r="I161" s="94"/>
      <c r="J161" s="94"/>
      <c r="K161" s="94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17"/>
      <c r="AG161" s="117"/>
      <c r="AH161" s="117"/>
    </row>
    <row r="162" spans="1:34" s="118" customFormat="1" ht="15">
      <c r="A162" s="116"/>
      <c r="B162" s="116"/>
      <c r="C162" s="116"/>
      <c r="D162" s="94"/>
      <c r="E162" s="94"/>
      <c r="F162" s="94"/>
      <c r="G162" s="94"/>
      <c r="H162" s="94"/>
      <c r="I162" s="94"/>
      <c r="J162" s="94"/>
      <c r="K162" s="94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17"/>
      <c r="AG162" s="117"/>
      <c r="AH162" s="117"/>
    </row>
    <row r="163" spans="1:34" s="118" customFormat="1" ht="15">
      <c r="A163" s="116"/>
      <c r="B163" s="116"/>
      <c r="C163" s="116"/>
      <c r="D163" s="94"/>
      <c r="E163" s="94"/>
      <c r="F163" s="94"/>
      <c r="G163" s="94"/>
      <c r="H163" s="94"/>
      <c r="I163" s="94"/>
      <c r="J163" s="94"/>
      <c r="K163" s="94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17"/>
      <c r="AG163" s="117"/>
      <c r="AH163" s="117"/>
    </row>
    <row r="164" spans="1:34" s="118" customFormat="1" ht="15">
      <c r="A164" s="116"/>
      <c r="B164" s="116"/>
      <c r="C164" s="116"/>
      <c r="D164" s="94"/>
      <c r="E164" s="94"/>
      <c r="F164" s="94"/>
      <c r="G164" s="94"/>
      <c r="H164" s="94"/>
      <c r="I164" s="94"/>
      <c r="J164" s="94"/>
      <c r="K164" s="94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17"/>
      <c r="AG164" s="117"/>
      <c r="AH164" s="117"/>
    </row>
    <row r="165" spans="1:34" s="118" customFormat="1" ht="15">
      <c r="A165" s="116"/>
      <c r="B165" s="116"/>
      <c r="C165" s="116"/>
      <c r="D165" s="94"/>
      <c r="E165" s="94"/>
      <c r="F165" s="94"/>
      <c r="G165" s="94"/>
      <c r="H165" s="94"/>
      <c r="I165" s="94"/>
      <c r="J165" s="94"/>
      <c r="K165" s="94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17"/>
      <c r="AG165" s="117"/>
      <c r="AH165" s="117"/>
    </row>
    <row r="166" spans="1:34" s="118" customFormat="1" ht="15">
      <c r="A166" s="116"/>
      <c r="B166" s="116"/>
      <c r="C166" s="116"/>
      <c r="D166" s="94"/>
      <c r="E166" s="94"/>
      <c r="F166" s="94"/>
      <c r="G166" s="94"/>
      <c r="H166" s="94"/>
      <c r="I166" s="94"/>
      <c r="J166" s="94"/>
      <c r="K166" s="94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17"/>
      <c r="AG166" s="117"/>
      <c r="AH166" s="117"/>
    </row>
    <row r="167" spans="1:34" s="118" customFormat="1" ht="15">
      <c r="A167" s="116"/>
      <c r="B167" s="116"/>
      <c r="C167" s="116"/>
      <c r="D167" s="94"/>
      <c r="E167" s="94"/>
      <c r="F167" s="94"/>
      <c r="G167" s="94"/>
      <c r="H167" s="94"/>
      <c r="I167" s="94"/>
      <c r="J167" s="94"/>
      <c r="K167" s="94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17"/>
      <c r="AG167" s="117"/>
      <c r="AH167" s="117"/>
    </row>
    <row r="168" spans="1:34" s="118" customFormat="1" ht="15">
      <c r="A168" s="116"/>
      <c r="B168" s="116"/>
      <c r="C168" s="116"/>
      <c r="D168" s="94"/>
      <c r="E168" s="94"/>
      <c r="F168" s="94"/>
      <c r="G168" s="94"/>
      <c r="H168" s="94"/>
      <c r="I168" s="94"/>
      <c r="J168" s="94"/>
      <c r="K168" s="94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17"/>
      <c r="AG168" s="117"/>
      <c r="AH168" s="117"/>
    </row>
    <row r="169" spans="1:34" s="118" customFormat="1" ht="15">
      <c r="A169" s="116"/>
      <c r="B169" s="116"/>
      <c r="C169" s="116"/>
      <c r="D169" s="94"/>
      <c r="E169" s="94"/>
      <c r="F169" s="94"/>
      <c r="G169" s="94"/>
      <c r="H169" s="94"/>
      <c r="I169" s="94"/>
      <c r="J169" s="94"/>
      <c r="K169" s="94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17"/>
      <c r="AG169" s="117"/>
      <c r="AH169" s="117"/>
    </row>
    <row r="170" spans="1:34" s="118" customFormat="1" ht="15">
      <c r="A170" s="116"/>
      <c r="B170" s="116"/>
      <c r="C170" s="116"/>
      <c r="D170" s="94"/>
      <c r="E170" s="94"/>
      <c r="F170" s="94"/>
      <c r="G170" s="94"/>
      <c r="H170" s="94"/>
      <c r="I170" s="94"/>
      <c r="J170" s="94"/>
      <c r="K170" s="94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17"/>
      <c r="AG170" s="117"/>
      <c r="AH170" s="117"/>
    </row>
    <row r="171" spans="1:34" s="118" customFormat="1" ht="15">
      <c r="A171" s="116"/>
      <c r="B171" s="116"/>
      <c r="C171" s="116"/>
      <c r="D171" s="94"/>
      <c r="E171" s="94"/>
      <c r="F171" s="94"/>
      <c r="G171" s="94"/>
      <c r="H171" s="94"/>
      <c r="I171" s="94"/>
      <c r="J171" s="94"/>
      <c r="K171" s="94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17"/>
      <c r="AG171" s="117"/>
      <c r="AH171" s="117"/>
    </row>
    <row r="172" spans="1:34" s="118" customFormat="1" ht="15">
      <c r="A172" s="116"/>
      <c r="B172" s="116"/>
      <c r="C172" s="116"/>
      <c r="D172" s="94"/>
      <c r="E172" s="94"/>
      <c r="F172" s="94"/>
      <c r="G172" s="94"/>
      <c r="H172" s="94"/>
      <c r="I172" s="94"/>
      <c r="J172" s="94"/>
      <c r="K172" s="94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17"/>
      <c r="AG172" s="117"/>
      <c r="AH172" s="117"/>
    </row>
    <row r="173" spans="1:34" s="118" customFormat="1" ht="15">
      <c r="A173" s="116"/>
      <c r="B173" s="116"/>
      <c r="C173" s="116"/>
      <c r="D173" s="94"/>
      <c r="E173" s="94"/>
      <c r="F173" s="94"/>
      <c r="G173" s="94"/>
      <c r="H173" s="94"/>
      <c r="I173" s="94"/>
      <c r="J173" s="94"/>
      <c r="K173" s="94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17"/>
      <c r="AG173" s="117"/>
      <c r="AH173" s="117"/>
    </row>
    <row r="174" spans="1:34" s="118" customFormat="1" ht="15">
      <c r="A174" s="116"/>
      <c r="B174" s="116"/>
      <c r="C174" s="116"/>
      <c r="D174" s="94"/>
      <c r="E174" s="94"/>
      <c r="F174" s="94"/>
      <c r="G174" s="94"/>
      <c r="H174" s="94"/>
      <c r="I174" s="94"/>
      <c r="J174" s="94"/>
      <c r="K174" s="94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17"/>
      <c r="AG174" s="117"/>
      <c r="AH174" s="117"/>
    </row>
    <row r="175" spans="1:34" s="118" customFormat="1" ht="15">
      <c r="A175" s="116"/>
      <c r="B175" s="116"/>
      <c r="C175" s="116"/>
      <c r="D175" s="94"/>
      <c r="E175" s="94"/>
      <c r="F175" s="94"/>
      <c r="G175" s="94"/>
      <c r="H175" s="94"/>
      <c r="I175" s="94"/>
      <c r="J175" s="94"/>
      <c r="K175" s="94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17"/>
      <c r="AG175" s="117"/>
      <c r="AH175" s="117"/>
    </row>
    <row r="176" spans="1:34" s="118" customFormat="1" ht="15">
      <c r="A176" s="116"/>
      <c r="B176" s="116"/>
      <c r="C176" s="116"/>
      <c r="D176" s="94"/>
      <c r="E176" s="94"/>
      <c r="F176" s="94"/>
      <c r="G176" s="94"/>
      <c r="H176" s="94"/>
      <c r="I176" s="94"/>
      <c r="J176" s="94"/>
      <c r="K176" s="94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17"/>
      <c r="AG176" s="117"/>
      <c r="AH176" s="117"/>
    </row>
    <row r="177" spans="1:34" s="118" customFormat="1" ht="15">
      <c r="A177" s="116"/>
      <c r="B177" s="116"/>
      <c r="C177" s="116"/>
      <c r="D177" s="94"/>
      <c r="E177" s="94"/>
      <c r="F177" s="94"/>
      <c r="G177" s="94"/>
      <c r="H177" s="94"/>
      <c r="I177" s="94"/>
      <c r="J177" s="94"/>
      <c r="K177" s="94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17"/>
      <c r="AG177" s="117"/>
      <c r="AH177" s="117"/>
    </row>
    <row r="178" spans="1:34" s="118" customFormat="1" ht="15">
      <c r="A178" s="116"/>
      <c r="B178" s="116"/>
      <c r="C178" s="116"/>
      <c r="D178" s="94"/>
      <c r="E178" s="94"/>
      <c r="F178" s="94"/>
      <c r="G178" s="94"/>
      <c r="H178" s="94"/>
      <c r="I178" s="94"/>
      <c r="J178" s="94"/>
      <c r="K178" s="94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17"/>
      <c r="AG178" s="117"/>
      <c r="AH178" s="117"/>
    </row>
    <row r="179" spans="1:34" s="118" customFormat="1" ht="15">
      <c r="A179" s="116"/>
      <c r="B179" s="116"/>
      <c r="C179" s="116"/>
      <c r="D179" s="94"/>
      <c r="E179" s="94"/>
      <c r="F179" s="94"/>
      <c r="G179" s="94"/>
      <c r="H179" s="94"/>
      <c r="I179" s="94"/>
      <c r="J179" s="94"/>
      <c r="K179" s="94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17"/>
      <c r="AG179" s="117"/>
      <c r="AH179" s="117"/>
    </row>
    <row r="180" spans="1:34" s="118" customFormat="1" ht="15">
      <c r="A180" s="116"/>
      <c r="B180" s="116"/>
      <c r="C180" s="116"/>
      <c r="D180" s="94"/>
      <c r="E180" s="94"/>
      <c r="F180" s="94"/>
      <c r="G180" s="94"/>
      <c r="H180" s="94"/>
      <c r="I180" s="94"/>
      <c r="J180" s="94"/>
      <c r="K180" s="94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17"/>
      <c r="AG180" s="117"/>
      <c r="AH180" s="117"/>
    </row>
    <row r="181" spans="1:34" s="118" customFormat="1" ht="15">
      <c r="A181" s="116"/>
      <c r="B181" s="116"/>
      <c r="C181" s="116"/>
      <c r="D181" s="94"/>
      <c r="E181" s="94"/>
      <c r="F181" s="94"/>
      <c r="G181" s="94"/>
      <c r="H181" s="94"/>
      <c r="I181" s="94"/>
      <c r="J181" s="94"/>
      <c r="K181" s="94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17"/>
      <c r="AG181" s="117"/>
      <c r="AH181" s="117"/>
    </row>
    <row r="182" spans="1:34" s="118" customFormat="1" ht="15">
      <c r="A182" s="116"/>
      <c r="B182" s="116"/>
      <c r="C182" s="116"/>
      <c r="D182" s="94"/>
      <c r="E182" s="94"/>
      <c r="F182" s="94"/>
      <c r="G182" s="94"/>
      <c r="H182" s="94"/>
      <c r="I182" s="94"/>
      <c r="J182" s="94"/>
      <c r="K182" s="94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17"/>
      <c r="AG182" s="117"/>
      <c r="AH182" s="117"/>
    </row>
    <row r="183" spans="1:34" s="118" customFormat="1" ht="15">
      <c r="A183" s="116"/>
      <c r="B183" s="116"/>
      <c r="C183" s="116"/>
      <c r="D183" s="94"/>
      <c r="E183" s="94"/>
      <c r="F183" s="94"/>
      <c r="G183" s="94"/>
      <c r="H183" s="94"/>
      <c r="I183" s="94"/>
      <c r="J183" s="94"/>
      <c r="K183" s="94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17"/>
      <c r="AG183" s="117"/>
      <c r="AH183" s="117"/>
    </row>
    <row r="184" spans="1:34" s="118" customFormat="1" ht="15">
      <c r="A184" s="116"/>
      <c r="B184" s="116"/>
      <c r="C184" s="116"/>
      <c r="D184" s="94"/>
      <c r="E184" s="94"/>
      <c r="F184" s="94"/>
      <c r="G184" s="94"/>
      <c r="H184" s="94"/>
      <c r="I184" s="94"/>
      <c r="J184" s="94"/>
      <c r="K184" s="94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17"/>
      <c r="AG184" s="117"/>
      <c r="AH184" s="117"/>
    </row>
    <row r="185" spans="1:34" s="118" customFormat="1" ht="15">
      <c r="A185" s="116"/>
      <c r="B185" s="116"/>
      <c r="C185" s="116"/>
      <c r="D185" s="94"/>
      <c r="E185" s="94"/>
      <c r="F185" s="94"/>
      <c r="G185" s="94"/>
      <c r="H185" s="94"/>
      <c r="I185" s="94"/>
      <c r="J185" s="94"/>
      <c r="K185" s="94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17"/>
      <c r="AG185" s="117"/>
      <c r="AH185" s="117"/>
    </row>
    <row r="186" spans="1:34" s="118" customFormat="1" ht="15">
      <c r="A186" s="116"/>
      <c r="B186" s="116"/>
      <c r="C186" s="116"/>
      <c r="D186" s="94"/>
      <c r="E186" s="94"/>
      <c r="F186" s="94"/>
      <c r="G186" s="94"/>
      <c r="H186" s="94"/>
      <c r="I186" s="94"/>
      <c r="J186" s="94"/>
      <c r="K186" s="94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17"/>
      <c r="AG186" s="117"/>
      <c r="AH186" s="117"/>
    </row>
    <row r="187" spans="1:34" s="118" customFormat="1" ht="15">
      <c r="A187" s="116"/>
      <c r="B187" s="116"/>
      <c r="C187" s="116"/>
      <c r="D187" s="94"/>
      <c r="E187" s="94"/>
      <c r="F187" s="94"/>
      <c r="G187" s="94"/>
      <c r="H187" s="94"/>
      <c r="I187" s="94"/>
      <c r="J187" s="94"/>
      <c r="K187" s="94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17"/>
      <c r="AG187" s="117"/>
      <c r="AH187" s="117"/>
    </row>
    <row r="188" spans="1:34" s="118" customFormat="1" ht="15">
      <c r="A188" s="116"/>
      <c r="B188" s="116"/>
      <c r="C188" s="116"/>
      <c r="D188" s="94"/>
      <c r="E188" s="94"/>
      <c r="F188" s="94"/>
      <c r="G188" s="94"/>
      <c r="H188" s="94"/>
      <c r="I188" s="94"/>
      <c r="J188" s="94"/>
      <c r="K188" s="94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17"/>
      <c r="AG188" s="117"/>
      <c r="AH188" s="117"/>
    </row>
    <row r="189" spans="1:34" s="118" customFormat="1" ht="15">
      <c r="A189" s="116"/>
      <c r="B189" s="116"/>
      <c r="C189" s="116"/>
      <c r="D189" s="94"/>
      <c r="E189" s="94"/>
      <c r="F189" s="94"/>
      <c r="G189" s="94"/>
      <c r="H189" s="94"/>
      <c r="I189" s="94"/>
      <c r="J189" s="94"/>
      <c r="K189" s="94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17"/>
      <c r="AG189" s="117"/>
      <c r="AH189" s="117"/>
    </row>
    <row r="190" spans="1:34" s="118" customFormat="1" ht="15">
      <c r="A190" s="116"/>
      <c r="B190" s="116"/>
      <c r="C190" s="116"/>
      <c r="D190" s="94"/>
      <c r="E190" s="94"/>
      <c r="F190" s="94"/>
      <c r="G190" s="94"/>
      <c r="H190" s="94"/>
      <c r="I190" s="94"/>
      <c r="J190" s="94"/>
      <c r="K190" s="94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17"/>
      <c r="AG190" s="117"/>
      <c r="AH190" s="117"/>
    </row>
    <row r="191" spans="1:34" s="118" customFormat="1" ht="15">
      <c r="A191" s="116"/>
      <c r="B191" s="116"/>
      <c r="C191" s="116"/>
      <c r="D191" s="94"/>
      <c r="E191" s="94"/>
      <c r="F191" s="94"/>
      <c r="G191" s="94"/>
      <c r="H191" s="94"/>
      <c r="I191" s="94"/>
      <c r="J191" s="94"/>
      <c r="K191" s="94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17"/>
      <c r="AG191" s="117"/>
      <c r="AH191" s="117"/>
    </row>
    <row r="192" spans="1:34" s="118" customFormat="1" ht="15">
      <c r="A192" s="116"/>
      <c r="B192" s="116"/>
      <c r="C192" s="116"/>
      <c r="D192" s="94"/>
      <c r="E192" s="94"/>
      <c r="F192" s="94"/>
      <c r="G192" s="94"/>
      <c r="H192" s="94"/>
      <c r="I192" s="94"/>
      <c r="J192" s="94"/>
      <c r="K192" s="94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17"/>
      <c r="AG192" s="117"/>
      <c r="AH192" s="117"/>
    </row>
    <row r="193" spans="1:34" s="118" customFormat="1" ht="15">
      <c r="A193" s="116"/>
      <c r="B193" s="116"/>
      <c r="C193" s="116"/>
      <c r="D193" s="94"/>
      <c r="E193" s="94"/>
      <c r="F193" s="94"/>
      <c r="G193" s="94"/>
      <c r="H193" s="94"/>
      <c r="I193" s="94"/>
      <c r="J193" s="94"/>
      <c r="K193" s="94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17"/>
      <c r="AG193" s="117"/>
      <c r="AH193" s="117"/>
    </row>
    <row r="194" spans="1:34" s="118" customFormat="1" ht="15">
      <c r="A194" s="116"/>
      <c r="B194" s="116"/>
      <c r="C194" s="116"/>
      <c r="D194" s="94"/>
      <c r="E194" s="94"/>
      <c r="F194" s="94"/>
      <c r="G194" s="94"/>
      <c r="H194" s="94"/>
      <c r="I194" s="94"/>
      <c r="J194" s="94"/>
      <c r="K194" s="94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17"/>
      <c r="AG194" s="117"/>
      <c r="AH194" s="117"/>
    </row>
    <row r="195" spans="1:34" s="118" customFormat="1" ht="15">
      <c r="A195" s="116"/>
      <c r="B195" s="116"/>
      <c r="C195" s="116"/>
      <c r="D195" s="94"/>
      <c r="E195" s="94"/>
      <c r="F195" s="94"/>
      <c r="G195" s="94"/>
      <c r="H195" s="94"/>
      <c r="I195" s="94"/>
      <c r="J195" s="94"/>
      <c r="K195" s="94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17"/>
      <c r="AG195" s="117"/>
      <c r="AH195" s="117"/>
    </row>
    <row r="196" spans="1:34" s="118" customFormat="1" ht="15">
      <c r="A196" s="116"/>
      <c r="B196" s="116"/>
      <c r="C196" s="116"/>
      <c r="D196" s="94"/>
      <c r="E196" s="94"/>
      <c r="F196" s="94"/>
      <c r="G196" s="94"/>
      <c r="H196" s="94"/>
      <c r="I196" s="94"/>
      <c r="J196" s="94"/>
      <c r="K196" s="94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17"/>
      <c r="AG196" s="117"/>
      <c r="AH196" s="117"/>
    </row>
    <row r="197" spans="1:34" s="118" customFormat="1" ht="15">
      <c r="A197" s="116"/>
      <c r="B197" s="116"/>
      <c r="C197" s="116"/>
      <c r="D197" s="94"/>
      <c r="E197" s="94"/>
      <c r="F197" s="94"/>
      <c r="G197" s="94"/>
      <c r="H197" s="94"/>
      <c r="I197" s="94"/>
      <c r="J197" s="94"/>
      <c r="K197" s="94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17"/>
      <c r="AG197" s="117"/>
      <c r="AH197" s="117"/>
    </row>
    <row r="198" spans="1:34" s="118" customFormat="1" ht="15">
      <c r="A198" s="116"/>
      <c r="B198" s="116"/>
      <c r="C198" s="116"/>
      <c r="D198" s="94"/>
      <c r="E198" s="94"/>
      <c r="F198" s="94"/>
      <c r="G198" s="94"/>
      <c r="H198" s="94"/>
      <c r="I198" s="94"/>
      <c r="J198" s="94"/>
      <c r="K198" s="94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17"/>
      <c r="AG198" s="117"/>
      <c r="AH198" s="117"/>
    </row>
    <row r="199" spans="1:34" s="118" customFormat="1" ht="15">
      <c r="A199" s="116"/>
      <c r="B199" s="116"/>
      <c r="C199" s="116"/>
      <c r="D199" s="94"/>
      <c r="E199" s="94"/>
      <c r="F199" s="94"/>
      <c r="G199" s="94"/>
      <c r="H199" s="94"/>
      <c r="I199" s="94"/>
      <c r="J199" s="94"/>
      <c r="K199" s="94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17"/>
      <c r="AG199" s="117"/>
      <c r="AH199" s="117"/>
    </row>
    <row r="200" spans="1:34" s="118" customFormat="1" ht="15">
      <c r="A200" s="116"/>
      <c r="B200" s="116"/>
      <c r="C200" s="116"/>
      <c r="D200" s="94"/>
      <c r="E200" s="94"/>
      <c r="F200" s="94"/>
      <c r="G200" s="94"/>
      <c r="H200" s="94"/>
      <c r="I200" s="94"/>
      <c r="J200" s="94"/>
      <c r="K200" s="94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17"/>
      <c r="AG200" s="117"/>
      <c r="AH200" s="117"/>
    </row>
    <row r="201" spans="1:34" s="118" customFormat="1" ht="15">
      <c r="A201" s="116"/>
      <c r="B201" s="116"/>
      <c r="C201" s="116"/>
      <c r="D201" s="94"/>
      <c r="E201" s="94"/>
      <c r="F201" s="94"/>
      <c r="G201" s="94"/>
      <c r="H201" s="94"/>
      <c r="I201" s="94"/>
      <c r="J201" s="94"/>
      <c r="K201" s="94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17"/>
      <c r="AG201" s="117"/>
      <c r="AH201" s="117"/>
    </row>
    <row r="202" spans="1:34" s="118" customFormat="1" ht="15">
      <c r="A202" s="116"/>
      <c r="B202" s="116"/>
      <c r="C202" s="116"/>
      <c r="D202" s="94"/>
      <c r="E202" s="94"/>
      <c r="F202" s="94"/>
      <c r="G202" s="94"/>
      <c r="H202" s="94"/>
      <c r="I202" s="94"/>
      <c r="J202" s="94"/>
      <c r="K202" s="94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17"/>
      <c r="AG202" s="117"/>
      <c r="AH202" s="117"/>
    </row>
    <row r="203" spans="1:34" s="118" customFormat="1" ht="15">
      <c r="A203" s="116"/>
      <c r="B203" s="116"/>
      <c r="C203" s="116"/>
      <c r="D203" s="94"/>
      <c r="E203" s="94"/>
      <c r="F203" s="94"/>
      <c r="G203" s="94"/>
      <c r="H203" s="94"/>
      <c r="I203" s="94"/>
      <c r="J203" s="94"/>
      <c r="K203" s="94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17"/>
      <c r="AG203" s="117"/>
      <c r="AH203" s="117"/>
    </row>
    <row r="204" spans="1:34" s="118" customFormat="1" ht="15">
      <c r="A204" s="116"/>
      <c r="B204" s="116"/>
      <c r="C204" s="116"/>
      <c r="D204" s="94"/>
      <c r="E204" s="94"/>
      <c r="F204" s="94"/>
      <c r="G204" s="94"/>
      <c r="H204" s="94"/>
      <c r="I204" s="94"/>
      <c r="J204" s="94"/>
      <c r="K204" s="94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17"/>
      <c r="AG204" s="117"/>
      <c r="AH204" s="117"/>
    </row>
    <row r="205" spans="1:34" s="118" customFormat="1" ht="15">
      <c r="A205" s="116"/>
      <c r="B205" s="116"/>
      <c r="C205" s="116"/>
      <c r="D205" s="94"/>
      <c r="E205" s="94"/>
      <c r="F205" s="94"/>
      <c r="G205" s="94"/>
      <c r="H205" s="94"/>
      <c r="I205" s="94"/>
      <c r="J205" s="94"/>
      <c r="K205" s="94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17"/>
      <c r="AG205" s="117"/>
      <c r="AH205" s="117"/>
    </row>
    <row r="206" spans="1:34" s="118" customFormat="1" ht="15">
      <c r="A206" s="116"/>
      <c r="B206" s="116"/>
      <c r="C206" s="116"/>
      <c r="D206" s="94"/>
      <c r="E206" s="94"/>
      <c r="F206" s="94"/>
      <c r="G206" s="94"/>
      <c r="H206" s="94"/>
      <c r="I206" s="94"/>
      <c r="J206" s="94"/>
      <c r="K206" s="94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17"/>
      <c r="AG206" s="117"/>
      <c r="AH206" s="117"/>
    </row>
    <row r="207" spans="1:34" s="118" customFormat="1" ht="15">
      <c r="A207" s="116"/>
      <c r="B207" s="116"/>
      <c r="C207" s="116"/>
      <c r="D207" s="94"/>
      <c r="E207" s="94"/>
      <c r="F207" s="94"/>
      <c r="G207" s="94"/>
      <c r="H207" s="94"/>
      <c r="I207" s="94"/>
      <c r="J207" s="94"/>
      <c r="K207" s="94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17"/>
      <c r="AG207" s="117"/>
      <c r="AH207" s="117"/>
    </row>
    <row r="208" spans="1:34" s="118" customFormat="1" ht="15">
      <c r="A208" s="116"/>
      <c r="B208" s="116"/>
      <c r="C208" s="116"/>
      <c r="D208" s="94"/>
      <c r="E208" s="94"/>
      <c r="F208" s="94"/>
      <c r="G208" s="94"/>
      <c r="H208" s="94"/>
      <c r="I208" s="94"/>
      <c r="J208" s="94"/>
      <c r="K208" s="94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17"/>
      <c r="AG208" s="117"/>
      <c r="AH208" s="117"/>
    </row>
    <row r="209" spans="1:34" s="118" customFormat="1" ht="15">
      <c r="A209" s="116"/>
      <c r="B209" s="116"/>
      <c r="C209" s="116"/>
      <c r="D209" s="94"/>
      <c r="E209" s="94"/>
      <c r="F209" s="94"/>
      <c r="G209" s="94"/>
      <c r="H209" s="94"/>
      <c r="I209" s="94"/>
      <c r="J209" s="94"/>
      <c r="K209" s="94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17"/>
      <c r="AG209" s="117"/>
      <c r="AH209" s="117"/>
    </row>
    <row r="210" spans="1:34" s="118" customFormat="1" ht="15">
      <c r="A210" s="116"/>
      <c r="B210" s="116"/>
      <c r="C210" s="116"/>
      <c r="D210" s="94"/>
      <c r="E210" s="94"/>
      <c r="F210" s="94"/>
      <c r="G210" s="94"/>
      <c r="H210" s="94"/>
      <c r="I210" s="94"/>
      <c r="J210" s="94"/>
      <c r="K210" s="94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17"/>
      <c r="AG210" s="117"/>
      <c r="AH210" s="117"/>
    </row>
    <row r="211" spans="1:34" s="118" customFormat="1" ht="15">
      <c r="A211" s="116"/>
      <c r="B211" s="116"/>
      <c r="C211" s="116"/>
      <c r="D211" s="94"/>
      <c r="E211" s="94"/>
      <c r="F211" s="94"/>
      <c r="G211" s="94"/>
      <c r="H211" s="94"/>
      <c r="I211" s="94"/>
      <c r="J211" s="94"/>
      <c r="K211" s="94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17"/>
      <c r="AG211" s="117"/>
      <c r="AH211" s="117"/>
    </row>
    <row r="212" spans="1:34" s="118" customFormat="1" ht="15">
      <c r="A212" s="116"/>
      <c r="B212" s="116"/>
      <c r="C212" s="116"/>
      <c r="D212" s="94"/>
      <c r="E212" s="94"/>
      <c r="F212" s="94"/>
      <c r="G212" s="94"/>
      <c r="H212" s="94"/>
      <c r="I212" s="94"/>
      <c r="J212" s="94"/>
      <c r="K212" s="94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17"/>
      <c r="AG212" s="117"/>
      <c r="AH212" s="117"/>
    </row>
    <row r="213" spans="1:34" s="118" customFormat="1" ht="15">
      <c r="A213" s="116"/>
      <c r="B213" s="116"/>
      <c r="C213" s="116"/>
      <c r="D213" s="94"/>
      <c r="E213" s="94"/>
      <c r="F213" s="94"/>
      <c r="G213" s="94"/>
      <c r="H213" s="94"/>
      <c r="I213" s="94"/>
      <c r="J213" s="94"/>
      <c r="K213" s="94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17"/>
      <c r="AG213" s="117"/>
      <c r="AH213" s="117"/>
    </row>
    <row r="214" spans="1:34" s="118" customFormat="1" ht="15">
      <c r="A214" s="116"/>
      <c r="B214" s="116"/>
      <c r="C214" s="116"/>
      <c r="D214" s="94"/>
      <c r="E214" s="94"/>
      <c r="F214" s="94"/>
      <c r="G214" s="94"/>
      <c r="H214" s="94"/>
      <c r="I214" s="94"/>
      <c r="J214" s="94"/>
      <c r="K214" s="94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17"/>
      <c r="AG214" s="117"/>
      <c r="AH214" s="117"/>
    </row>
    <row r="215" spans="1:34" s="118" customFormat="1" ht="15">
      <c r="A215" s="116"/>
      <c r="B215" s="116"/>
      <c r="C215" s="116"/>
      <c r="D215" s="94"/>
      <c r="E215" s="94"/>
      <c r="F215" s="94"/>
      <c r="G215" s="94"/>
      <c r="H215" s="94"/>
      <c r="I215" s="94"/>
      <c r="J215" s="94"/>
      <c r="K215" s="94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17"/>
      <c r="AG215" s="117"/>
      <c r="AH215" s="117"/>
    </row>
    <row r="216" spans="1:34" s="118" customFormat="1" ht="15">
      <c r="A216" s="116"/>
      <c r="B216" s="116"/>
      <c r="C216" s="116"/>
      <c r="D216" s="94"/>
      <c r="E216" s="94"/>
      <c r="F216" s="94"/>
      <c r="G216" s="94"/>
      <c r="H216" s="94"/>
      <c r="I216" s="94"/>
      <c r="J216" s="94"/>
      <c r="K216" s="94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17"/>
      <c r="AG216" s="117"/>
      <c r="AH216" s="117"/>
    </row>
    <row r="217" spans="1:34" s="118" customFormat="1" ht="15">
      <c r="A217" s="116"/>
      <c r="B217" s="116"/>
      <c r="C217" s="116"/>
      <c r="D217" s="94"/>
      <c r="E217" s="94"/>
      <c r="F217" s="94"/>
      <c r="G217" s="94"/>
      <c r="H217" s="94"/>
      <c r="I217" s="94"/>
      <c r="J217" s="94"/>
      <c r="K217" s="94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17"/>
      <c r="AG217" s="117"/>
      <c r="AH217" s="117"/>
    </row>
    <row r="218" spans="1:34" s="118" customFormat="1" ht="15">
      <c r="A218" s="116"/>
      <c r="B218" s="116"/>
      <c r="C218" s="116"/>
      <c r="D218" s="94"/>
      <c r="E218" s="94"/>
      <c r="F218" s="94"/>
      <c r="G218" s="94"/>
      <c r="H218" s="94"/>
      <c r="I218" s="94"/>
      <c r="J218" s="94"/>
      <c r="K218" s="94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17"/>
      <c r="AG218" s="117"/>
      <c r="AH218" s="117"/>
    </row>
    <row r="219" spans="1:34" s="118" customFormat="1" ht="15">
      <c r="A219" s="116"/>
      <c r="B219" s="116"/>
      <c r="C219" s="116"/>
      <c r="D219" s="94"/>
      <c r="E219" s="94"/>
      <c r="F219" s="94"/>
      <c r="G219" s="94"/>
      <c r="H219" s="94"/>
      <c r="I219" s="94"/>
      <c r="J219" s="94"/>
      <c r="K219" s="94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17"/>
      <c r="AG219" s="117"/>
      <c r="AH219" s="117"/>
    </row>
    <row r="220" spans="1:34" s="118" customFormat="1" ht="15">
      <c r="A220" s="116"/>
      <c r="B220" s="116"/>
      <c r="C220" s="116"/>
      <c r="D220" s="94"/>
      <c r="E220" s="94"/>
      <c r="F220" s="94"/>
      <c r="G220" s="94"/>
      <c r="H220" s="94"/>
      <c r="I220" s="94"/>
      <c r="J220" s="94"/>
      <c r="K220" s="94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17"/>
      <c r="AG220" s="117"/>
      <c r="AH220" s="117"/>
    </row>
    <row r="221" spans="1:34" s="118" customFormat="1" ht="15">
      <c r="A221" s="116"/>
      <c r="B221" s="116"/>
      <c r="C221" s="116"/>
      <c r="D221" s="94"/>
      <c r="E221" s="94"/>
      <c r="F221" s="94"/>
      <c r="G221" s="94"/>
      <c r="H221" s="94"/>
      <c r="I221" s="94"/>
      <c r="J221" s="94"/>
      <c r="K221" s="94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17"/>
      <c r="AG221" s="117"/>
      <c r="AH221" s="117"/>
    </row>
    <row r="222" spans="1:34" s="118" customFormat="1" ht="15">
      <c r="A222" s="116"/>
      <c r="B222" s="116"/>
      <c r="C222" s="116"/>
      <c r="D222" s="94"/>
      <c r="E222" s="94"/>
      <c r="F222" s="94"/>
      <c r="G222" s="94"/>
      <c r="H222" s="94"/>
      <c r="I222" s="94"/>
      <c r="J222" s="94"/>
      <c r="K222" s="94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17"/>
      <c r="AG222" s="117"/>
      <c r="AH222" s="117"/>
    </row>
    <row r="223" spans="1:34" s="118" customFormat="1" ht="15">
      <c r="A223" s="116"/>
      <c r="B223" s="116"/>
      <c r="C223" s="116"/>
      <c r="D223" s="94"/>
      <c r="E223" s="94"/>
      <c r="F223" s="94"/>
      <c r="G223" s="94"/>
      <c r="H223" s="94"/>
      <c r="I223" s="94"/>
      <c r="J223" s="94"/>
      <c r="K223" s="94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17"/>
      <c r="AG223" s="117"/>
      <c r="AH223" s="117"/>
    </row>
    <row r="224" spans="1:34" s="118" customFormat="1" ht="15">
      <c r="A224" s="116"/>
      <c r="B224" s="116"/>
      <c r="C224" s="116"/>
      <c r="D224" s="94"/>
      <c r="E224" s="94"/>
      <c r="F224" s="94"/>
      <c r="G224" s="94"/>
      <c r="H224" s="94"/>
      <c r="I224" s="94"/>
      <c r="J224" s="94"/>
      <c r="K224" s="94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17"/>
      <c r="AG224" s="117"/>
      <c r="AH224" s="117"/>
    </row>
    <row r="225" spans="1:34" s="118" customFormat="1" ht="15">
      <c r="A225" s="116"/>
      <c r="B225" s="116"/>
      <c r="C225" s="116"/>
      <c r="D225" s="94"/>
      <c r="E225" s="94"/>
      <c r="F225" s="94"/>
      <c r="G225" s="94"/>
      <c r="H225" s="94"/>
      <c r="I225" s="94"/>
      <c r="J225" s="94"/>
      <c r="K225" s="94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17"/>
      <c r="AG225" s="117"/>
      <c r="AH225" s="117"/>
    </row>
    <row r="226" spans="1:34" s="118" customFormat="1" ht="15">
      <c r="A226" s="116"/>
      <c r="B226" s="116"/>
      <c r="C226" s="116"/>
      <c r="D226" s="94"/>
      <c r="E226" s="94"/>
      <c r="F226" s="94"/>
      <c r="G226" s="94"/>
      <c r="H226" s="94"/>
      <c r="I226" s="94"/>
      <c r="J226" s="94"/>
      <c r="K226" s="94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17"/>
      <c r="AG226" s="117"/>
      <c r="AH226" s="117"/>
    </row>
    <row r="227" spans="1:34" s="118" customFormat="1" ht="15">
      <c r="A227" s="116"/>
      <c r="B227" s="116"/>
      <c r="C227" s="116"/>
      <c r="D227" s="94"/>
      <c r="E227" s="94"/>
      <c r="F227" s="94"/>
      <c r="G227" s="94"/>
      <c r="H227" s="94"/>
      <c r="I227" s="94"/>
      <c r="J227" s="94"/>
      <c r="K227" s="94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17"/>
      <c r="AG227" s="117"/>
      <c r="AH227" s="117"/>
    </row>
    <row r="228" spans="1:34" s="118" customFormat="1" ht="15">
      <c r="A228" s="116"/>
      <c r="B228" s="116"/>
      <c r="C228" s="116"/>
      <c r="D228" s="94"/>
      <c r="E228" s="94"/>
      <c r="F228" s="94"/>
      <c r="G228" s="94"/>
      <c r="H228" s="94"/>
      <c r="I228" s="94"/>
      <c r="J228" s="94"/>
      <c r="K228" s="94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17"/>
      <c r="AG228" s="117"/>
      <c r="AH228" s="117"/>
    </row>
    <row r="229" spans="1:34" s="118" customFormat="1" ht="15">
      <c r="A229" s="116"/>
      <c r="B229" s="116"/>
      <c r="C229" s="116"/>
      <c r="D229" s="94"/>
      <c r="E229" s="94"/>
      <c r="F229" s="94"/>
      <c r="G229" s="94"/>
      <c r="H229" s="94"/>
      <c r="I229" s="94"/>
      <c r="J229" s="94"/>
      <c r="K229" s="94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17"/>
      <c r="AG229" s="117"/>
      <c r="AH229" s="117"/>
    </row>
    <row r="230" spans="1:34" s="118" customFormat="1" ht="15">
      <c r="A230" s="116"/>
      <c r="B230" s="116"/>
      <c r="C230" s="116"/>
      <c r="D230" s="94"/>
      <c r="E230" s="94"/>
      <c r="F230" s="94"/>
      <c r="G230" s="94"/>
      <c r="H230" s="94"/>
      <c r="I230" s="94"/>
      <c r="J230" s="94"/>
      <c r="K230" s="94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17"/>
      <c r="AG230" s="117"/>
      <c r="AH230" s="117"/>
    </row>
    <row r="231" spans="1:34" s="118" customFormat="1" ht="15">
      <c r="A231" s="116"/>
      <c r="B231" s="116"/>
      <c r="C231" s="116"/>
      <c r="D231" s="94"/>
      <c r="E231" s="94"/>
      <c r="F231" s="94"/>
      <c r="G231" s="94"/>
      <c r="H231" s="94"/>
      <c r="I231" s="94"/>
      <c r="J231" s="94"/>
      <c r="K231" s="94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17"/>
      <c r="AG231" s="117"/>
      <c r="AH231" s="117"/>
    </row>
    <row r="232" spans="1:34" s="118" customFormat="1" ht="15">
      <c r="A232" s="116"/>
      <c r="B232" s="116"/>
      <c r="C232" s="116"/>
      <c r="D232" s="94"/>
      <c r="E232" s="94"/>
      <c r="F232" s="94"/>
      <c r="G232" s="94"/>
      <c r="H232" s="94"/>
      <c r="I232" s="94"/>
      <c r="J232" s="94"/>
      <c r="K232" s="94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17"/>
      <c r="AG232" s="117"/>
      <c r="AH232" s="117"/>
    </row>
    <row r="233" spans="1:34" s="118" customFormat="1" ht="15">
      <c r="A233" s="116"/>
      <c r="B233" s="116"/>
      <c r="C233" s="116"/>
      <c r="D233" s="94"/>
      <c r="E233" s="94"/>
      <c r="F233" s="94"/>
      <c r="G233" s="94"/>
      <c r="H233" s="94"/>
      <c r="I233" s="94"/>
      <c r="J233" s="94"/>
      <c r="K233" s="94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17"/>
      <c r="AG233" s="117"/>
      <c r="AH233" s="117"/>
    </row>
    <row r="234" spans="1:34" s="118" customFormat="1" ht="15">
      <c r="A234" s="116"/>
      <c r="B234" s="116"/>
      <c r="C234" s="116"/>
      <c r="D234" s="94"/>
      <c r="E234" s="94"/>
      <c r="F234" s="94"/>
      <c r="G234" s="94"/>
      <c r="H234" s="94"/>
      <c r="I234" s="94"/>
      <c r="J234" s="94"/>
      <c r="K234" s="94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17"/>
      <c r="AG234" s="117"/>
      <c r="AH234" s="117"/>
    </row>
    <row r="235" spans="1:34" s="118" customFormat="1" ht="15">
      <c r="A235" s="116"/>
      <c r="B235" s="116"/>
      <c r="C235" s="116"/>
      <c r="D235" s="94"/>
      <c r="E235" s="94"/>
      <c r="F235" s="94"/>
      <c r="G235" s="94"/>
      <c r="H235" s="94"/>
      <c r="I235" s="94"/>
      <c r="J235" s="94"/>
      <c r="K235" s="94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17"/>
      <c r="AG235" s="117"/>
      <c r="AH235" s="117"/>
    </row>
    <row r="236" spans="1:34" s="118" customFormat="1" ht="15">
      <c r="A236" s="116"/>
      <c r="B236" s="116"/>
      <c r="C236" s="116"/>
      <c r="D236" s="94"/>
      <c r="E236" s="94"/>
      <c r="F236" s="94"/>
      <c r="G236" s="94"/>
      <c r="H236" s="94"/>
      <c r="I236" s="94"/>
      <c r="J236" s="94"/>
      <c r="K236" s="94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17"/>
      <c r="AG236" s="117"/>
      <c r="AH236" s="117"/>
    </row>
    <row r="237" spans="1:34" s="118" customFormat="1" ht="15">
      <c r="A237" s="116"/>
      <c r="B237" s="116"/>
      <c r="C237" s="116"/>
      <c r="D237" s="94"/>
      <c r="E237" s="94"/>
      <c r="F237" s="94"/>
      <c r="G237" s="94"/>
      <c r="H237" s="94"/>
      <c r="I237" s="94"/>
      <c r="J237" s="94"/>
      <c r="K237" s="94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17"/>
      <c r="AG237" s="117"/>
      <c r="AH237" s="117"/>
    </row>
    <row r="238" spans="1:34" s="118" customFormat="1" ht="15">
      <c r="A238" s="116"/>
      <c r="B238" s="116"/>
      <c r="C238" s="116"/>
      <c r="D238" s="94"/>
      <c r="E238" s="94"/>
      <c r="F238" s="94"/>
      <c r="G238" s="94"/>
      <c r="H238" s="94"/>
      <c r="I238" s="94"/>
      <c r="J238" s="94"/>
      <c r="K238" s="94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17"/>
      <c r="AG238" s="117"/>
      <c r="AH238" s="117"/>
    </row>
    <row r="239" spans="1:34" s="118" customFormat="1" ht="15">
      <c r="A239" s="116"/>
      <c r="B239" s="116"/>
      <c r="C239" s="116"/>
      <c r="D239" s="94"/>
      <c r="E239" s="94"/>
      <c r="F239" s="94"/>
      <c r="G239" s="94"/>
      <c r="H239" s="94"/>
      <c r="I239" s="94"/>
      <c r="J239" s="94"/>
      <c r="K239" s="94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17"/>
      <c r="AG239" s="117"/>
      <c r="AH239" s="117"/>
    </row>
    <row r="240" spans="1:34" s="118" customFormat="1" ht="15">
      <c r="A240" s="116"/>
      <c r="B240" s="116"/>
      <c r="C240" s="116"/>
      <c r="D240" s="94"/>
      <c r="E240" s="94"/>
      <c r="F240" s="94"/>
      <c r="G240" s="94"/>
      <c r="H240" s="94"/>
      <c r="I240" s="94"/>
      <c r="J240" s="94"/>
      <c r="K240" s="94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17"/>
      <c r="AG240" s="117"/>
      <c r="AH240" s="117"/>
    </row>
    <row r="241" spans="1:34" s="118" customFormat="1" ht="15">
      <c r="A241" s="116"/>
      <c r="B241" s="116"/>
      <c r="C241" s="116"/>
      <c r="D241" s="94"/>
      <c r="E241" s="94"/>
      <c r="F241" s="94"/>
      <c r="G241" s="94"/>
      <c r="H241" s="94"/>
      <c r="I241" s="94"/>
      <c r="J241" s="94"/>
      <c r="K241" s="94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17"/>
      <c r="AG241" s="117"/>
      <c r="AH241" s="117"/>
    </row>
    <row r="242" spans="1:34" s="118" customFormat="1" ht="15">
      <c r="A242" s="116"/>
      <c r="B242" s="116"/>
      <c r="C242" s="116"/>
      <c r="D242" s="94"/>
      <c r="E242" s="94"/>
      <c r="F242" s="94"/>
      <c r="G242" s="94"/>
      <c r="H242" s="94"/>
      <c r="I242" s="94"/>
      <c r="J242" s="94"/>
      <c r="K242" s="94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17"/>
      <c r="AG242" s="117"/>
      <c r="AH242" s="117"/>
    </row>
    <row r="243" spans="1:34" s="118" customFormat="1" ht="15">
      <c r="A243" s="116"/>
      <c r="B243" s="116"/>
      <c r="C243" s="116"/>
      <c r="D243" s="94"/>
      <c r="E243" s="94"/>
      <c r="F243" s="94"/>
      <c r="G243" s="94"/>
      <c r="H243" s="94"/>
      <c r="I243" s="94"/>
      <c r="J243" s="94"/>
      <c r="K243" s="94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17"/>
      <c r="AG243" s="117"/>
      <c r="AH243" s="117"/>
    </row>
    <row r="244" spans="1:34" s="118" customFormat="1" ht="15">
      <c r="A244" s="116"/>
      <c r="B244" s="116"/>
      <c r="C244" s="116"/>
      <c r="D244" s="94"/>
      <c r="E244" s="94"/>
      <c r="F244" s="94"/>
      <c r="G244" s="94"/>
      <c r="H244" s="94"/>
      <c r="I244" s="94"/>
      <c r="J244" s="94"/>
      <c r="K244" s="94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17"/>
      <c r="AG244" s="117"/>
      <c r="AH244" s="117"/>
    </row>
    <row r="245" spans="1:34" s="118" customFormat="1" ht="15">
      <c r="A245" s="116"/>
      <c r="B245" s="116"/>
      <c r="C245" s="116"/>
      <c r="D245" s="94"/>
      <c r="E245" s="94"/>
      <c r="F245" s="94"/>
      <c r="G245" s="94"/>
      <c r="H245" s="94"/>
      <c r="I245" s="94"/>
      <c r="J245" s="94"/>
      <c r="K245" s="94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17"/>
      <c r="AG245" s="117"/>
      <c r="AH245" s="117"/>
    </row>
    <row r="246" spans="1:34" s="118" customFormat="1" ht="15">
      <c r="A246" s="116"/>
      <c r="B246" s="116"/>
      <c r="C246" s="116"/>
      <c r="D246" s="94"/>
      <c r="E246" s="94"/>
      <c r="F246" s="94"/>
      <c r="G246" s="94"/>
      <c r="H246" s="94"/>
      <c r="I246" s="94"/>
      <c r="J246" s="94"/>
      <c r="K246" s="94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17"/>
      <c r="AG246" s="117"/>
      <c r="AH246" s="117"/>
    </row>
    <row r="247" spans="1:34" s="118" customFormat="1" ht="15">
      <c r="A247" s="116"/>
      <c r="B247" s="116"/>
      <c r="C247" s="116"/>
      <c r="D247" s="94"/>
      <c r="E247" s="94"/>
      <c r="F247" s="94"/>
      <c r="G247" s="94"/>
      <c r="H247" s="94"/>
      <c r="I247" s="94"/>
      <c r="J247" s="94"/>
      <c r="K247" s="94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17"/>
      <c r="AG247" s="117"/>
      <c r="AH247" s="117"/>
    </row>
    <row r="248" spans="1:34" s="118" customFormat="1" ht="15">
      <c r="A248" s="116"/>
      <c r="B248" s="116"/>
      <c r="C248" s="116"/>
      <c r="D248" s="94"/>
      <c r="E248" s="94"/>
      <c r="F248" s="94"/>
      <c r="G248" s="94"/>
      <c r="H248" s="94"/>
      <c r="I248" s="94"/>
      <c r="J248" s="94"/>
      <c r="K248" s="94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17"/>
      <c r="AG248" s="117"/>
      <c r="AH248" s="117"/>
    </row>
    <row r="249" spans="1:34" s="118" customFormat="1" ht="15">
      <c r="A249" s="116"/>
      <c r="B249" s="116"/>
      <c r="C249" s="116"/>
      <c r="D249" s="94"/>
      <c r="E249" s="94"/>
      <c r="F249" s="94"/>
      <c r="G249" s="94"/>
      <c r="H249" s="94"/>
      <c r="I249" s="94"/>
      <c r="J249" s="94"/>
      <c r="K249" s="94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17"/>
      <c r="AG249" s="117"/>
      <c r="AH249" s="117"/>
    </row>
    <row r="250" spans="1:34" s="118" customFormat="1" ht="15">
      <c r="A250" s="116"/>
      <c r="B250" s="116"/>
      <c r="C250" s="116"/>
      <c r="D250" s="94"/>
      <c r="E250" s="94"/>
      <c r="F250" s="94"/>
      <c r="G250" s="94"/>
      <c r="H250" s="94"/>
      <c r="I250" s="94"/>
      <c r="J250" s="94"/>
      <c r="K250" s="94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17"/>
      <c r="AG250" s="117"/>
      <c r="AH250" s="117"/>
    </row>
    <row r="251" spans="1:34" s="118" customFormat="1" ht="15">
      <c r="A251" s="116"/>
      <c r="B251" s="116"/>
      <c r="C251" s="116"/>
      <c r="D251" s="94"/>
      <c r="E251" s="94"/>
      <c r="F251" s="94"/>
      <c r="G251" s="94"/>
      <c r="H251" s="94"/>
      <c r="I251" s="94"/>
      <c r="J251" s="94"/>
      <c r="K251" s="94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17"/>
      <c r="AG251" s="117"/>
      <c r="AH251" s="117"/>
    </row>
    <row r="252" spans="1:34" s="118" customFormat="1" ht="15">
      <c r="A252" s="116"/>
      <c r="B252" s="116"/>
      <c r="C252" s="116"/>
      <c r="D252" s="94"/>
      <c r="E252" s="94"/>
      <c r="F252" s="94"/>
      <c r="G252" s="94"/>
      <c r="H252" s="94"/>
      <c r="I252" s="94"/>
      <c r="J252" s="94"/>
      <c r="K252" s="94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17"/>
      <c r="AG252" s="117"/>
      <c r="AH252" s="117"/>
    </row>
    <row r="253" spans="1:34" s="118" customFormat="1" ht="15">
      <c r="A253" s="116"/>
      <c r="B253" s="116"/>
      <c r="C253" s="116"/>
      <c r="D253" s="94"/>
      <c r="E253" s="94"/>
      <c r="F253" s="94"/>
      <c r="G253" s="94"/>
      <c r="H253" s="94"/>
      <c r="I253" s="94"/>
      <c r="J253" s="94"/>
      <c r="K253" s="94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17"/>
      <c r="AG253" s="117"/>
      <c r="AH253" s="117"/>
    </row>
    <row r="254" spans="1:34" s="118" customFormat="1" ht="15">
      <c r="A254" s="116"/>
      <c r="B254" s="116"/>
      <c r="C254" s="116"/>
      <c r="D254" s="94"/>
      <c r="E254" s="94"/>
      <c r="F254" s="94"/>
      <c r="G254" s="94"/>
      <c r="H254" s="94"/>
      <c r="I254" s="94"/>
      <c r="J254" s="94"/>
      <c r="K254" s="94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17"/>
      <c r="AG254" s="117"/>
      <c r="AH254" s="117"/>
    </row>
    <row r="255" spans="1:34" s="118" customFormat="1" ht="15">
      <c r="A255" s="116"/>
      <c r="B255" s="116"/>
      <c r="C255" s="116"/>
      <c r="D255" s="94"/>
      <c r="E255" s="94"/>
      <c r="F255" s="94"/>
      <c r="G255" s="94"/>
      <c r="H255" s="94"/>
      <c r="I255" s="94"/>
      <c r="J255" s="94"/>
      <c r="K255" s="94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17"/>
      <c r="AG255" s="117"/>
      <c r="AH255" s="117"/>
    </row>
    <row r="256" spans="1:34" s="118" customFormat="1" ht="15">
      <c r="A256" s="116"/>
      <c r="B256" s="116"/>
      <c r="C256" s="116"/>
      <c r="D256" s="94"/>
      <c r="E256" s="94"/>
      <c r="F256" s="94"/>
      <c r="G256" s="94"/>
      <c r="H256" s="94"/>
      <c r="I256" s="94"/>
      <c r="J256" s="94"/>
      <c r="K256" s="94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17"/>
      <c r="AG256" s="117"/>
      <c r="AH256" s="117"/>
    </row>
    <row r="257" spans="1:34" s="118" customFormat="1" ht="15">
      <c r="A257" s="116"/>
      <c r="B257" s="116"/>
      <c r="C257" s="116"/>
      <c r="D257" s="94"/>
      <c r="E257" s="94"/>
      <c r="F257" s="94"/>
      <c r="G257" s="94"/>
      <c r="H257" s="94"/>
      <c r="I257" s="94"/>
      <c r="J257" s="94"/>
      <c r="K257" s="94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17"/>
      <c r="AG257" s="117"/>
      <c r="AH257" s="117"/>
    </row>
    <row r="258" spans="1:34" s="118" customFormat="1" ht="15">
      <c r="A258" s="116"/>
      <c r="B258" s="116"/>
      <c r="C258" s="116"/>
      <c r="D258" s="94"/>
      <c r="E258" s="94"/>
      <c r="F258" s="94"/>
      <c r="G258" s="94"/>
      <c r="H258" s="94"/>
      <c r="I258" s="94"/>
      <c r="J258" s="94"/>
      <c r="K258" s="94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17"/>
      <c r="AG258" s="117"/>
      <c r="AH258" s="117"/>
    </row>
    <row r="259" spans="1:34" s="118" customFormat="1" ht="15">
      <c r="A259" s="116"/>
      <c r="B259" s="116"/>
      <c r="C259" s="116"/>
      <c r="D259" s="94"/>
      <c r="E259" s="94"/>
      <c r="F259" s="94"/>
      <c r="G259" s="94"/>
      <c r="H259" s="94"/>
      <c r="I259" s="94"/>
      <c r="J259" s="94"/>
      <c r="K259" s="94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17"/>
      <c r="AG259" s="117"/>
      <c r="AH259" s="117"/>
    </row>
    <row r="260" spans="1:34" s="118" customFormat="1" ht="15">
      <c r="A260" s="116"/>
      <c r="B260" s="116"/>
      <c r="C260" s="116"/>
      <c r="D260" s="94"/>
      <c r="E260" s="94"/>
      <c r="F260" s="94"/>
      <c r="G260" s="94"/>
      <c r="H260" s="94"/>
      <c r="I260" s="94"/>
      <c r="J260" s="94"/>
      <c r="K260" s="94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17"/>
      <c r="AG260" s="117"/>
      <c r="AH260" s="117"/>
    </row>
    <row r="261" spans="1:34" s="118" customFormat="1" ht="15">
      <c r="A261" s="116"/>
      <c r="B261" s="116"/>
      <c r="C261" s="116"/>
      <c r="D261" s="94"/>
      <c r="E261" s="94"/>
      <c r="F261" s="94"/>
      <c r="G261" s="94"/>
      <c r="H261" s="94"/>
      <c r="I261" s="94"/>
      <c r="J261" s="94"/>
      <c r="K261" s="94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17"/>
      <c r="AG261" s="117"/>
      <c r="AH261" s="117"/>
    </row>
    <row r="262" spans="1:34" s="118" customFormat="1" ht="15">
      <c r="A262" s="116"/>
      <c r="B262" s="116"/>
      <c r="C262" s="116"/>
      <c r="D262" s="94"/>
      <c r="E262" s="94"/>
      <c r="F262" s="94"/>
      <c r="G262" s="94"/>
      <c r="H262" s="94"/>
      <c r="I262" s="94"/>
      <c r="J262" s="94"/>
      <c r="K262" s="94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17"/>
      <c r="AG262" s="117"/>
      <c r="AH262" s="117"/>
    </row>
    <row r="263" spans="1:34" s="118" customFormat="1" ht="15">
      <c r="A263" s="116"/>
      <c r="B263" s="116"/>
      <c r="C263" s="116"/>
      <c r="D263" s="94"/>
      <c r="E263" s="94"/>
      <c r="F263" s="94"/>
      <c r="G263" s="94"/>
      <c r="H263" s="94"/>
      <c r="I263" s="94"/>
      <c r="J263" s="94"/>
      <c r="K263" s="94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17"/>
      <c r="AG263" s="117"/>
      <c r="AH263" s="117"/>
    </row>
    <row r="264" spans="1:34" s="118" customFormat="1" ht="15">
      <c r="A264" s="116"/>
      <c r="B264" s="116"/>
      <c r="C264" s="116"/>
      <c r="D264" s="94"/>
      <c r="E264" s="94"/>
      <c r="F264" s="94"/>
      <c r="G264" s="94"/>
      <c r="H264" s="94"/>
      <c r="I264" s="94"/>
      <c r="J264" s="94"/>
      <c r="K264" s="94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17"/>
      <c r="AG264" s="117"/>
      <c r="AH264" s="117"/>
    </row>
    <row r="265" spans="1:34" s="118" customFormat="1" ht="15">
      <c r="A265" s="116"/>
      <c r="B265" s="116"/>
      <c r="C265" s="116"/>
      <c r="D265" s="94"/>
      <c r="E265" s="94"/>
      <c r="F265" s="94"/>
      <c r="G265" s="94"/>
      <c r="H265" s="94"/>
      <c r="I265" s="94"/>
      <c r="J265" s="94"/>
      <c r="K265" s="94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17"/>
      <c r="AG265" s="117"/>
      <c r="AH265" s="117"/>
    </row>
    <row r="266" spans="1:34" s="118" customFormat="1" ht="15">
      <c r="A266" s="116"/>
      <c r="B266" s="116"/>
      <c r="C266" s="116"/>
      <c r="D266" s="94"/>
      <c r="E266" s="94"/>
      <c r="F266" s="94"/>
      <c r="G266" s="94"/>
      <c r="H266" s="94"/>
      <c r="I266" s="94"/>
      <c r="J266" s="94"/>
      <c r="K266" s="94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17"/>
      <c r="AG266" s="117"/>
      <c r="AH266" s="117"/>
    </row>
    <row r="267" spans="1:34" s="118" customFormat="1" ht="15">
      <c r="A267" s="116"/>
      <c r="B267" s="116"/>
      <c r="C267" s="116"/>
      <c r="D267" s="94"/>
      <c r="E267" s="94"/>
      <c r="F267" s="94"/>
      <c r="G267" s="94"/>
      <c r="H267" s="94"/>
      <c r="I267" s="94"/>
      <c r="J267" s="94"/>
      <c r="K267" s="94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17"/>
      <c r="AG267" s="117"/>
      <c r="AH267" s="117"/>
    </row>
    <row r="268" spans="1:34" s="118" customFormat="1" ht="15">
      <c r="A268" s="116"/>
      <c r="B268" s="116"/>
      <c r="C268" s="116"/>
      <c r="D268" s="94"/>
      <c r="E268" s="94"/>
      <c r="F268" s="94"/>
      <c r="G268" s="94"/>
      <c r="H268" s="94"/>
      <c r="I268" s="94"/>
      <c r="J268" s="94"/>
      <c r="K268" s="94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17"/>
      <c r="AG268" s="117"/>
      <c r="AH268" s="117"/>
    </row>
    <row r="269" spans="1:34" s="118" customFormat="1" ht="15">
      <c r="A269" s="116"/>
      <c r="B269" s="116"/>
      <c r="C269" s="116"/>
      <c r="D269" s="94"/>
      <c r="E269" s="94"/>
      <c r="F269" s="94"/>
      <c r="G269" s="94"/>
      <c r="H269" s="94"/>
      <c r="I269" s="94"/>
      <c r="J269" s="94"/>
      <c r="K269" s="94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17"/>
      <c r="AG269" s="117"/>
      <c r="AH269" s="117"/>
    </row>
    <row r="270" spans="1:34" s="118" customFormat="1" ht="15">
      <c r="A270" s="116"/>
      <c r="B270" s="116"/>
      <c r="C270" s="116"/>
      <c r="D270" s="94"/>
      <c r="E270" s="94"/>
      <c r="F270" s="94"/>
      <c r="G270" s="94"/>
      <c r="H270" s="94"/>
      <c r="I270" s="94"/>
      <c r="J270" s="94"/>
      <c r="K270" s="94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17"/>
      <c r="AG270" s="117"/>
      <c r="AH270" s="117"/>
    </row>
    <row r="271" spans="1:34" s="118" customFormat="1" ht="15">
      <c r="A271" s="116"/>
      <c r="B271" s="116"/>
      <c r="C271" s="116"/>
      <c r="D271" s="94"/>
      <c r="E271" s="94"/>
      <c r="F271" s="94"/>
      <c r="G271" s="94"/>
      <c r="H271" s="94"/>
      <c r="I271" s="94"/>
      <c r="J271" s="94"/>
      <c r="K271" s="94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17"/>
      <c r="AG271" s="117"/>
      <c r="AH271" s="117"/>
    </row>
    <row r="272" spans="1:34" s="118" customFormat="1" ht="15">
      <c r="A272" s="116"/>
      <c r="B272" s="116"/>
      <c r="C272" s="116"/>
      <c r="D272" s="94"/>
      <c r="E272" s="94"/>
      <c r="F272" s="94"/>
      <c r="G272" s="94"/>
      <c r="H272" s="94"/>
      <c r="I272" s="94"/>
      <c r="J272" s="94"/>
      <c r="K272" s="94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17"/>
      <c r="AG272" s="117"/>
      <c r="AH272" s="117"/>
    </row>
    <row r="273" spans="1:34" s="118" customFormat="1" ht="15">
      <c r="A273" s="116"/>
      <c r="B273" s="116"/>
      <c r="C273" s="116"/>
      <c r="D273" s="94"/>
      <c r="E273" s="94"/>
      <c r="F273" s="94"/>
      <c r="G273" s="94"/>
      <c r="H273" s="94"/>
      <c r="I273" s="94"/>
      <c r="J273" s="94"/>
      <c r="K273" s="94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17"/>
      <c r="AG273" s="117"/>
      <c r="AH273" s="117"/>
    </row>
    <row r="274" spans="1:34" s="118" customFormat="1" ht="15">
      <c r="A274" s="116"/>
      <c r="B274" s="116"/>
      <c r="C274" s="116"/>
      <c r="D274" s="94"/>
      <c r="E274" s="94"/>
      <c r="F274" s="94"/>
      <c r="G274" s="94"/>
      <c r="H274" s="94"/>
      <c r="I274" s="94"/>
      <c r="J274" s="94"/>
      <c r="K274" s="94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17"/>
      <c r="AG274" s="117"/>
      <c r="AH274" s="117"/>
    </row>
    <row r="275" spans="1:34" s="118" customFormat="1" ht="15">
      <c r="A275" s="116"/>
      <c r="B275" s="116"/>
      <c r="C275" s="116"/>
      <c r="D275" s="94"/>
      <c r="E275" s="94"/>
      <c r="F275" s="94"/>
      <c r="G275" s="94"/>
      <c r="H275" s="94"/>
      <c r="I275" s="94"/>
      <c r="J275" s="94"/>
      <c r="K275" s="94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17"/>
      <c r="AG275" s="117"/>
      <c r="AH275" s="117"/>
    </row>
    <row r="276" spans="1:34" s="118" customFormat="1" ht="15">
      <c r="A276" s="116"/>
      <c r="B276" s="116"/>
      <c r="C276" s="116"/>
      <c r="D276" s="94"/>
      <c r="E276" s="94"/>
      <c r="F276" s="94"/>
      <c r="G276" s="94"/>
      <c r="H276" s="94"/>
      <c r="I276" s="94"/>
      <c r="J276" s="94"/>
      <c r="K276" s="94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17"/>
      <c r="AG276" s="117"/>
      <c r="AH276" s="117"/>
    </row>
    <row r="277" spans="1:34" s="118" customFormat="1" ht="15">
      <c r="A277" s="116"/>
      <c r="B277" s="116"/>
      <c r="C277" s="116"/>
      <c r="D277" s="94"/>
      <c r="E277" s="94"/>
      <c r="F277" s="94"/>
      <c r="G277" s="94"/>
      <c r="H277" s="94"/>
      <c r="I277" s="94"/>
      <c r="J277" s="94"/>
      <c r="K277" s="94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17"/>
      <c r="AG277" s="117"/>
      <c r="AH277" s="117"/>
    </row>
    <row r="278" spans="1:34" s="118" customFormat="1" ht="15">
      <c r="A278" s="116"/>
      <c r="B278" s="116"/>
      <c r="C278" s="116"/>
      <c r="D278" s="94"/>
      <c r="E278" s="94"/>
      <c r="F278" s="94"/>
      <c r="G278" s="94"/>
      <c r="H278" s="94"/>
      <c r="I278" s="94"/>
      <c r="J278" s="94"/>
      <c r="K278" s="94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17"/>
      <c r="AG278" s="117"/>
      <c r="AH278" s="117"/>
    </row>
    <row r="279" spans="1:34" s="118" customFormat="1" ht="15">
      <c r="A279" s="116"/>
      <c r="B279" s="116"/>
      <c r="C279" s="116"/>
      <c r="D279" s="94"/>
      <c r="E279" s="94"/>
      <c r="F279" s="94"/>
      <c r="G279" s="94"/>
      <c r="H279" s="94"/>
      <c r="I279" s="94"/>
      <c r="J279" s="94"/>
      <c r="K279" s="94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17"/>
      <c r="AG279" s="117"/>
      <c r="AH279" s="117"/>
    </row>
    <row r="280" spans="1:34" s="118" customFormat="1" ht="15">
      <c r="A280" s="116"/>
      <c r="B280" s="116"/>
      <c r="C280" s="116"/>
      <c r="D280" s="94"/>
      <c r="E280" s="94"/>
      <c r="F280" s="94"/>
      <c r="G280" s="94"/>
      <c r="H280" s="94"/>
      <c r="I280" s="94"/>
      <c r="J280" s="94"/>
      <c r="K280" s="94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17"/>
      <c r="AG280" s="117"/>
      <c r="AH280" s="117"/>
    </row>
    <row r="281" spans="1:34" s="118" customFormat="1" ht="15">
      <c r="A281" s="116"/>
      <c r="B281" s="116"/>
      <c r="C281" s="116"/>
      <c r="D281" s="94"/>
      <c r="E281" s="94"/>
      <c r="F281" s="94"/>
      <c r="G281" s="94"/>
      <c r="H281" s="94"/>
      <c r="I281" s="94"/>
      <c r="J281" s="94"/>
      <c r="K281" s="94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17"/>
      <c r="AG281" s="117"/>
      <c r="AH281" s="117"/>
    </row>
    <row r="282" spans="1:34" s="118" customFormat="1" ht="15">
      <c r="A282" s="116"/>
      <c r="B282" s="116"/>
      <c r="C282" s="116"/>
      <c r="D282" s="94"/>
      <c r="E282" s="94"/>
      <c r="F282" s="94"/>
      <c r="G282" s="94"/>
      <c r="H282" s="94"/>
      <c r="I282" s="94"/>
      <c r="J282" s="94"/>
      <c r="K282" s="94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17"/>
      <c r="AG282" s="117"/>
      <c r="AH282" s="117"/>
    </row>
    <row r="283" spans="1:34" s="118" customFormat="1" ht="15">
      <c r="A283" s="116"/>
      <c r="B283" s="116"/>
      <c r="C283" s="116"/>
      <c r="D283" s="94"/>
      <c r="E283" s="94"/>
      <c r="F283" s="94"/>
      <c r="G283" s="94"/>
      <c r="H283" s="94"/>
      <c r="I283" s="94"/>
      <c r="J283" s="94"/>
      <c r="K283" s="94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17"/>
      <c r="AG283" s="117"/>
      <c r="AH283" s="117"/>
    </row>
    <row r="284" spans="1:34" s="118" customFormat="1" ht="15">
      <c r="A284" s="116"/>
      <c r="B284" s="116"/>
      <c r="C284" s="116"/>
      <c r="D284" s="94"/>
      <c r="E284" s="94"/>
      <c r="F284" s="94"/>
      <c r="G284" s="94"/>
      <c r="H284" s="94"/>
      <c r="I284" s="94"/>
      <c r="J284" s="94"/>
      <c r="K284" s="94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17"/>
      <c r="AG284" s="117"/>
      <c r="AH284" s="117"/>
    </row>
    <row r="285" spans="1:34" s="118" customFormat="1" ht="15">
      <c r="A285" s="116"/>
      <c r="B285" s="116"/>
      <c r="C285" s="116"/>
      <c r="D285" s="94"/>
      <c r="E285" s="94"/>
      <c r="F285" s="94"/>
      <c r="G285" s="94"/>
      <c r="H285" s="94"/>
      <c r="I285" s="94"/>
      <c r="J285" s="94"/>
      <c r="K285" s="94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17"/>
      <c r="AG285" s="117"/>
      <c r="AH285" s="117"/>
    </row>
    <row r="286" spans="1:34" s="118" customFormat="1" ht="15">
      <c r="A286" s="116"/>
      <c r="B286" s="116"/>
      <c r="C286" s="116"/>
      <c r="D286" s="94"/>
      <c r="E286" s="94"/>
      <c r="F286" s="94"/>
      <c r="G286" s="94"/>
      <c r="H286" s="94"/>
      <c r="I286" s="94"/>
      <c r="J286" s="94"/>
      <c r="K286" s="94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17"/>
      <c r="AG286" s="117"/>
      <c r="AH286" s="117"/>
    </row>
    <row r="287" spans="1:34" s="118" customFormat="1" ht="15">
      <c r="A287" s="116"/>
      <c r="B287" s="116"/>
      <c r="C287" s="116"/>
      <c r="D287" s="94"/>
      <c r="E287" s="94"/>
      <c r="F287" s="94"/>
      <c r="G287" s="94"/>
      <c r="H287" s="94"/>
      <c r="I287" s="94"/>
      <c r="J287" s="94"/>
      <c r="K287" s="94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17"/>
      <c r="AG287" s="117"/>
      <c r="AH287" s="117"/>
    </row>
    <row r="288" spans="1:34" s="118" customFormat="1" ht="15">
      <c r="A288" s="116"/>
      <c r="B288" s="116"/>
      <c r="C288" s="116"/>
      <c r="D288" s="94"/>
      <c r="E288" s="94"/>
      <c r="F288" s="94"/>
      <c r="G288" s="94"/>
      <c r="H288" s="94"/>
      <c r="I288" s="94"/>
      <c r="J288" s="94"/>
      <c r="K288" s="94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17"/>
      <c r="AG288" s="117"/>
      <c r="AH288" s="117"/>
    </row>
    <row r="289" spans="1:34" s="118" customFormat="1" ht="15">
      <c r="A289" s="116"/>
      <c r="B289" s="116"/>
      <c r="C289" s="116"/>
      <c r="D289" s="94"/>
      <c r="E289" s="94"/>
      <c r="F289" s="94"/>
      <c r="G289" s="94"/>
      <c r="H289" s="94"/>
      <c r="I289" s="94"/>
      <c r="J289" s="94"/>
      <c r="K289" s="94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17"/>
      <c r="AG289" s="117"/>
      <c r="AH289" s="117"/>
    </row>
    <row r="290" spans="1:34" s="118" customFormat="1" ht="15">
      <c r="A290" s="116"/>
      <c r="B290" s="116"/>
      <c r="C290" s="116"/>
      <c r="D290" s="94"/>
      <c r="E290" s="94"/>
      <c r="F290" s="94"/>
      <c r="G290" s="94"/>
      <c r="H290" s="94"/>
      <c r="I290" s="94"/>
      <c r="J290" s="94"/>
      <c r="K290" s="94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17"/>
      <c r="AG290" s="117"/>
      <c r="AH290" s="117"/>
    </row>
    <row r="291" spans="1:34" s="118" customFormat="1" ht="15">
      <c r="A291" s="116"/>
      <c r="B291" s="116"/>
      <c r="C291" s="116"/>
      <c r="D291" s="94"/>
      <c r="E291" s="94"/>
      <c r="F291" s="94"/>
      <c r="G291" s="94"/>
      <c r="H291" s="94"/>
      <c r="I291" s="94"/>
      <c r="J291" s="94"/>
      <c r="K291" s="94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17"/>
      <c r="AG291" s="117"/>
      <c r="AH291" s="117"/>
    </row>
    <row r="292" spans="1:34" s="118" customFormat="1" ht="15">
      <c r="A292" s="116"/>
      <c r="B292" s="116"/>
      <c r="C292" s="116"/>
      <c r="D292" s="94"/>
      <c r="E292" s="94"/>
      <c r="F292" s="94"/>
      <c r="G292" s="94"/>
      <c r="H292" s="94"/>
      <c r="I292" s="94"/>
      <c r="J292" s="94"/>
      <c r="K292" s="94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17"/>
      <c r="AG292" s="117"/>
      <c r="AH292" s="117"/>
    </row>
    <row r="293" spans="1:34" s="118" customFormat="1" ht="15">
      <c r="A293" s="116"/>
      <c r="B293" s="116"/>
      <c r="C293" s="116"/>
      <c r="D293" s="94"/>
      <c r="E293" s="94"/>
      <c r="F293" s="94"/>
      <c r="G293" s="94"/>
      <c r="H293" s="94"/>
      <c r="I293" s="94"/>
      <c r="J293" s="94"/>
      <c r="K293" s="94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17"/>
      <c r="AG293" s="117"/>
      <c r="AH293" s="117"/>
    </row>
    <row r="294" spans="1:34" s="118" customFormat="1" ht="15">
      <c r="A294" s="116"/>
      <c r="B294" s="116"/>
      <c r="C294" s="116"/>
      <c r="D294" s="94"/>
      <c r="E294" s="94"/>
      <c r="F294" s="94"/>
      <c r="G294" s="94"/>
      <c r="H294" s="94"/>
      <c r="I294" s="94"/>
      <c r="J294" s="94"/>
      <c r="K294" s="94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17"/>
      <c r="AG294" s="117"/>
      <c r="AH294" s="117"/>
    </row>
    <row r="295" spans="1:34" s="118" customFormat="1" ht="15">
      <c r="A295" s="116"/>
      <c r="B295" s="116"/>
      <c r="C295" s="116"/>
      <c r="D295" s="94"/>
      <c r="E295" s="94"/>
      <c r="F295" s="94"/>
      <c r="G295" s="94"/>
      <c r="H295" s="94"/>
      <c r="I295" s="94"/>
      <c r="J295" s="94"/>
      <c r="K295" s="94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17"/>
      <c r="AG295" s="117"/>
      <c r="AH295" s="117"/>
    </row>
    <row r="296" spans="1:34" s="118" customFormat="1" ht="15">
      <c r="A296" s="116"/>
      <c r="B296" s="116"/>
      <c r="C296" s="116"/>
      <c r="D296" s="94"/>
      <c r="E296" s="94"/>
      <c r="F296" s="94"/>
      <c r="G296" s="94"/>
      <c r="H296" s="94"/>
      <c r="I296" s="94"/>
      <c r="J296" s="94"/>
      <c r="K296" s="94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17"/>
      <c r="AG296" s="117"/>
      <c r="AH296" s="117"/>
    </row>
    <row r="297" spans="1:34" s="118" customFormat="1" ht="15">
      <c r="A297" s="116"/>
      <c r="B297" s="116"/>
      <c r="C297" s="116"/>
      <c r="D297" s="94"/>
      <c r="E297" s="94"/>
      <c r="F297" s="94"/>
      <c r="G297" s="94"/>
      <c r="H297" s="94"/>
      <c r="I297" s="94"/>
      <c r="J297" s="94"/>
      <c r="K297" s="94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17"/>
      <c r="AG297" s="117"/>
      <c r="AH297" s="117"/>
    </row>
    <row r="298" spans="1:34" s="118" customFormat="1" ht="15">
      <c r="A298" s="116"/>
      <c r="B298" s="116"/>
      <c r="C298" s="116"/>
      <c r="D298" s="94"/>
      <c r="E298" s="94"/>
      <c r="F298" s="94"/>
      <c r="G298" s="94"/>
      <c r="H298" s="94"/>
      <c r="I298" s="94"/>
      <c r="J298" s="94"/>
      <c r="K298" s="94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17"/>
      <c r="AG298" s="117"/>
      <c r="AH298" s="117"/>
    </row>
    <row r="299" spans="1:34" s="118" customFormat="1" ht="15">
      <c r="A299" s="116"/>
      <c r="B299" s="116"/>
      <c r="C299" s="116"/>
      <c r="D299" s="94"/>
      <c r="E299" s="94"/>
      <c r="F299" s="94"/>
      <c r="G299" s="94"/>
      <c r="H299" s="94"/>
      <c r="I299" s="94"/>
      <c r="J299" s="94"/>
      <c r="K299" s="94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17"/>
      <c r="AG299" s="117"/>
      <c r="AH299" s="117"/>
    </row>
    <row r="300" spans="1:34" s="118" customFormat="1" ht="15">
      <c r="A300" s="116"/>
      <c r="B300" s="116"/>
      <c r="C300" s="116"/>
      <c r="D300" s="94"/>
      <c r="E300" s="94"/>
      <c r="F300" s="94"/>
      <c r="G300" s="94"/>
      <c r="H300" s="94"/>
      <c r="I300" s="94"/>
      <c r="J300" s="94"/>
      <c r="K300" s="94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17"/>
      <c r="AG300" s="117"/>
      <c r="AH300" s="117"/>
    </row>
    <row r="301" spans="1:34" s="118" customFormat="1" ht="15">
      <c r="A301" s="116"/>
      <c r="B301" s="116"/>
      <c r="C301" s="116"/>
      <c r="D301" s="94"/>
      <c r="E301" s="94"/>
      <c r="F301" s="94"/>
      <c r="G301" s="94"/>
      <c r="H301" s="94"/>
      <c r="I301" s="94"/>
      <c r="J301" s="94"/>
      <c r="K301" s="94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17"/>
      <c r="AG301" s="117"/>
      <c r="AH301" s="117"/>
    </row>
    <row r="302" spans="1:34" s="118" customFormat="1" ht="15">
      <c r="A302" s="116"/>
      <c r="B302" s="116"/>
      <c r="C302" s="116"/>
      <c r="D302" s="94"/>
      <c r="E302" s="94"/>
      <c r="F302" s="94"/>
      <c r="G302" s="94"/>
      <c r="H302" s="94"/>
      <c r="I302" s="94"/>
      <c r="J302" s="94"/>
      <c r="K302" s="94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17"/>
      <c r="AG302" s="117"/>
      <c r="AH302" s="117"/>
    </row>
    <row r="303" spans="1:34" s="118" customFormat="1" ht="15">
      <c r="A303" s="116"/>
      <c r="B303" s="116"/>
      <c r="C303" s="116"/>
      <c r="D303" s="94"/>
      <c r="E303" s="94"/>
      <c r="F303" s="94"/>
      <c r="G303" s="94"/>
      <c r="H303" s="94"/>
      <c r="I303" s="94"/>
      <c r="J303" s="94"/>
      <c r="K303" s="94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17"/>
      <c r="AG303" s="117"/>
      <c r="AH303" s="117"/>
    </row>
    <row r="304" spans="1:34" s="118" customFormat="1" ht="15">
      <c r="A304" s="116"/>
      <c r="B304" s="116"/>
      <c r="C304" s="116"/>
      <c r="D304" s="94"/>
      <c r="E304" s="94"/>
      <c r="F304" s="94"/>
      <c r="G304" s="94"/>
      <c r="H304" s="94"/>
      <c r="I304" s="94"/>
      <c r="J304" s="94"/>
      <c r="K304" s="94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17"/>
      <c r="AG304" s="117"/>
      <c r="AH304" s="117"/>
    </row>
    <row r="305" spans="1:34" s="118" customFormat="1" ht="15">
      <c r="A305" s="116"/>
      <c r="B305" s="116"/>
      <c r="C305" s="116"/>
      <c r="D305" s="94"/>
      <c r="E305" s="94"/>
      <c r="F305" s="94"/>
      <c r="G305" s="94"/>
      <c r="H305" s="94"/>
      <c r="I305" s="94"/>
      <c r="J305" s="94"/>
      <c r="K305" s="94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17"/>
      <c r="AG305" s="117"/>
      <c r="AH305" s="117"/>
    </row>
    <row r="306" spans="1:34" s="118" customFormat="1" ht="15">
      <c r="A306" s="116"/>
      <c r="B306" s="116"/>
      <c r="C306" s="116"/>
      <c r="D306" s="94"/>
      <c r="E306" s="94"/>
      <c r="F306" s="94"/>
      <c r="G306" s="94"/>
      <c r="H306" s="94"/>
      <c r="I306" s="94"/>
      <c r="J306" s="94"/>
      <c r="K306" s="94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17"/>
      <c r="AG306" s="117"/>
      <c r="AH306" s="117"/>
    </row>
    <row r="307" spans="1:34" s="118" customFormat="1" ht="15">
      <c r="A307" s="116"/>
      <c r="B307" s="116"/>
      <c r="C307" s="116"/>
      <c r="D307" s="94"/>
      <c r="E307" s="94"/>
      <c r="F307" s="94"/>
      <c r="G307" s="94"/>
      <c r="H307" s="94"/>
      <c r="I307" s="94"/>
      <c r="J307" s="94"/>
      <c r="K307" s="94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17"/>
      <c r="AG307" s="117"/>
      <c r="AH307" s="117"/>
    </row>
    <row r="308" spans="1:34" s="118" customFormat="1" ht="15">
      <c r="A308" s="116"/>
      <c r="B308" s="116"/>
      <c r="C308" s="116"/>
      <c r="D308" s="94"/>
      <c r="E308" s="94"/>
      <c r="F308" s="94"/>
      <c r="G308" s="94"/>
      <c r="H308" s="94"/>
      <c r="I308" s="94"/>
      <c r="J308" s="94"/>
      <c r="K308" s="94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17"/>
      <c r="AG308" s="117"/>
      <c r="AH308" s="117"/>
    </row>
    <row r="309" spans="1:34" s="118" customFormat="1" ht="15">
      <c r="A309" s="116"/>
      <c r="B309" s="116"/>
      <c r="C309" s="116"/>
      <c r="D309" s="94"/>
      <c r="E309" s="94"/>
      <c r="F309" s="94"/>
      <c r="G309" s="94"/>
      <c r="H309" s="94"/>
      <c r="I309" s="94"/>
      <c r="J309" s="94"/>
      <c r="K309" s="94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17"/>
      <c r="AG309" s="117"/>
      <c r="AH309" s="117"/>
    </row>
    <row r="310" spans="1:34" s="118" customFormat="1" ht="15">
      <c r="A310" s="116"/>
      <c r="B310" s="116"/>
      <c r="C310" s="116"/>
      <c r="D310" s="94"/>
      <c r="E310" s="94"/>
      <c r="F310" s="94"/>
      <c r="G310" s="94"/>
      <c r="H310" s="94"/>
      <c r="I310" s="94"/>
      <c r="J310" s="94"/>
      <c r="K310" s="94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17"/>
      <c r="AG310" s="117"/>
      <c r="AH310" s="117"/>
    </row>
    <row r="311" spans="1:34" s="118" customFormat="1" ht="15">
      <c r="A311" s="116"/>
      <c r="B311" s="116"/>
      <c r="C311" s="116"/>
      <c r="D311" s="94"/>
      <c r="E311" s="94"/>
      <c r="F311" s="94"/>
      <c r="G311" s="94"/>
      <c r="H311" s="94"/>
      <c r="I311" s="94"/>
      <c r="J311" s="94"/>
      <c r="K311" s="94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17"/>
      <c r="AG311" s="117"/>
      <c r="AH311" s="117"/>
    </row>
    <row r="312" spans="1:34" s="118" customFormat="1" ht="15">
      <c r="A312" s="116"/>
      <c r="B312" s="116"/>
      <c r="C312" s="116"/>
      <c r="D312" s="94"/>
      <c r="E312" s="94"/>
      <c r="F312" s="94"/>
      <c r="G312" s="94"/>
      <c r="H312" s="94"/>
      <c r="I312" s="94"/>
      <c r="J312" s="94"/>
      <c r="K312" s="94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17"/>
      <c r="AG312" s="117"/>
      <c r="AH312" s="117"/>
    </row>
    <row r="313" spans="1:34" s="118" customFormat="1" ht="15">
      <c r="A313" s="116"/>
      <c r="B313" s="116"/>
      <c r="C313" s="116"/>
      <c r="D313" s="94"/>
      <c r="E313" s="94"/>
      <c r="F313" s="94"/>
      <c r="G313" s="94"/>
      <c r="H313" s="94"/>
      <c r="I313" s="94"/>
      <c r="J313" s="94"/>
      <c r="K313" s="94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17"/>
      <c r="AG313" s="117"/>
      <c r="AH313" s="117"/>
    </row>
    <row r="314" spans="1:34" s="118" customFormat="1" ht="15">
      <c r="A314" s="116"/>
      <c r="B314" s="116"/>
      <c r="C314" s="116"/>
      <c r="D314" s="94"/>
      <c r="E314" s="94"/>
      <c r="F314" s="94"/>
      <c r="G314" s="94"/>
      <c r="H314" s="94"/>
      <c r="I314" s="94"/>
      <c r="J314" s="94"/>
      <c r="K314" s="94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17"/>
      <c r="AG314" s="117"/>
      <c r="AH314" s="117"/>
    </row>
    <row r="315" spans="1:34" s="118" customFormat="1" ht="15">
      <c r="A315" s="116"/>
      <c r="B315" s="116"/>
      <c r="C315" s="116"/>
      <c r="D315" s="94"/>
      <c r="E315" s="94"/>
      <c r="F315" s="94"/>
      <c r="G315" s="94"/>
      <c r="H315" s="94"/>
      <c r="I315" s="94"/>
      <c r="J315" s="94"/>
      <c r="K315" s="94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17"/>
      <c r="AG315" s="117"/>
      <c r="AH315" s="117"/>
    </row>
    <row r="316" spans="1:34" s="118" customFormat="1" ht="15">
      <c r="A316" s="116"/>
      <c r="B316" s="116"/>
      <c r="C316" s="116"/>
      <c r="D316" s="94"/>
      <c r="E316" s="94"/>
      <c r="F316" s="94"/>
      <c r="G316" s="94"/>
      <c r="H316" s="94"/>
      <c r="I316" s="94"/>
      <c r="J316" s="94"/>
      <c r="K316" s="94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17"/>
      <c r="AG316" s="117"/>
      <c r="AH316" s="117"/>
    </row>
    <row r="317" spans="1:34" s="118" customFormat="1" ht="15">
      <c r="A317" s="116"/>
      <c r="B317" s="116"/>
      <c r="C317" s="116"/>
      <c r="D317" s="94"/>
      <c r="E317" s="94"/>
      <c r="F317" s="94"/>
      <c r="G317" s="94"/>
      <c r="H317" s="94"/>
      <c r="I317" s="94"/>
      <c r="J317" s="94"/>
      <c r="K317" s="94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17"/>
      <c r="AG317" s="117"/>
      <c r="AH317" s="117"/>
    </row>
    <row r="318" spans="1:34" s="118" customFormat="1" ht="15">
      <c r="A318" s="116"/>
      <c r="B318" s="116"/>
      <c r="C318" s="116"/>
      <c r="D318" s="94"/>
      <c r="E318" s="94"/>
      <c r="F318" s="94"/>
      <c r="G318" s="94"/>
      <c r="H318" s="94"/>
      <c r="I318" s="94"/>
      <c r="J318" s="94"/>
      <c r="K318" s="94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17"/>
      <c r="AG318" s="117"/>
      <c r="AH318" s="117"/>
    </row>
    <row r="319" spans="1:34" s="118" customFormat="1" ht="15">
      <c r="A319" s="116"/>
      <c r="B319" s="116"/>
      <c r="C319" s="116"/>
      <c r="D319" s="94"/>
      <c r="E319" s="94"/>
      <c r="F319" s="94"/>
      <c r="G319" s="94"/>
      <c r="H319" s="94"/>
      <c r="I319" s="94"/>
      <c r="J319" s="94"/>
      <c r="K319" s="94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17"/>
      <c r="AG319" s="117"/>
      <c r="AH319" s="117"/>
    </row>
    <row r="320" spans="1:34" s="118" customFormat="1" ht="15">
      <c r="A320" s="116"/>
      <c r="B320" s="116"/>
      <c r="C320" s="116"/>
      <c r="D320" s="94"/>
      <c r="E320" s="94"/>
      <c r="F320" s="94"/>
      <c r="G320" s="94"/>
      <c r="H320" s="94"/>
      <c r="I320" s="94"/>
      <c r="J320" s="94"/>
      <c r="K320" s="94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17"/>
      <c r="AG320" s="117"/>
      <c r="AH320" s="117"/>
    </row>
    <row r="321" spans="1:34" s="118" customFormat="1" ht="15">
      <c r="A321" s="116"/>
      <c r="B321" s="116"/>
      <c r="C321" s="116"/>
      <c r="D321" s="94"/>
      <c r="E321" s="94"/>
      <c r="F321" s="94"/>
      <c r="G321" s="94"/>
      <c r="H321" s="94"/>
      <c r="I321" s="94"/>
      <c r="J321" s="94"/>
      <c r="K321" s="94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17"/>
      <c r="AG321" s="117"/>
      <c r="AH321" s="117"/>
    </row>
    <row r="322" spans="1:34" s="118" customFormat="1" ht="15">
      <c r="A322" s="116"/>
      <c r="B322" s="116"/>
      <c r="C322" s="116"/>
      <c r="D322" s="94"/>
      <c r="E322" s="94"/>
      <c r="F322" s="94"/>
      <c r="G322" s="94"/>
      <c r="H322" s="94"/>
      <c r="I322" s="94"/>
      <c r="J322" s="94"/>
      <c r="K322" s="94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17"/>
      <c r="AG322" s="117"/>
      <c r="AH322" s="117"/>
    </row>
    <row r="323" spans="1:34" s="118" customFormat="1" ht="15">
      <c r="A323" s="116"/>
      <c r="B323" s="116"/>
      <c r="C323" s="116"/>
      <c r="D323" s="94"/>
      <c r="E323" s="94"/>
      <c r="F323" s="94"/>
      <c r="G323" s="94"/>
      <c r="H323" s="94"/>
      <c r="I323" s="94"/>
      <c r="J323" s="94"/>
      <c r="K323" s="94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17"/>
      <c r="AG323" s="117"/>
      <c r="AH323" s="117"/>
    </row>
    <row r="324" spans="1:34" s="118" customFormat="1" ht="15">
      <c r="A324" s="116"/>
      <c r="B324" s="116"/>
      <c r="C324" s="116"/>
      <c r="D324" s="94"/>
      <c r="E324" s="94"/>
      <c r="F324" s="94"/>
      <c r="G324" s="94"/>
      <c r="H324" s="94"/>
      <c r="I324" s="94"/>
      <c r="J324" s="94"/>
      <c r="K324" s="94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17"/>
      <c r="AG324" s="117"/>
      <c r="AH324" s="117"/>
    </row>
    <row r="325" spans="1:34" s="118" customFormat="1" ht="15">
      <c r="A325" s="116"/>
      <c r="B325" s="116"/>
      <c r="C325" s="116"/>
      <c r="D325" s="94"/>
      <c r="E325" s="94"/>
      <c r="F325" s="94"/>
      <c r="G325" s="94"/>
      <c r="H325" s="94"/>
      <c r="I325" s="94"/>
      <c r="J325" s="94"/>
      <c r="K325" s="94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17"/>
      <c r="AG325" s="117"/>
      <c r="AH325" s="117"/>
    </row>
    <row r="326" spans="1:34" s="118" customFormat="1" ht="15">
      <c r="A326" s="116"/>
      <c r="B326" s="116"/>
      <c r="C326" s="116"/>
      <c r="D326" s="94"/>
      <c r="E326" s="94"/>
      <c r="F326" s="94"/>
      <c r="G326" s="94"/>
      <c r="H326" s="94"/>
      <c r="I326" s="94"/>
      <c r="J326" s="94"/>
      <c r="K326" s="94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17"/>
      <c r="AG326" s="117"/>
      <c r="AH326" s="117"/>
    </row>
    <row r="327" spans="1:34" s="118" customFormat="1" ht="15">
      <c r="A327" s="116"/>
      <c r="B327" s="116"/>
      <c r="C327" s="116"/>
      <c r="D327" s="94"/>
      <c r="E327" s="94"/>
      <c r="F327" s="94"/>
      <c r="G327" s="94"/>
      <c r="H327" s="94"/>
      <c r="I327" s="94"/>
      <c r="J327" s="94"/>
      <c r="K327" s="94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17"/>
      <c r="AG327" s="117"/>
      <c r="AH327" s="117"/>
    </row>
    <row r="328" spans="1:34" s="118" customFormat="1" ht="15">
      <c r="A328" s="116"/>
      <c r="B328" s="116"/>
      <c r="C328" s="116"/>
      <c r="D328" s="94"/>
      <c r="E328" s="94"/>
      <c r="F328" s="94"/>
      <c r="G328" s="94"/>
      <c r="H328" s="94"/>
      <c r="I328" s="94"/>
      <c r="J328" s="94"/>
      <c r="K328" s="94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17"/>
      <c r="AG328" s="117"/>
      <c r="AH328" s="117"/>
    </row>
    <row r="329" spans="1:34" s="118" customFormat="1" ht="15">
      <c r="A329" s="116"/>
      <c r="B329" s="116"/>
      <c r="C329" s="116"/>
      <c r="D329" s="94"/>
      <c r="E329" s="94"/>
      <c r="F329" s="94"/>
      <c r="G329" s="94"/>
      <c r="H329" s="94"/>
      <c r="I329" s="94"/>
      <c r="J329" s="94"/>
      <c r="K329" s="94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17"/>
      <c r="AG329" s="117"/>
      <c r="AH329" s="117"/>
    </row>
    <row r="330" spans="1:34" s="118" customFormat="1" ht="15">
      <c r="A330" s="116"/>
      <c r="B330" s="116"/>
      <c r="C330" s="116"/>
      <c r="D330" s="94"/>
      <c r="E330" s="94"/>
      <c r="F330" s="94"/>
      <c r="G330" s="94"/>
      <c r="H330" s="94"/>
      <c r="I330" s="94"/>
      <c r="J330" s="94"/>
      <c r="K330" s="94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17"/>
      <c r="AG330" s="117"/>
      <c r="AH330" s="117"/>
    </row>
    <row r="331" spans="1:34" s="118" customFormat="1" ht="15">
      <c r="A331" s="116"/>
      <c r="B331" s="116"/>
      <c r="C331" s="116"/>
      <c r="D331" s="94"/>
      <c r="E331" s="94"/>
      <c r="F331" s="94"/>
      <c r="G331" s="94"/>
      <c r="H331" s="94"/>
      <c r="I331" s="94"/>
      <c r="J331" s="94"/>
      <c r="K331" s="94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17"/>
      <c r="AG331" s="117"/>
      <c r="AH331" s="117"/>
    </row>
    <row r="332" spans="1:34" s="118" customFormat="1" ht="15">
      <c r="A332" s="116"/>
      <c r="B332" s="116"/>
      <c r="C332" s="116"/>
      <c r="D332" s="94"/>
      <c r="E332" s="94"/>
      <c r="F332" s="94"/>
      <c r="G332" s="94"/>
      <c r="H332" s="94"/>
      <c r="I332" s="94"/>
      <c r="J332" s="94"/>
      <c r="K332" s="94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17"/>
      <c r="AG332" s="117"/>
      <c r="AH332" s="117"/>
    </row>
    <row r="333" spans="1:34" s="118" customFormat="1" ht="15">
      <c r="A333" s="116"/>
      <c r="B333" s="116"/>
      <c r="C333" s="116"/>
      <c r="D333" s="94"/>
      <c r="E333" s="94"/>
      <c r="F333" s="94"/>
      <c r="G333" s="94"/>
      <c r="H333" s="94"/>
      <c r="I333" s="94"/>
      <c r="J333" s="94"/>
      <c r="K333" s="94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17"/>
      <c r="AG333" s="117"/>
      <c r="AH333" s="117"/>
    </row>
    <row r="334" spans="1:34" s="118" customFormat="1" ht="15">
      <c r="A334" s="116"/>
      <c r="B334" s="116"/>
      <c r="C334" s="116"/>
      <c r="D334" s="94"/>
      <c r="E334" s="94"/>
      <c r="F334" s="94"/>
      <c r="G334" s="94"/>
      <c r="H334" s="94"/>
      <c r="I334" s="94"/>
      <c r="J334" s="94"/>
      <c r="K334" s="94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17"/>
      <c r="AG334" s="117"/>
      <c r="AH334" s="117"/>
    </row>
    <row r="335" spans="1:34" s="118" customFormat="1" ht="15">
      <c r="A335" s="116"/>
      <c r="B335" s="116"/>
      <c r="C335" s="116"/>
      <c r="D335" s="94"/>
      <c r="E335" s="94"/>
      <c r="F335" s="94"/>
      <c r="G335" s="94"/>
      <c r="H335" s="94"/>
      <c r="I335" s="94"/>
      <c r="J335" s="94"/>
      <c r="K335" s="94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17"/>
      <c r="AG335" s="117"/>
      <c r="AH335" s="117"/>
    </row>
    <row r="336" spans="1:34" s="118" customFormat="1" ht="15">
      <c r="A336" s="116"/>
      <c r="B336" s="116"/>
      <c r="C336" s="116"/>
      <c r="D336" s="94"/>
      <c r="E336" s="94"/>
      <c r="F336" s="94"/>
      <c r="G336" s="94"/>
      <c r="H336" s="94"/>
      <c r="I336" s="94"/>
      <c r="J336" s="94"/>
      <c r="K336" s="94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17"/>
      <c r="AG336" s="117"/>
      <c r="AH336" s="117"/>
    </row>
    <row r="337" spans="1:34" s="118" customFormat="1" ht="15">
      <c r="A337" s="116"/>
      <c r="B337" s="116"/>
      <c r="C337" s="116"/>
      <c r="D337" s="94"/>
      <c r="E337" s="94"/>
      <c r="F337" s="94"/>
      <c r="G337" s="94"/>
      <c r="H337" s="94"/>
      <c r="I337" s="94"/>
      <c r="J337" s="94"/>
      <c r="K337" s="94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17"/>
      <c r="AG337" s="117"/>
      <c r="AH337" s="117"/>
    </row>
    <row r="338" spans="1:34" s="118" customFormat="1" ht="15">
      <c r="A338" s="116"/>
      <c r="B338" s="116"/>
      <c r="C338" s="116"/>
      <c r="D338" s="94"/>
      <c r="E338" s="94"/>
      <c r="F338" s="94"/>
      <c r="G338" s="94"/>
      <c r="H338" s="94"/>
      <c r="I338" s="94"/>
      <c r="J338" s="94"/>
      <c r="K338" s="94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17"/>
      <c r="AG338" s="117"/>
      <c r="AH338" s="117"/>
    </row>
    <row r="339" spans="1:34" s="118" customFormat="1" ht="15">
      <c r="A339" s="116"/>
      <c r="B339" s="116"/>
      <c r="C339" s="116"/>
      <c r="D339" s="94"/>
      <c r="E339" s="94"/>
      <c r="F339" s="94"/>
      <c r="G339" s="94"/>
      <c r="H339" s="94"/>
      <c r="I339" s="94"/>
      <c r="J339" s="94"/>
      <c r="K339" s="94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17"/>
      <c r="AG339" s="117"/>
      <c r="AH339" s="117"/>
    </row>
    <row r="340" spans="1:34" s="118" customFormat="1" ht="15">
      <c r="A340" s="116"/>
      <c r="B340" s="116"/>
      <c r="C340" s="116"/>
      <c r="D340" s="94"/>
      <c r="E340" s="94"/>
      <c r="F340" s="94"/>
      <c r="G340" s="94"/>
      <c r="H340" s="94"/>
      <c r="I340" s="94"/>
      <c r="J340" s="94"/>
      <c r="K340" s="94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17"/>
      <c r="AG340" s="117"/>
      <c r="AH340" s="117"/>
    </row>
    <row r="341" spans="1:34" s="118" customFormat="1" ht="15">
      <c r="A341" s="116"/>
      <c r="B341" s="116"/>
      <c r="C341" s="116"/>
      <c r="D341" s="94"/>
      <c r="E341" s="94"/>
      <c r="F341" s="94"/>
      <c r="G341" s="94"/>
      <c r="H341" s="94"/>
      <c r="I341" s="94"/>
      <c r="J341" s="94"/>
      <c r="K341" s="94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17"/>
      <c r="AG341" s="117"/>
      <c r="AH341" s="117"/>
    </row>
    <row r="342" spans="1:34" s="118" customFormat="1" ht="15">
      <c r="A342" s="116"/>
      <c r="B342" s="116"/>
      <c r="C342" s="116"/>
      <c r="D342" s="94"/>
      <c r="E342" s="94"/>
      <c r="F342" s="94"/>
      <c r="G342" s="94"/>
      <c r="H342" s="94"/>
      <c r="I342" s="94"/>
      <c r="J342" s="94"/>
      <c r="K342" s="94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17"/>
      <c r="AG342" s="117"/>
      <c r="AH342" s="117"/>
    </row>
    <row r="343" spans="1:34" s="118" customFormat="1" ht="15">
      <c r="A343" s="116"/>
      <c r="B343" s="116"/>
      <c r="C343" s="116"/>
      <c r="D343" s="94"/>
      <c r="E343" s="94"/>
      <c r="F343" s="94"/>
      <c r="G343" s="94"/>
      <c r="H343" s="94"/>
      <c r="I343" s="94"/>
      <c r="J343" s="94"/>
      <c r="K343" s="94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17"/>
      <c r="AG343" s="117"/>
      <c r="AH343" s="117"/>
    </row>
    <row r="344" spans="1:34" s="118" customFormat="1" ht="15">
      <c r="A344" s="116"/>
      <c r="B344" s="116"/>
      <c r="C344" s="116"/>
      <c r="D344" s="94"/>
      <c r="E344" s="94"/>
      <c r="F344" s="94"/>
      <c r="G344" s="94"/>
      <c r="H344" s="94"/>
      <c r="I344" s="94"/>
      <c r="J344" s="94"/>
      <c r="K344" s="94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17"/>
      <c r="AG344" s="117"/>
      <c r="AH344" s="117"/>
    </row>
    <row r="345" spans="1:34" s="118" customFormat="1" ht="15">
      <c r="A345" s="116"/>
      <c r="B345" s="116"/>
      <c r="C345" s="116"/>
      <c r="D345" s="94"/>
      <c r="E345" s="94"/>
      <c r="F345" s="94"/>
      <c r="G345" s="94"/>
      <c r="H345" s="94"/>
      <c r="I345" s="94"/>
      <c r="J345" s="94"/>
      <c r="K345" s="94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17"/>
      <c r="AG345" s="117"/>
      <c r="AH345" s="117"/>
    </row>
    <row r="346" spans="1:34" s="118" customFormat="1" ht="15">
      <c r="A346" s="116"/>
      <c r="B346" s="116"/>
      <c r="C346" s="116"/>
      <c r="D346" s="94"/>
      <c r="E346" s="94"/>
      <c r="F346" s="94"/>
      <c r="G346" s="94"/>
      <c r="H346" s="94"/>
      <c r="I346" s="94"/>
      <c r="J346" s="94"/>
      <c r="K346" s="94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17"/>
      <c r="AG346" s="117"/>
      <c r="AH346" s="117"/>
    </row>
    <row r="347" spans="1:34" s="118" customFormat="1" ht="15">
      <c r="A347" s="116"/>
      <c r="B347" s="116"/>
      <c r="C347" s="116"/>
      <c r="D347" s="94"/>
      <c r="E347" s="94"/>
      <c r="F347" s="94"/>
      <c r="G347" s="94"/>
      <c r="H347" s="94"/>
      <c r="I347" s="94"/>
      <c r="J347" s="94"/>
      <c r="K347" s="94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17"/>
      <c r="AG347" s="117"/>
      <c r="AH347" s="117"/>
    </row>
    <row r="348" spans="1:34" s="118" customFormat="1" ht="15">
      <c r="A348" s="116"/>
      <c r="B348" s="116"/>
      <c r="C348" s="116"/>
      <c r="D348" s="94"/>
      <c r="E348" s="94"/>
      <c r="F348" s="94"/>
      <c r="G348" s="94"/>
      <c r="H348" s="94"/>
      <c r="I348" s="94"/>
      <c r="J348" s="94"/>
      <c r="K348" s="94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17"/>
      <c r="AG348" s="117"/>
      <c r="AH348" s="117"/>
    </row>
    <row r="349" spans="1:34" s="118" customFormat="1" ht="15">
      <c r="A349" s="116"/>
      <c r="B349" s="116"/>
      <c r="C349" s="116"/>
      <c r="D349" s="94"/>
      <c r="E349" s="94"/>
      <c r="F349" s="94"/>
      <c r="G349" s="94"/>
      <c r="H349" s="94"/>
      <c r="I349" s="94"/>
      <c r="J349" s="94"/>
      <c r="K349" s="94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17"/>
      <c r="AG349" s="117"/>
      <c r="AH349" s="117"/>
    </row>
    <row r="350" spans="1:34" s="118" customFormat="1" ht="15">
      <c r="A350" s="116"/>
      <c r="B350" s="116"/>
      <c r="C350" s="116"/>
      <c r="D350" s="94"/>
      <c r="E350" s="94"/>
      <c r="F350" s="94"/>
      <c r="G350" s="94"/>
      <c r="H350" s="94"/>
      <c r="I350" s="94"/>
      <c r="J350" s="94"/>
      <c r="K350" s="94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17"/>
      <c r="AG350" s="117"/>
      <c r="AH350" s="117"/>
    </row>
    <row r="351" spans="1:34" s="118" customFormat="1" ht="15">
      <c r="A351" s="116"/>
      <c r="B351" s="116"/>
      <c r="C351" s="116"/>
      <c r="D351" s="94"/>
      <c r="E351" s="94"/>
      <c r="F351" s="94"/>
      <c r="G351" s="94"/>
      <c r="H351" s="94"/>
      <c r="I351" s="94"/>
      <c r="J351" s="94"/>
      <c r="K351" s="94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17"/>
      <c r="AG351" s="117"/>
      <c r="AH351" s="117"/>
    </row>
    <row r="352" spans="1:34" s="118" customFormat="1" ht="15">
      <c r="A352" s="116"/>
      <c r="B352" s="116"/>
      <c r="C352" s="116"/>
      <c r="D352" s="94"/>
      <c r="E352" s="94"/>
      <c r="F352" s="94"/>
      <c r="G352" s="94"/>
      <c r="H352" s="94"/>
      <c r="I352" s="94"/>
      <c r="J352" s="94"/>
      <c r="K352" s="94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17"/>
      <c r="AG352" s="117"/>
      <c r="AH352" s="117"/>
    </row>
    <row r="353" spans="1:34" s="118" customFormat="1" ht="15">
      <c r="A353" s="116"/>
      <c r="B353" s="116"/>
      <c r="C353" s="116"/>
      <c r="D353" s="94"/>
      <c r="E353" s="94"/>
      <c r="F353" s="94"/>
      <c r="G353" s="94"/>
      <c r="H353" s="94"/>
      <c r="I353" s="94"/>
      <c r="J353" s="94"/>
      <c r="K353" s="94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17"/>
      <c r="AG353" s="117"/>
      <c r="AH353" s="117"/>
    </row>
    <row r="354" spans="1:34" s="118" customFormat="1" ht="15">
      <c r="A354" s="116"/>
      <c r="B354" s="116"/>
      <c r="C354" s="116"/>
      <c r="D354" s="94"/>
      <c r="E354" s="94"/>
      <c r="F354" s="94"/>
      <c r="G354" s="94"/>
      <c r="H354" s="94"/>
      <c r="I354" s="94"/>
      <c r="J354" s="94"/>
      <c r="K354" s="94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17"/>
      <c r="AG354" s="117"/>
      <c r="AH354" s="117"/>
    </row>
    <row r="355" spans="1:34" s="118" customFormat="1" ht="15">
      <c r="A355" s="116"/>
      <c r="B355" s="116"/>
      <c r="C355" s="116"/>
      <c r="D355" s="94"/>
      <c r="E355" s="94"/>
      <c r="F355" s="94"/>
      <c r="G355" s="94"/>
      <c r="H355" s="94"/>
      <c r="I355" s="94"/>
      <c r="J355" s="94"/>
      <c r="K355" s="94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17"/>
      <c r="AG355" s="117"/>
      <c r="AH355" s="117"/>
    </row>
    <row r="356" spans="1:34" s="118" customFormat="1" ht="15">
      <c r="A356" s="116"/>
      <c r="B356" s="116"/>
      <c r="C356" s="116"/>
      <c r="D356" s="94"/>
      <c r="E356" s="94"/>
      <c r="F356" s="94"/>
      <c r="G356" s="94"/>
      <c r="H356" s="94"/>
      <c r="I356" s="94"/>
      <c r="J356" s="94"/>
      <c r="K356" s="94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17"/>
      <c r="AG356" s="117"/>
      <c r="AH356" s="117"/>
    </row>
    <row r="357" spans="1:34" s="118" customFormat="1" ht="15">
      <c r="A357" s="116"/>
      <c r="B357" s="116"/>
      <c r="C357" s="116"/>
      <c r="D357" s="94"/>
      <c r="E357" s="94"/>
      <c r="F357" s="94"/>
      <c r="G357" s="94"/>
      <c r="H357" s="94"/>
      <c r="I357" s="94"/>
      <c r="J357" s="94"/>
      <c r="K357" s="94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17"/>
      <c r="AG357" s="117"/>
      <c r="AH357" s="117"/>
    </row>
    <row r="358" spans="1:34" s="118" customFormat="1" ht="15">
      <c r="A358" s="116"/>
      <c r="B358" s="116"/>
      <c r="C358" s="116"/>
      <c r="D358" s="94"/>
      <c r="E358" s="94"/>
      <c r="F358" s="94"/>
      <c r="G358" s="94"/>
      <c r="H358" s="94"/>
      <c r="I358" s="94"/>
      <c r="J358" s="94"/>
      <c r="K358" s="94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17"/>
      <c r="AG358" s="117"/>
      <c r="AH358" s="117"/>
    </row>
    <row r="359" spans="1:34" s="118" customFormat="1" ht="15">
      <c r="A359" s="116"/>
      <c r="B359" s="116"/>
      <c r="C359" s="116"/>
      <c r="D359" s="94"/>
      <c r="E359" s="94"/>
      <c r="F359" s="94"/>
      <c r="G359" s="94"/>
      <c r="H359" s="94"/>
      <c r="I359" s="94"/>
      <c r="J359" s="94"/>
      <c r="K359" s="94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17"/>
      <c r="AG359" s="117"/>
      <c r="AH359" s="117"/>
    </row>
    <row r="360" spans="1:34" s="118" customFormat="1" ht="15">
      <c r="A360" s="116"/>
      <c r="B360" s="116"/>
      <c r="C360" s="116"/>
      <c r="D360" s="94"/>
      <c r="E360" s="94"/>
      <c r="F360" s="94"/>
      <c r="G360" s="94"/>
      <c r="H360" s="94"/>
      <c r="I360" s="94"/>
      <c r="J360" s="94"/>
      <c r="K360" s="94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17"/>
      <c r="AG360" s="117"/>
      <c r="AH360" s="117"/>
    </row>
    <row r="361" spans="1:34" s="118" customFormat="1" ht="15">
      <c r="A361" s="116"/>
      <c r="B361" s="116"/>
      <c r="C361" s="116"/>
      <c r="D361" s="94"/>
      <c r="E361" s="94"/>
      <c r="F361" s="94"/>
      <c r="G361" s="94"/>
      <c r="H361" s="94"/>
      <c r="I361" s="94"/>
      <c r="J361" s="94"/>
      <c r="K361" s="94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17"/>
      <c r="AG361" s="117"/>
      <c r="AH361" s="117"/>
    </row>
    <row r="362" spans="1:34" s="118" customFormat="1" ht="15">
      <c r="A362" s="116"/>
      <c r="B362" s="116"/>
      <c r="C362" s="116"/>
      <c r="D362" s="94"/>
      <c r="E362" s="94"/>
      <c r="F362" s="94"/>
      <c r="G362" s="94"/>
      <c r="H362" s="94"/>
      <c r="I362" s="94"/>
      <c r="J362" s="94"/>
      <c r="K362" s="94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17"/>
      <c r="AG362" s="117"/>
      <c r="AH362" s="117"/>
    </row>
    <row r="363" spans="1:34" s="118" customFormat="1" ht="15">
      <c r="A363" s="116"/>
      <c r="B363" s="116"/>
      <c r="C363" s="116"/>
      <c r="D363" s="94"/>
      <c r="E363" s="94"/>
      <c r="F363" s="94"/>
      <c r="G363" s="94"/>
      <c r="H363" s="94"/>
      <c r="I363" s="94"/>
      <c r="J363" s="94"/>
      <c r="K363" s="94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17"/>
      <c r="AG363" s="117"/>
      <c r="AH363" s="117"/>
    </row>
    <row r="364" spans="1:34" s="118" customFormat="1" ht="15">
      <c r="A364" s="116"/>
      <c r="B364" s="116"/>
      <c r="C364" s="116"/>
      <c r="D364" s="94"/>
      <c r="E364" s="94"/>
      <c r="F364" s="94"/>
      <c r="G364" s="94"/>
      <c r="H364" s="94"/>
      <c r="I364" s="94"/>
      <c r="J364" s="94"/>
      <c r="K364" s="94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17"/>
      <c r="AG364" s="117"/>
      <c r="AH364" s="117"/>
    </row>
    <row r="365" spans="1:34" s="118" customFormat="1" ht="15">
      <c r="A365" s="116"/>
      <c r="B365" s="116"/>
      <c r="C365" s="116"/>
      <c r="D365" s="94"/>
      <c r="E365" s="94"/>
      <c r="F365" s="94"/>
      <c r="G365" s="94"/>
      <c r="H365" s="94"/>
      <c r="I365" s="94"/>
      <c r="J365" s="94"/>
      <c r="K365" s="94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17"/>
      <c r="AG365" s="117"/>
      <c r="AH365" s="117"/>
    </row>
    <row r="366" spans="1:34" s="118" customFormat="1" ht="15">
      <c r="A366" s="116"/>
      <c r="B366" s="116"/>
      <c r="C366" s="116"/>
      <c r="D366" s="94"/>
      <c r="E366" s="94"/>
      <c r="F366" s="94"/>
      <c r="G366" s="94"/>
      <c r="H366" s="94"/>
      <c r="I366" s="94"/>
      <c r="J366" s="94"/>
      <c r="K366" s="94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17"/>
      <c r="AG366" s="117"/>
      <c r="AH366" s="117"/>
    </row>
    <row r="367" spans="1:34" s="118" customFormat="1" ht="15">
      <c r="A367" s="116"/>
      <c r="B367" s="116"/>
      <c r="C367" s="116"/>
      <c r="D367" s="94"/>
      <c r="E367" s="94"/>
      <c r="F367" s="94"/>
      <c r="G367" s="94"/>
      <c r="H367" s="94"/>
      <c r="I367" s="94"/>
      <c r="J367" s="94"/>
      <c r="K367" s="94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17"/>
      <c r="AG367" s="117"/>
      <c r="AH367" s="117"/>
    </row>
    <row r="368" spans="1:34" s="118" customFormat="1" ht="15">
      <c r="A368" s="116"/>
      <c r="B368" s="116"/>
      <c r="C368" s="116"/>
      <c r="D368" s="94"/>
      <c r="E368" s="94"/>
      <c r="F368" s="94"/>
      <c r="G368" s="94"/>
      <c r="H368" s="94"/>
      <c r="I368" s="94"/>
      <c r="J368" s="94"/>
      <c r="K368" s="94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17"/>
      <c r="AG368" s="117"/>
      <c r="AH368" s="117"/>
    </row>
    <row r="369" spans="1:34" s="118" customFormat="1" ht="15">
      <c r="A369" s="116"/>
      <c r="B369" s="116"/>
      <c r="C369" s="116"/>
      <c r="D369" s="94"/>
      <c r="E369" s="94"/>
      <c r="F369" s="94"/>
      <c r="G369" s="94"/>
      <c r="H369" s="94"/>
      <c r="I369" s="94"/>
      <c r="J369" s="94"/>
      <c r="K369" s="94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17"/>
      <c r="AG369" s="117"/>
      <c r="AH369" s="117"/>
    </row>
    <row r="370" spans="1:34" s="118" customFormat="1" ht="15">
      <c r="A370" s="116"/>
      <c r="B370" s="116"/>
      <c r="C370" s="116"/>
      <c r="D370" s="94"/>
      <c r="E370" s="94"/>
      <c r="F370" s="94"/>
      <c r="G370" s="94"/>
      <c r="H370" s="94"/>
      <c r="I370" s="94"/>
      <c r="J370" s="94"/>
      <c r="K370" s="94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17"/>
      <c r="AG370" s="117"/>
      <c r="AH370" s="117"/>
    </row>
    <row r="371" spans="1:34" s="118" customFormat="1" ht="15">
      <c r="A371" s="116"/>
      <c r="B371" s="116"/>
      <c r="C371" s="116"/>
      <c r="D371" s="94"/>
      <c r="E371" s="94"/>
      <c r="F371" s="94"/>
      <c r="G371" s="94"/>
      <c r="H371" s="94"/>
      <c r="I371" s="94"/>
      <c r="J371" s="94"/>
      <c r="K371" s="94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17"/>
      <c r="AG371" s="117"/>
      <c r="AH371" s="117"/>
    </row>
    <row r="372" spans="1:34" s="118" customFormat="1" ht="15">
      <c r="A372" s="116"/>
      <c r="B372" s="116"/>
      <c r="C372" s="116"/>
      <c r="D372" s="94"/>
      <c r="E372" s="94"/>
      <c r="F372" s="94"/>
      <c r="G372" s="94"/>
      <c r="H372" s="94"/>
      <c r="I372" s="94"/>
      <c r="J372" s="94"/>
      <c r="K372" s="94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17"/>
      <c r="AG372" s="117"/>
      <c r="AH372" s="117"/>
    </row>
    <row r="373" spans="1:34" s="118" customFormat="1" ht="15">
      <c r="A373" s="116"/>
      <c r="B373" s="116"/>
      <c r="C373" s="116"/>
      <c r="D373" s="94"/>
      <c r="E373" s="94"/>
      <c r="F373" s="94"/>
      <c r="G373" s="94"/>
      <c r="H373" s="94"/>
      <c r="I373" s="94"/>
      <c r="J373" s="94"/>
      <c r="K373" s="94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17"/>
      <c r="AG373" s="117"/>
      <c r="AH373" s="117"/>
    </row>
    <row r="374" spans="1:34" s="118" customFormat="1" ht="15">
      <c r="A374" s="116"/>
      <c r="B374" s="116"/>
      <c r="C374" s="116"/>
      <c r="D374" s="94"/>
      <c r="E374" s="94"/>
      <c r="F374" s="94"/>
      <c r="G374" s="94"/>
      <c r="H374" s="94"/>
      <c r="I374" s="94"/>
      <c r="J374" s="94"/>
      <c r="K374" s="94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17"/>
      <c r="AG374" s="117"/>
      <c r="AH374" s="117"/>
    </row>
    <row r="375" spans="1:34" s="118" customFormat="1" ht="15">
      <c r="A375" s="116"/>
      <c r="B375" s="116"/>
      <c r="C375" s="116"/>
      <c r="D375" s="94"/>
      <c r="E375" s="94"/>
      <c r="F375" s="94"/>
      <c r="G375" s="94"/>
      <c r="H375" s="94"/>
      <c r="I375" s="94"/>
      <c r="J375" s="94"/>
      <c r="K375" s="94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17"/>
      <c r="AG375" s="117"/>
      <c r="AH375" s="117"/>
    </row>
    <row r="376" spans="1:34" s="118" customFormat="1" ht="15">
      <c r="A376" s="116"/>
      <c r="B376" s="116"/>
      <c r="C376" s="116"/>
      <c r="D376" s="94"/>
      <c r="E376" s="94"/>
      <c r="F376" s="94"/>
      <c r="G376" s="94"/>
      <c r="H376" s="94"/>
      <c r="I376" s="94"/>
      <c r="J376" s="94"/>
      <c r="K376" s="94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17"/>
      <c r="AG376" s="117"/>
      <c r="AH376" s="117"/>
    </row>
    <row r="377" spans="1:34" s="118" customFormat="1" ht="15">
      <c r="A377" s="116"/>
      <c r="B377" s="116"/>
      <c r="C377" s="116"/>
      <c r="D377" s="94"/>
      <c r="E377" s="94"/>
      <c r="F377" s="94"/>
      <c r="G377" s="94"/>
      <c r="H377" s="94"/>
      <c r="I377" s="94"/>
      <c r="J377" s="94"/>
      <c r="K377" s="94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17"/>
      <c r="AG377" s="117"/>
      <c r="AH377" s="117"/>
    </row>
    <row r="378" spans="1:34" s="118" customFormat="1" ht="15">
      <c r="A378" s="116"/>
      <c r="B378" s="116"/>
      <c r="C378" s="116"/>
      <c r="D378" s="94"/>
      <c r="E378" s="94"/>
      <c r="F378" s="94"/>
      <c r="G378" s="94"/>
      <c r="H378" s="94"/>
      <c r="I378" s="94"/>
      <c r="J378" s="94"/>
      <c r="K378" s="94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17"/>
      <c r="AG378" s="117"/>
      <c r="AH378" s="117"/>
    </row>
    <row r="379" spans="1:34" s="118" customFormat="1" ht="15">
      <c r="A379" s="116"/>
      <c r="B379" s="116"/>
      <c r="C379" s="116"/>
      <c r="D379" s="94"/>
      <c r="E379" s="94"/>
      <c r="F379" s="94"/>
      <c r="G379" s="94"/>
      <c r="H379" s="94"/>
      <c r="I379" s="94"/>
      <c r="J379" s="94"/>
      <c r="K379" s="94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17"/>
      <c r="AG379" s="117"/>
      <c r="AH379" s="117"/>
    </row>
    <row r="380" spans="1:34" s="118" customFormat="1" ht="15">
      <c r="A380" s="116"/>
      <c r="B380" s="116"/>
      <c r="C380" s="116"/>
      <c r="D380" s="94"/>
      <c r="E380" s="94"/>
      <c r="F380" s="94"/>
      <c r="G380" s="94"/>
      <c r="H380" s="94"/>
      <c r="I380" s="94"/>
      <c r="J380" s="94"/>
      <c r="K380" s="94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17"/>
      <c r="AG380" s="117"/>
      <c r="AH380" s="117"/>
    </row>
    <row r="381" spans="1:34" s="118" customFormat="1" ht="15">
      <c r="A381" s="116"/>
      <c r="B381" s="116"/>
      <c r="C381" s="116"/>
      <c r="D381" s="94"/>
      <c r="E381" s="94"/>
      <c r="F381" s="94"/>
      <c r="G381" s="94"/>
      <c r="H381" s="94"/>
      <c r="I381" s="94"/>
      <c r="J381" s="94"/>
      <c r="K381" s="94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17"/>
      <c r="AG381" s="117"/>
      <c r="AH381" s="117"/>
    </row>
    <row r="382" spans="1:34" s="118" customFormat="1" ht="15">
      <c r="A382" s="116"/>
      <c r="B382" s="116"/>
      <c r="C382" s="116"/>
      <c r="D382" s="94"/>
      <c r="E382" s="94"/>
      <c r="F382" s="94"/>
      <c r="G382" s="94"/>
      <c r="H382" s="94"/>
      <c r="I382" s="94"/>
      <c r="J382" s="94"/>
      <c r="K382" s="94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17"/>
      <c r="AG382" s="117"/>
      <c r="AH382" s="117"/>
    </row>
    <row r="383" spans="1:34" s="118" customFormat="1" ht="15">
      <c r="A383" s="116"/>
      <c r="B383" s="116"/>
      <c r="C383" s="116"/>
      <c r="D383" s="94"/>
      <c r="E383" s="94"/>
      <c r="F383" s="94"/>
      <c r="G383" s="94"/>
      <c r="H383" s="94"/>
      <c r="I383" s="94"/>
      <c r="J383" s="94"/>
      <c r="K383" s="94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17"/>
      <c r="AG383" s="117"/>
      <c r="AH383" s="117"/>
    </row>
    <row r="384" spans="1:34" s="118" customFormat="1" ht="15">
      <c r="A384" s="116"/>
      <c r="B384" s="116"/>
      <c r="C384" s="116"/>
      <c r="D384" s="94"/>
      <c r="E384" s="94"/>
      <c r="F384" s="94"/>
      <c r="G384" s="94"/>
      <c r="H384" s="94"/>
      <c r="I384" s="94"/>
      <c r="J384" s="94"/>
      <c r="K384" s="94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17"/>
      <c r="AG384" s="117"/>
      <c r="AH384" s="117"/>
    </row>
    <row r="385" spans="1:34" s="118" customFormat="1" ht="15">
      <c r="A385" s="116"/>
      <c r="B385" s="116"/>
      <c r="C385" s="116"/>
      <c r="D385" s="94"/>
      <c r="E385" s="94"/>
      <c r="F385" s="94"/>
      <c r="G385" s="94"/>
      <c r="H385" s="94"/>
      <c r="I385" s="94"/>
      <c r="J385" s="94"/>
      <c r="K385" s="94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17"/>
      <c r="AG385" s="117"/>
      <c r="AH385" s="117"/>
    </row>
    <row r="386" spans="1:34" s="118" customFormat="1" ht="15">
      <c r="A386" s="116"/>
      <c r="B386" s="116"/>
      <c r="C386" s="116"/>
      <c r="D386" s="94"/>
      <c r="E386" s="94"/>
      <c r="F386" s="94"/>
      <c r="G386" s="94"/>
      <c r="H386" s="94"/>
      <c r="I386" s="94"/>
      <c r="J386" s="94"/>
      <c r="K386" s="94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17"/>
      <c r="AG386" s="117"/>
      <c r="AH386" s="117"/>
    </row>
    <row r="387" spans="1:34" s="118" customFormat="1" ht="15">
      <c r="A387" s="116"/>
      <c r="B387" s="116"/>
      <c r="C387" s="116"/>
      <c r="D387" s="94"/>
      <c r="E387" s="94"/>
      <c r="F387" s="94"/>
      <c r="G387" s="94"/>
      <c r="H387" s="94"/>
      <c r="I387" s="94"/>
      <c r="J387" s="94"/>
      <c r="K387" s="94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17"/>
      <c r="AG387" s="117"/>
      <c r="AH387" s="117"/>
    </row>
    <row r="388" spans="1:34" s="118" customFormat="1" ht="15">
      <c r="A388" s="116"/>
      <c r="B388" s="116"/>
      <c r="C388" s="116"/>
      <c r="D388" s="94"/>
      <c r="E388" s="94"/>
      <c r="F388" s="94"/>
      <c r="G388" s="94"/>
      <c r="H388" s="94"/>
      <c r="I388" s="94"/>
      <c r="J388" s="94"/>
      <c r="K388" s="94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17"/>
      <c r="AG388" s="117"/>
      <c r="AH388" s="117"/>
    </row>
    <row r="389" spans="1:34" s="118" customFormat="1" ht="15">
      <c r="A389" s="116"/>
      <c r="B389" s="116"/>
      <c r="C389" s="116"/>
      <c r="D389" s="94"/>
      <c r="E389" s="94"/>
      <c r="F389" s="94"/>
      <c r="G389" s="94"/>
      <c r="H389" s="94"/>
      <c r="I389" s="94"/>
      <c r="J389" s="94"/>
      <c r="K389" s="94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17"/>
      <c r="AG389" s="117"/>
      <c r="AH389" s="117"/>
    </row>
    <row r="390" spans="1:34" s="118" customFormat="1" ht="15">
      <c r="A390" s="116"/>
      <c r="B390" s="116"/>
      <c r="C390" s="116"/>
      <c r="D390" s="94"/>
      <c r="E390" s="94"/>
      <c r="F390" s="94"/>
      <c r="G390" s="94"/>
      <c r="H390" s="94"/>
      <c r="I390" s="94"/>
      <c r="J390" s="94"/>
      <c r="K390" s="94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17"/>
      <c r="AG390" s="117"/>
      <c r="AH390" s="117"/>
    </row>
    <row r="391" spans="1:34" s="118" customFormat="1" ht="15">
      <c r="A391" s="116"/>
      <c r="B391" s="116"/>
      <c r="C391" s="116"/>
      <c r="D391" s="94"/>
      <c r="E391" s="94"/>
      <c r="F391" s="94"/>
      <c r="G391" s="94"/>
      <c r="H391" s="94"/>
      <c r="I391" s="94"/>
      <c r="J391" s="94"/>
      <c r="K391" s="94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17"/>
      <c r="AG391" s="117"/>
      <c r="AH391" s="117"/>
    </row>
    <row r="392" spans="1:34" s="118" customFormat="1" ht="15">
      <c r="A392" s="116"/>
      <c r="B392" s="116"/>
      <c r="C392" s="116"/>
      <c r="D392" s="94"/>
      <c r="E392" s="94"/>
      <c r="F392" s="94"/>
      <c r="G392" s="94"/>
      <c r="H392" s="94"/>
      <c r="I392" s="94"/>
      <c r="J392" s="94"/>
      <c r="K392" s="94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17"/>
      <c r="AG392" s="117"/>
      <c r="AH392" s="117"/>
    </row>
    <row r="393" spans="1:34" s="118" customFormat="1" ht="15">
      <c r="A393" s="116"/>
      <c r="B393" s="116"/>
      <c r="C393" s="116"/>
      <c r="D393" s="94"/>
      <c r="E393" s="94"/>
      <c r="F393" s="94"/>
      <c r="G393" s="94"/>
      <c r="H393" s="94"/>
      <c r="I393" s="94"/>
      <c r="J393" s="94"/>
      <c r="K393" s="94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17"/>
      <c r="AG393" s="117"/>
      <c r="AH393" s="117"/>
    </row>
    <row r="394" spans="1:34" s="118" customFormat="1" ht="15">
      <c r="A394" s="116"/>
      <c r="B394" s="116"/>
      <c r="C394" s="116"/>
      <c r="D394" s="94"/>
      <c r="E394" s="94"/>
      <c r="F394" s="94"/>
      <c r="G394" s="94"/>
      <c r="H394" s="94"/>
      <c r="I394" s="94"/>
      <c r="J394" s="94"/>
      <c r="K394" s="94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17"/>
      <c r="AG394" s="117"/>
      <c r="AH394" s="117"/>
    </row>
    <row r="395" spans="1:34" s="118" customFormat="1" ht="15">
      <c r="A395" s="116"/>
      <c r="B395" s="116"/>
      <c r="C395" s="116"/>
      <c r="D395" s="94"/>
      <c r="E395" s="94"/>
      <c r="F395" s="94"/>
      <c r="G395" s="94"/>
      <c r="H395" s="94"/>
      <c r="I395" s="94"/>
      <c r="J395" s="94"/>
      <c r="K395" s="94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17"/>
      <c r="AG395" s="117"/>
      <c r="AH395" s="117"/>
    </row>
    <row r="396" spans="1:34" s="118" customFormat="1" ht="15">
      <c r="A396" s="116"/>
      <c r="B396" s="116"/>
      <c r="C396" s="116"/>
      <c r="D396" s="94"/>
      <c r="E396" s="94"/>
      <c r="F396" s="94"/>
      <c r="G396" s="94"/>
      <c r="H396" s="94"/>
      <c r="I396" s="94"/>
      <c r="J396" s="94"/>
      <c r="K396" s="94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17"/>
      <c r="AG396" s="117"/>
      <c r="AH396" s="117"/>
    </row>
    <row r="397" spans="1:34" s="118" customFormat="1" ht="15">
      <c r="A397" s="116"/>
      <c r="B397" s="116"/>
      <c r="C397" s="116"/>
      <c r="D397" s="94"/>
      <c r="E397" s="94"/>
      <c r="F397" s="94"/>
      <c r="G397" s="94"/>
      <c r="H397" s="94"/>
      <c r="I397" s="94"/>
      <c r="J397" s="94"/>
      <c r="K397" s="94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17"/>
      <c r="AG397" s="117"/>
      <c r="AH397" s="117"/>
    </row>
    <row r="398" spans="1:34" s="118" customFormat="1" ht="15">
      <c r="A398" s="116"/>
      <c r="B398" s="116"/>
      <c r="C398" s="116"/>
      <c r="D398" s="94"/>
      <c r="E398" s="94"/>
      <c r="F398" s="94"/>
      <c r="G398" s="94"/>
      <c r="H398" s="94"/>
      <c r="I398" s="94"/>
      <c r="J398" s="94"/>
      <c r="K398" s="94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17"/>
      <c r="AG398" s="117"/>
      <c r="AH398" s="117"/>
    </row>
    <row r="399" spans="1:34" s="118" customFormat="1" ht="15">
      <c r="A399" s="116"/>
      <c r="B399" s="116"/>
      <c r="C399" s="116"/>
      <c r="D399" s="94"/>
      <c r="E399" s="94"/>
      <c r="F399" s="94"/>
      <c r="G399" s="94"/>
      <c r="H399" s="94"/>
      <c r="I399" s="94"/>
      <c r="J399" s="94"/>
      <c r="K399" s="94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17"/>
      <c r="AG399" s="117"/>
      <c r="AH399" s="117"/>
    </row>
    <row r="400" spans="1:34" s="118" customFormat="1" ht="15">
      <c r="A400" s="116"/>
      <c r="B400" s="116"/>
      <c r="C400" s="116"/>
      <c r="D400" s="94"/>
      <c r="E400" s="94"/>
      <c r="F400" s="94"/>
      <c r="G400" s="94"/>
      <c r="H400" s="94"/>
      <c r="I400" s="94"/>
      <c r="J400" s="94"/>
      <c r="K400" s="94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17"/>
      <c r="AG400" s="117"/>
      <c r="AH400" s="117"/>
    </row>
    <row r="401" spans="1:34" s="118" customFormat="1" ht="15">
      <c r="A401" s="116"/>
      <c r="B401" s="116"/>
      <c r="C401" s="116"/>
      <c r="D401" s="94"/>
      <c r="E401" s="94"/>
      <c r="F401" s="94"/>
      <c r="G401" s="94"/>
      <c r="H401" s="94"/>
      <c r="I401" s="94"/>
      <c r="J401" s="94"/>
      <c r="K401" s="94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17"/>
      <c r="AG401" s="117"/>
      <c r="AH401" s="117"/>
    </row>
    <row r="402" spans="1:34" s="118" customFormat="1" ht="15">
      <c r="A402" s="116"/>
      <c r="B402" s="116"/>
      <c r="C402" s="116"/>
      <c r="D402" s="94"/>
      <c r="E402" s="94"/>
      <c r="F402" s="94"/>
      <c r="G402" s="94"/>
      <c r="H402" s="94"/>
      <c r="I402" s="94"/>
      <c r="J402" s="94"/>
      <c r="K402" s="94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17"/>
      <c r="AG402" s="117"/>
      <c r="AH402" s="117"/>
    </row>
    <row r="403" spans="1:34" s="118" customFormat="1" ht="15">
      <c r="A403" s="116"/>
      <c r="B403" s="116"/>
      <c r="C403" s="116"/>
      <c r="D403" s="94"/>
      <c r="E403" s="94"/>
      <c r="F403" s="94"/>
      <c r="G403" s="94"/>
      <c r="H403" s="94"/>
      <c r="I403" s="94"/>
      <c r="J403" s="94"/>
      <c r="K403" s="94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17"/>
      <c r="AG403" s="117"/>
      <c r="AH403" s="117"/>
    </row>
    <row r="404" spans="1:34" s="118" customFormat="1" ht="15">
      <c r="A404" s="116"/>
      <c r="B404" s="116"/>
      <c r="C404" s="116"/>
      <c r="D404" s="94"/>
      <c r="E404" s="94"/>
      <c r="F404" s="94"/>
      <c r="G404" s="94"/>
      <c r="H404" s="94"/>
      <c r="I404" s="94"/>
      <c r="J404" s="94"/>
      <c r="K404" s="94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17"/>
      <c r="AG404" s="117"/>
      <c r="AH404" s="117"/>
    </row>
    <row r="405" spans="1:34" s="118" customFormat="1" ht="15">
      <c r="A405" s="116"/>
      <c r="B405" s="116"/>
      <c r="C405" s="116"/>
      <c r="D405" s="94"/>
      <c r="E405" s="94"/>
      <c r="F405" s="94"/>
      <c r="G405" s="94"/>
      <c r="H405" s="94"/>
      <c r="I405" s="94"/>
      <c r="J405" s="94"/>
      <c r="K405" s="94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17"/>
      <c r="AG405" s="117"/>
      <c r="AH405" s="117"/>
    </row>
    <row r="406" spans="1:34" s="118" customFormat="1" ht="15">
      <c r="A406" s="116"/>
      <c r="B406" s="116"/>
      <c r="C406" s="116"/>
      <c r="D406" s="94"/>
      <c r="E406" s="94"/>
      <c r="F406" s="94"/>
      <c r="G406" s="94"/>
      <c r="H406" s="94"/>
      <c r="I406" s="94"/>
      <c r="J406" s="94"/>
      <c r="K406" s="94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17"/>
      <c r="AG406" s="117"/>
      <c r="AH406" s="117"/>
    </row>
    <row r="407" spans="1:34" s="118" customFormat="1" ht="15">
      <c r="A407" s="116"/>
      <c r="B407" s="116"/>
      <c r="C407" s="116"/>
      <c r="D407" s="94"/>
      <c r="E407" s="94"/>
      <c r="F407" s="94"/>
      <c r="G407" s="94"/>
      <c r="H407" s="94"/>
      <c r="I407" s="94"/>
      <c r="J407" s="94"/>
      <c r="K407" s="94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17"/>
      <c r="AG407" s="117"/>
      <c r="AH407" s="117"/>
    </row>
    <row r="408" spans="1:34" s="118" customFormat="1" ht="15">
      <c r="A408" s="116"/>
      <c r="B408" s="116"/>
      <c r="C408" s="116"/>
      <c r="D408" s="94"/>
      <c r="E408" s="94"/>
      <c r="F408" s="94"/>
      <c r="G408" s="94"/>
      <c r="H408" s="94"/>
      <c r="I408" s="94"/>
      <c r="J408" s="94"/>
      <c r="K408" s="94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17"/>
      <c r="AG408" s="117"/>
      <c r="AH408" s="117"/>
    </row>
    <row r="409" spans="1:34" s="118" customFormat="1" ht="15">
      <c r="A409" s="116"/>
      <c r="B409" s="116"/>
      <c r="C409" s="116"/>
      <c r="D409" s="94"/>
      <c r="E409" s="94"/>
      <c r="F409" s="94"/>
      <c r="G409" s="94"/>
      <c r="H409" s="94"/>
      <c r="I409" s="94"/>
      <c r="J409" s="94"/>
      <c r="K409" s="94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17"/>
      <c r="AG409" s="117"/>
      <c r="AH409" s="117"/>
    </row>
    <row r="410" spans="1:34" s="118" customFormat="1" ht="15">
      <c r="A410" s="116"/>
      <c r="B410" s="116"/>
      <c r="C410" s="116"/>
      <c r="D410" s="94"/>
      <c r="E410" s="94"/>
      <c r="F410" s="94"/>
      <c r="G410" s="94"/>
      <c r="H410" s="94"/>
      <c r="I410" s="94"/>
      <c r="J410" s="94"/>
      <c r="K410" s="94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17"/>
      <c r="AG410" s="117"/>
      <c r="AH410" s="117"/>
    </row>
    <row r="411" spans="1:34" s="118" customFormat="1" ht="15">
      <c r="A411" s="116"/>
      <c r="B411" s="116"/>
      <c r="C411" s="116"/>
      <c r="D411" s="94"/>
      <c r="E411" s="94"/>
      <c r="F411" s="94"/>
      <c r="G411" s="94"/>
      <c r="H411" s="94"/>
      <c r="I411" s="94"/>
      <c r="J411" s="94"/>
      <c r="K411" s="94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17"/>
      <c r="AG411" s="117"/>
      <c r="AH411" s="117"/>
    </row>
    <row r="412" spans="1:34" s="118" customFormat="1" ht="15">
      <c r="A412" s="116"/>
      <c r="B412" s="116"/>
      <c r="C412" s="116"/>
      <c r="D412" s="94"/>
      <c r="E412" s="94"/>
      <c r="F412" s="94"/>
      <c r="G412" s="94"/>
      <c r="H412" s="94"/>
      <c r="I412" s="94"/>
      <c r="J412" s="94"/>
      <c r="K412" s="94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17"/>
      <c r="AG412" s="117"/>
      <c r="AH412" s="117"/>
    </row>
    <row r="413" spans="1:34" s="118" customFormat="1" ht="15">
      <c r="A413" s="116"/>
      <c r="B413" s="116"/>
      <c r="C413" s="116"/>
      <c r="D413" s="94"/>
      <c r="E413" s="94"/>
      <c r="F413" s="94"/>
      <c r="G413" s="94"/>
      <c r="H413" s="94"/>
      <c r="I413" s="94"/>
      <c r="J413" s="94"/>
      <c r="K413" s="94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17"/>
      <c r="AG413" s="117"/>
      <c r="AH413" s="117"/>
    </row>
    <row r="414" spans="1:34" s="118" customFormat="1" ht="15">
      <c r="A414" s="116"/>
      <c r="B414" s="116"/>
      <c r="C414" s="116"/>
      <c r="D414" s="94"/>
      <c r="E414" s="94"/>
      <c r="F414" s="94"/>
      <c r="G414" s="94"/>
      <c r="H414" s="94"/>
      <c r="I414" s="94"/>
      <c r="J414" s="94"/>
      <c r="K414" s="94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17"/>
      <c r="AG414" s="117"/>
      <c r="AH414" s="117"/>
    </row>
    <row r="415" spans="1:34" s="118" customFormat="1" ht="15">
      <c r="A415" s="116"/>
      <c r="B415" s="116"/>
      <c r="C415" s="116"/>
      <c r="D415" s="94"/>
      <c r="E415" s="94"/>
      <c r="F415" s="94"/>
      <c r="G415" s="94"/>
      <c r="H415" s="94"/>
      <c r="I415" s="94"/>
      <c r="J415" s="94"/>
      <c r="K415" s="94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17"/>
      <c r="AG415" s="117"/>
      <c r="AH415" s="117"/>
    </row>
    <row r="416" spans="1:34" s="118" customFormat="1" ht="15">
      <c r="A416" s="116"/>
      <c r="B416" s="116"/>
      <c r="C416" s="116"/>
      <c r="D416" s="94"/>
      <c r="E416" s="94"/>
      <c r="F416" s="94"/>
      <c r="G416" s="94"/>
      <c r="H416" s="94"/>
      <c r="I416" s="94"/>
      <c r="J416" s="94"/>
      <c r="K416" s="94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17"/>
      <c r="AG416" s="117"/>
      <c r="AH416" s="117"/>
    </row>
    <row r="417" spans="1:34" s="118" customFormat="1" ht="15">
      <c r="A417" s="116"/>
      <c r="B417" s="116"/>
      <c r="C417" s="116"/>
      <c r="D417" s="94"/>
      <c r="E417" s="94"/>
      <c r="F417" s="94"/>
      <c r="G417" s="94"/>
      <c r="H417" s="94"/>
      <c r="I417" s="94"/>
      <c r="J417" s="94"/>
      <c r="K417" s="94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17"/>
      <c r="AG417" s="117"/>
      <c r="AH417" s="117"/>
    </row>
    <row r="418" spans="1:34" s="118" customFormat="1" ht="15">
      <c r="A418" s="116"/>
      <c r="B418" s="116"/>
      <c r="C418" s="116"/>
      <c r="D418" s="94"/>
      <c r="E418" s="94"/>
      <c r="F418" s="94"/>
      <c r="G418" s="94"/>
      <c r="H418" s="94"/>
      <c r="I418" s="94"/>
      <c r="J418" s="94"/>
      <c r="K418" s="94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17"/>
      <c r="AG418" s="117"/>
      <c r="AH418" s="117"/>
    </row>
    <row r="419" spans="1:34" s="118" customFormat="1" ht="15">
      <c r="A419" s="116"/>
      <c r="B419" s="116"/>
      <c r="C419" s="116"/>
      <c r="D419" s="94"/>
      <c r="E419" s="94"/>
      <c r="F419" s="94"/>
      <c r="G419" s="94"/>
      <c r="H419" s="94"/>
      <c r="I419" s="94"/>
      <c r="J419" s="94"/>
      <c r="K419" s="94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17"/>
      <c r="AG419" s="117"/>
      <c r="AH419" s="117"/>
    </row>
    <row r="420" spans="1:34" s="118" customFormat="1" ht="15">
      <c r="A420" s="116"/>
      <c r="B420" s="116"/>
      <c r="C420" s="116"/>
      <c r="D420" s="94"/>
      <c r="E420" s="94"/>
      <c r="F420" s="94"/>
      <c r="G420" s="94"/>
      <c r="H420" s="94"/>
      <c r="I420" s="94"/>
      <c r="J420" s="94"/>
      <c r="K420" s="94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17"/>
      <c r="AG420" s="117"/>
      <c r="AH420" s="117"/>
    </row>
    <row r="421" spans="1:34" s="118" customFormat="1" ht="15">
      <c r="A421" s="116"/>
      <c r="B421" s="116"/>
      <c r="C421" s="116"/>
      <c r="D421" s="94"/>
      <c r="E421" s="94"/>
      <c r="F421" s="94"/>
      <c r="G421" s="94"/>
      <c r="H421" s="94"/>
      <c r="I421" s="94"/>
      <c r="J421" s="94"/>
      <c r="K421" s="94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17"/>
      <c r="AG421" s="117"/>
      <c r="AH421" s="117"/>
    </row>
    <row r="422" spans="1:34" s="118" customFormat="1" ht="15">
      <c r="A422" s="116"/>
      <c r="B422" s="116"/>
      <c r="C422" s="116"/>
      <c r="D422" s="94"/>
      <c r="E422" s="94"/>
      <c r="F422" s="94"/>
      <c r="G422" s="94"/>
      <c r="H422" s="94"/>
      <c r="I422" s="94"/>
      <c r="J422" s="94"/>
      <c r="K422" s="94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17"/>
      <c r="AG422" s="117"/>
      <c r="AH422" s="117"/>
    </row>
    <row r="423" spans="1:34" s="118" customFormat="1" ht="15">
      <c r="A423" s="116"/>
      <c r="B423" s="116"/>
      <c r="C423" s="116"/>
      <c r="D423" s="94"/>
      <c r="E423" s="94"/>
      <c r="F423" s="94"/>
      <c r="G423" s="94"/>
      <c r="H423" s="94"/>
      <c r="I423" s="94"/>
      <c r="J423" s="94"/>
      <c r="K423" s="94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17"/>
      <c r="AG423" s="117"/>
      <c r="AH423" s="117"/>
    </row>
    <row r="424" spans="1:34" s="118" customFormat="1" ht="15">
      <c r="A424" s="116"/>
      <c r="B424" s="116"/>
      <c r="C424" s="116"/>
      <c r="D424" s="94"/>
      <c r="E424" s="94"/>
      <c r="F424" s="94"/>
      <c r="G424" s="94"/>
      <c r="H424" s="94"/>
      <c r="I424" s="94"/>
      <c r="J424" s="94"/>
      <c r="K424" s="94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17"/>
      <c r="AG424" s="117"/>
      <c r="AH424" s="117"/>
    </row>
    <row r="425" spans="1:34" s="118" customFormat="1" ht="15">
      <c r="A425" s="116"/>
      <c r="B425" s="116"/>
      <c r="C425" s="116"/>
      <c r="D425" s="94"/>
      <c r="E425" s="94"/>
      <c r="F425" s="94"/>
      <c r="G425" s="94"/>
      <c r="H425" s="94"/>
      <c r="I425" s="94"/>
      <c r="J425" s="94"/>
      <c r="K425" s="94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17"/>
      <c r="AG425" s="117"/>
      <c r="AH425" s="117"/>
    </row>
    <row r="426" spans="1:34" s="118" customFormat="1" ht="15">
      <c r="A426" s="116"/>
      <c r="B426" s="116"/>
      <c r="C426" s="116"/>
      <c r="D426" s="94"/>
      <c r="E426" s="94"/>
      <c r="F426" s="94"/>
      <c r="G426" s="94"/>
      <c r="H426" s="94"/>
      <c r="I426" s="94"/>
      <c r="J426" s="94"/>
      <c r="K426" s="94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17"/>
      <c r="AG426" s="117"/>
      <c r="AH426" s="117"/>
    </row>
    <row r="427" spans="1:34" s="118" customFormat="1" ht="15">
      <c r="A427" s="116"/>
      <c r="B427" s="116"/>
      <c r="C427" s="116"/>
      <c r="D427" s="94"/>
      <c r="E427" s="94"/>
      <c r="F427" s="94"/>
      <c r="G427" s="94"/>
      <c r="H427" s="94"/>
      <c r="I427" s="94"/>
      <c r="J427" s="94"/>
      <c r="K427" s="94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17"/>
      <c r="AG427" s="117"/>
      <c r="AH427" s="117"/>
    </row>
    <row r="428" spans="1:34" s="118" customFormat="1" ht="15">
      <c r="A428" s="116"/>
      <c r="B428" s="116"/>
      <c r="C428" s="116"/>
      <c r="D428" s="94"/>
      <c r="E428" s="94"/>
      <c r="F428" s="94"/>
      <c r="G428" s="94"/>
      <c r="H428" s="94"/>
      <c r="I428" s="94"/>
      <c r="J428" s="94"/>
      <c r="K428" s="94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17"/>
      <c r="AG428" s="117"/>
      <c r="AH428" s="117"/>
    </row>
    <row r="429" spans="1:34" s="118" customFormat="1" ht="15">
      <c r="A429" s="116"/>
      <c r="B429" s="116"/>
      <c r="C429" s="116"/>
      <c r="D429" s="94"/>
      <c r="E429" s="94"/>
      <c r="F429" s="94"/>
      <c r="G429" s="94"/>
      <c r="H429" s="94"/>
      <c r="I429" s="94"/>
      <c r="J429" s="94"/>
      <c r="K429" s="94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17"/>
      <c r="AG429" s="117"/>
      <c r="AH429" s="117"/>
    </row>
    <row r="430" spans="1:34" s="118" customFormat="1" ht="15">
      <c r="A430" s="116"/>
      <c r="B430" s="116"/>
      <c r="C430" s="116"/>
      <c r="D430" s="94"/>
      <c r="E430" s="94"/>
      <c r="F430" s="94"/>
      <c r="G430" s="94"/>
      <c r="H430" s="94"/>
      <c r="I430" s="94"/>
      <c r="J430" s="94"/>
      <c r="K430" s="94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17"/>
      <c r="AG430" s="117"/>
      <c r="AH430" s="117"/>
    </row>
    <row r="431" spans="1:34" s="118" customFormat="1" ht="15">
      <c r="A431" s="116"/>
      <c r="B431" s="116"/>
      <c r="C431" s="116"/>
      <c r="D431" s="94"/>
      <c r="E431" s="94"/>
      <c r="F431" s="94"/>
      <c r="G431" s="94"/>
      <c r="H431" s="94"/>
      <c r="I431" s="94"/>
      <c r="J431" s="94"/>
      <c r="K431" s="94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17"/>
      <c r="AG431" s="117"/>
      <c r="AH431" s="117"/>
    </row>
    <row r="432" spans="1:34" s="118" customFormat="1" ht="15">
      <c r="A432" s="116"/>
      <c r="B432" s="116"/>
      <c r="C432" s="116"/>
      <c r="D432" s="94"/>
      <c r="E432" s="94"/>
      <c r="F432" s="94"/>
      <c r="G432" s="94"/>
      <c r="H432" s="94"/>
      <c r="I432" s="94"/>
      <c r="J432" s="94"/>
      <c r="K432" s="94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17"/>
      <c r="AG432" s="117"/>
      <c r="AH432" s="117"/>
    </row>
    <row r="433" spans="1:34" s="118" customFormat="1" ht="15">
      <c r="A433" s="116"/>
      <c r="B433" s="116"/>
      <c r="C433" s="116"/>
      <c r="D433" s="94"/>
      <c r="E433" s="94"/>
      <c r="F433" s="94"/>
      <c r="G433" s="94"/>
      <c r="H433" s="94"/>
      <c r="I433" s="94"/>
      <c r="J433" s="94"/>
      <c r="K433" s="94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17"/>
      <c r="AG433" s="117"/>
      <c r="AH433" s="117"/>
    </row>
    <row r="434" spans="1:34" s="118" customFormat="1" ht="15">
      <c r="A434" s="116"/>
      <c r="B434" s="116"/>
      <c r="C434" s="116"/>
      <c r="D434" s="94"/>
      <c r="E434" s="94"/>
      <c r="F434" s="94"/>
      <c r="G434" s="94"/>
      <c r="H434" s="94"/>
      <c r="I434" s="94"/>
      <c r="J434" s="94"/>
      <c r="K434" s="94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17"/>
      <c r="AG434" s="117"/>
      <c r="AH434" s="117"/>
    </row>
    <row r="435" spans="1:34" s="118" customFormat="1" ht="15">
      <c r="A435" s="116"/>
      <c r="B435" s="116"/>
      <c r="C435" s="116"/>
      <c r="D435" s="94"/>
      <c r="E435" s="94"/>
      <c r="F435" s="94"/>
      <c r="G435" s="94"/>
      <c r="H435" s="94"/>
      <c r="I435" s="94"/>
      <c r="J435" s="94"/>
      <c r="K435" s="94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17"/>
      <c r="AG435" s="117"/>
      <c r="AH435" s="117"/>
    </row>
    <row r="436" spans="1:34" s="118" customFormat="1" ht="15">
      <c r="A436" s="116"/>
      <c r="B436" s="116"/>
      <c r="C436" s="116"/>
      <c r="D436" s="94"/>
      <c r="E436" s="94"/>
      <c r="F436" s="94"/>
      <c r="G436" s="94"/>
      <c r="H436" s="94"/>
      <c r="I436" s="94"/>
      <c r="J436" s="94"/>
      <c r="K436" s="94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17"/>
      <c r="AG436" s="117"/>
      <c r="AH436" s="117"/>
    </row>
    <row r="437" spans="1:34" s="118" customFormat="1" ht="15">
      <c r="A437" s="116"/>
      <c r="B437" s="116"/>
      <c r="C437" s="116"/>
      <c r="D437" s="94"/>
      <c r="E437" s="94"/>
      <c r="F437" s="94"/>
      <c r="G437" s="94"/>
      <c r="H437" s="94"/>
      <c r="I437" s="94"/>
      <c r="J437" s="94"/>
      <c r="K437" s="94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17"/>
      <c r="AG437" s="117"/>
      <c r="AH437" s="117"/>
    </row>
    <row r="438" spans="1:34" s="118" customFormat="1" ht="15">
      <c r="A438" s="116"/>
      <c r="B438" s="116"/>
      <c r="C438" s="116"/>
      <c r="D438" s="94"/>
      <c r="E438" s="94"/>
      <c r="F438" s="94"/>
      <c r="G438" s="94"/>
      <c r="H438" s="94"/>
      <c r="I438" s="94"/>
      <c r="J438" s="94"/>
      <c r="K438" s="94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17"/>
      <c r="AG438" s="117"/>
      <c r="AH438" s="117"/>
    </row>
    <row r="439" spans="1:34" s="118" customFormat="1" ht="15">
      <c r="A439" s="116"/>
      <c r="B439" s="116"/>
      <c r="C439" s="116"/>
      <c r="D439" s="94"/>
      <c r="E439" s="94"/>
      <c r="F439" s="94"/>
      <c r="G439" s="94"/>
      <c r="H439" s="94"/>
      <c r="I439" s="94"/>
      <c r="J439" s="94"/>
      <c r="K439" s="94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17"/>
      <c r="AG439" s="117"/>
      <c r="AH439" s="117"/>
    </row>
    <row r="440" spans="1:34" s="118" customFormat="1" ht="15">
      <c r="A440" s="116"/>
      <c r="B440" s="116"/>
      <c r="C440" s="116"/>
      <c r="D440" s="94"/>
      <c r="E440" s="94"/>
      <c r="F440" s="94"/>
      <c r="G440" s="94"/>
      <c r="H440" s="94"/>
      <c r="I440" s="94"/>
      <c r="J440" s="94"/>
      <c r="K440" s="94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17"/>
      <c r="AG440" s="117"/>
      <c r="AH440" s="117"/>
    </row>
    <row r="441" spans="1:34" s="118" customFormat="1" ht="15">
      <c r="A441" s="116"/>
      <c r="B441" s="116"/>
      <c r="C441" s="116"/>
      <c r="D441" s="94"/>
      <c r="E441" s="94"/>
      <c r="F441" s="94"/>
      <c r="G441" s="94"/>
      <c r="H441" s="94"/>
      <c r="I441" s="94"/>
      <c r="J441" s="94"/>
      <c r="K441" s="94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17"/>
      <c r="AG441" s="117"/>
      <c r="AH441" s="117"/>
    </row>
    <row r="442" spans="1:34" s="118" customFormat="1" ht="15">
      <c r="A442" s="116"/>
      <c r="B442" s="116"/>
      <c r="C442" s="116"/>
      <c r="D442" s="94"/>
      <c r="E442" s="94"/>
      <c r="F442" s="94"/>
      <c r="G442" s="94"/>
      <c r="H442" s="94"/>
      <c r="I442" s="94"/>
      <c r="J442" s="94"/>
      <c r="K442" s="94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17"/>
      <c r="AG442" s="117"/>
      <c r="AH442" s="117"/>
    </row>
    <row r="443" spans="1:34" s="118" customFormat="1" ht="15">
      <c r="A443" s="116"/>
      <c r="B443" s="116"/>
      <c r="C443" s="116"/>
      <c r="D443" s="94"/>
      <c r="E443" s="94"/>
      <c r="F443" s="94"/>
      <c r="G443" s="94"/>
      <c r="H443" s="94"/>
      <c r="I443" s="94"/>
      <c r="J443" s="94"/>
      <c r="K443" s="94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17"/>
      <c r="AG443" s="117"/>
      <c r="AH443" s="117"/>
    </row>
    <row r="444" spans="1:34" s="118" customFormat="1" ht="15">
      <c r="A444" s="116"/>
      <c r="B444" s="116"/>
      <c r="C444" s="116"/>
      <c r="D444" s="94"/>
      <c r="E444" s="94"/>
      <c r="F444" s="94"/>
      <c r="G444" s="94"/>
      <c r="H444" s="94"/>
      <c r="I444" s="94"/>
      <c r="J444" s="94"/>
      <c r="K444" s="94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17"/>
      <c r="AG444" s="117"/>
      <c r="AH444" s="117"/>
    </row>
    <row r="445" spans="1:34" s="118" customFormat="1" ht="15">
      <c r="A445" s="116"/>
      <c r="B445" s="116"/>
      <c r="C445" s="116"/>
      <c r="D445" s="94"/>
      <c r="E445" s="94"/>
      <c r="F445" s="94"/>
      <c r="G445" s="94"/>
      <c r="H445" s="94"/>
      <c r="I445" s="94"/>
      <c r="J445" s="94"/>
      <c r="K445" s="94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17"/>
      <c r="AG445" s="117"/>
      <c r="AH445" s="117"/>
    </row>
    <row r="446" spans="1:34" s="118" customFormat="1" ht="15">
      <c r="A446" s="116"/>
      <c r="B446" s="116"/>
      <c r="C446" s="116"/>
      <c r="D446" s="94"/>
      <c r="E446" s="94"/>
      <c r="F446" s="94"/>
      <c r="G446" s="94"/>
      <c r="H446" s="94"/>
      <c r="I446" s="94"/>
      <c r="J446" s="94"/>
      <c r="K446" s="94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17"/>
      <c r="AG446" s="117"/>
      <c r="AH446" s="117"/>
    </row>
    <row r="447" spans="1:34" s="118" customFormat="1" ht="15">
      <c r="A447" s="116"/>
      <c r="B447" s="116"/>
      <c r="C447" s="116"/>
      <c r="D447" s="94"/>
      <c r="E447" s="94"/>
      <c r="F447" s="94"/>
      <c r="G447" s="94"/>
      <c r="H447" s="94"/>
      <c r="I447" s="94"/>
      <c r="J447" s="94"/>
      <c r="K447" s="94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17"/>
      <c r="AG447" s="117"/>
      <c r="AH447" s="117"/>
    </row>
    <row r="448" spans="1:34" s="118" customFormat="1" ht="15">
      <c r="A448" s="116"/>
      <c r="B448" s="116"/>
      <c r="C448" s="116"/>
      <c r="D448" s="94"/>
      <c r="E448" s="94"/>
      <c r="F448" s="94"/>
      <c r="G448" s="94"/>
      <c r="H448" s="94"/>
      <c r="I448" s="94"/>
      <c r="J448" s="94"/>
      <c r="K448" s="94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17"/>
      <c r="AG448" s="117"/>
      <c r="AH448" s="117"/>
    </row>
    <row r="449" spans="1:34" s="118" customFormat="1" ht="15">
      <c r="A449" s="116"/>
      <c r="B449" s="116"/>
      <c r="C449" s="116"/>
      <c r="D449" s="94"/>
      <c r="E449" s="94"/>
      <c r="F449" s="94"/>
      <c r="G449" s="94"/>
      <c r="H449" s="94"/>
      <c r="I449" s="94"/>
      <c r="J449" s="94"/>
      <c r="K449" s="94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17"/>
      <c r="AG449" s="117"/>
      <c r="AH449" s="117"/>
    </row>
    <row r="450" spans="1:34" s="118" customFormat="1" ht="15">
      <c r="A450" s="116"/>
      <c r="B450" s="116"/>
      <c r="C450" s="116"/>
      <c r="D450" s="94"/>
      <c r="E450" s="94"/>
      <c r="F450" s="94"/>
      <c r="G450" s="94"/>
      <c r="H450" s="94"/>
      <c r="I450" s="94"/>
      <c r="J450" s="94"/>
      <c r="K450" s="94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17"/>
      <c r="AG450" s="117"/>
      <c r="AH450" s="117"/>
    </row>
    <row r="451" spans="1:34" s="118" customFormat="1" ht="15">
      <c r="A451" s="116"/>
      <c r="B451" s="116"/>
      <c r="C451" s="116"/>
      <c r="D451" s="94"/>
      <c r="E451" s="94"/>
      <c r="F451" s="94"/>
      <c r="G451" s="94"/>
      <c r="H451" s="94"/>
      <c r="I451" s="94"/>
      <c r="J451" s="94"/>
      <c r="K451" s="94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17"/>
      <c r="AG451" s="117"/>
      <c r="AH451" s="117"/>
    </row>
    <row r="452" spans="1:34" s="118" customFormat="1" ht="15">
      <c r="A452" s="116"/>
      <c r="B452" s="116"/>
      <c r="C452" s="116"/>
      <c r="D452" s="94"/>
      <c r="E452" s="94"/>
      <c r="F452" s="94"/>
      <c r="G452" s="94"/>
      <c r="H452" s="94"/>
      <c r="I452" s="94"/>
      <c r="J452" s="94"/>
      <c r="K452" s="94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17"/>
      <c r="AG452" s="117"/>
      <c r="AH452" s="117"/>
    </row>
    <row r="453" spans="1:34" s="118" customFormat="1" ht="15">
      <c r="A453" s="116"/>
      <c r="B453" s="116"/>
      <c r="C453" s="116"/>
      <c r="D453" s="94"/>
      <c r="E453" s="94"/>
      <c r="F453" s="94"/>
      <c r="G453" s="94"/>
      <c r="H453" s="94"/>
      <c r="I453" s="94"/>
      <c r="J453" s="94"/>
      <c r="K453" s="94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17"/>
      <c r="AG453" s="117"/>
      <c r="AH453" s="117"/>
    </row>
    <row r="454" spans="1:34" s="118" customFormat="1" ht="15">
      <c r="A454" s="116"/>
      <c r="B454" s="116"/>
      <c r="C454" s="116"/>
      <c r="D454" s="94"/>
      <c r="E454" s="94"/>
      <c r="F454" s="94"/>
      <c r="G454" s="94"/>
      <c r="H454" s="94"/>
      <c r="I454" s="94"/>
      <c r="J454" s="94"/>
      <c r="K454" s="94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17"/>
      <c r="AG454" s="117"/>
      <c r="AH454" s="117"/>
    </row>
    <row r="455" spans="1:34" s="118" customFormat="1" ht="15">
      <c r="A455" s="116"/>
      <c r="B455" s="116"/>
      <c r="C455" s="116"/>
      <c r="D455" s="94"/>
      <c r="E455" s="94"/>
      <c r="F455" s="94"/>
      <c r="G455" s="94"/>
      <c r="H455" s="94"/>
      <c r="I455" s="94"/>
      <c r="J455" s="94"/>
      <c r="K455" s="94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17"/>
      <c r="AG455" s="117"/>
      <c r="AH455" s="117"/>
    </row>
    <row r="456" spans="1:34" s="118" customFormat="1" ht="15">
      <c r="A456" s="116"/>
      <c r="B456" s="116"/>
      <c r="C456" s="116"/>
      <c r="D456" s="94"/>
      <c r="E456" s="94"/>
      <c r="F456" s="94"/>
      <c r="G456" s="94"/>
      <c r="H456" s="94"/>
      <c r="I456" s="94"/>
      <c r="J456" s="94"/>
      <c r="K456" s="94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17"/>
      <c r="AG456" s="117"/>
      <c r="AH456" s="117"/>
    </row>
    <row r="457" spans="1:34" s="118" customFormat="1" ht="15">
      <c r="A457" s="116"/>
      <c r="B457" s="116"/>
      <c r="C457" s="116"/>
      <c r="D457" s="94"/>
      <c r="E457" s="94"/>
      <c r="F457" s="94"/>
      <c r="G457" s="94"/>
      <c r="H457" s="94"/>
      <c r="I457" s="94"/>
      <c r="J457" s="94"/>
      <c r="K457" s="94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17"/>
      <c r="AG457" s="117"/>
      <c r="AH457" s="117"/>
    </row>
    <row r="458" spans="1:34" s="118" customFormat="1" ht="15">
      <c r="A458" s="116"/>
      <c r="B458" s="116"/>
      <c r="C458" s="116"/>
      <c r="D458" s="94"/>
      <c r="E458" s="94"/>
      <c r="F458" s="94"/>
      <c r="G458" s="94"/>
      <c r="H458" s="94"/>
      <c r="I458" s="94"/>
      <c r="J458" s="94"/>
      <c r="K458" s="94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17"/>
      <c r="AG458" s="117"/>
      <c r="AH458" s="117"/>
    </row>
    <row r="459" spans="1:34" s="118" customFormat="1" ht="15">
      <c r="A459" s="116"/>
      <c r="B459" s="116"/>
      <c r="C459" s="116"/>
      <c r="D459" s="94"/>
      <c r="E459" s="94"/>
      <c r="F459" s="94"/>
      <c r="G459" s="94"/>
      <c r="H459" s="94"/>
      <c r="I459" s="94"/>
      <c r="J459" s="94"/>
      <c r="K459" s="94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17"/>
      <c r="AG459" s="117"/>
      <c r="AH459" s="117"/>
    </row>
    <row r="460" spans="1:34" s="118" customFormat="1" ht="15">
      <c r="A460" s="116"/>
      <c r="B460" s="116"/>
      <c r="C460" s="116"/>
      <c r="D460" s="94"/>
      <c r="E460" s="94"/>
      <c r="F460" s="94"/>
      <c r="G460" s="94"/>
      <c r="H460" s="94"/>
      <c r="I460" s="94"/>
      <c r="J460" s="94"/>
      <c r="K460" s="94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17"/>
      <c r="AG460" s="117"/>
      <c r="AH460" s="117"/>
    </row>
    <row r="461" spans="1:34" s="118" customFormat="1" ht="15">
      <c r="A461" s="116"/>
      <c r="B461" s="116"/>
      <c r="C461" s="116"/>
      <c r="D461" s="94"/>
      <c r="E461" s="94"/>
      <c r="F461" s="94"/>
      <c r="G461" s="94"/>
      <c r="H461" s="94"/>
      <c r="I461" s="94"/>
      <c r="J461" s="94"/>
      <c r="K461" s="94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17"/>
      <c r="AG461" s="117"/>
      <c r="AH461" s="117"/>
    </row>
    <row r="462" spans="1:34" s="118" customFormat="1" ht="15">
      <c r="A462" s="116"/>
      <c r="B462" s="116"/>
      <c r="C462" s="116"/>
      <c r="D462" s="94"/>
      <c r="E462" s="94"/>
      <c r="F462" s="94"/>
      <c r="G462" s="94"/>
      <c r="H462" s="94"/>
      <c r="I462" s="94"/>
      <c r="J462" s="94"/>
      <c r="K462" s="94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17"/>
      <c r="AG462" s="117"/>
      <c r="AH462" s="117"/>
    </row>
    <row r="463" spans="1:34" s="118" customFormat="1" ht="15">
      <c r="A463" s="116"/>
      <c r="B463" s="116"/>
      <c r="C463" s="116"/>
      <c r="D463" s="94"/>
      <c r="E463" s="94"/>
      <c r="F463" s="94"/>
      <c r="G463" s="94"/>
      <c r="H463" s="94"/>
      <c r="I463" s="94"/>
      <c r="J463" s="94"/>
      <c r="K463" s="94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17"/>
      <c r="AG463" s="117"/>
      <c r="AH463" s="117"/>
    </row>
    <row r="464" spans="1:34" s="118" customFormat="1" ht="15">
      <c r="A464" s="116"/>
      <c r="B464" s="116"/>
      <c r="C464" s="116"/>
      <c r="D464" s="94"/>
      <c r="E464" s="94"/>
      <c r="F464" s="94"/>
      <c r="G464" s="94"/>
      <c r="H464" s="94"/>
      <c r="I464" s="94"/>
      <c r="J464" s="94"/>
      <c r="K464" s="94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17"/>
      <c r="AG464" s="117"/>
      <c r="AH464" s="117"/>
    </row>
    <row r="465" spans="1:34" s="118" customFormat="1" ht="15">
      <c r="A465" s="116"/>
      <c r="B465" s="116"/>
      <c r="C465" s="116"/>
      <c r="D465" s="94"/>
      <c r="E465" s="94"/>
      <c r="F465" s="94"/>
      <c r="G465" s="94"/>
      <c r="H465" s="94"/>
      <c r="I465" s="94"/>
      <c r="J465" s="94"/>
      <c r="K465" s="94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17"/>
      <c r="AG465" s="117"/>
      <c r="AH465" s="117"/>
    </row>
    <row r="466" spans="1:34" s="118" customFormat="1" ht="15">
      <c r="A466" s="116"/>
      <c r="B466" s="116"/>
      <c r="C466" s="116"/>
      <c r="D466" s="94"/>
      <c r="E466" s="94"/>
      <c r="F466" s="94"/>
      <c r="G466" s="94"/>
      <c r="H466" s="94"/>
      <c r="I466" s="94"/>
      <c r="J466" s="94"/>
      <c r="K466" s="94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17"/>
      <c r="AG466" s="117"/>
      <c r="AH466" s="117"/>
    </row>
    <row r="467" spans="1:34" s="118" customFormat="1" ht="15">
      <c r="A467" s="116"/>
      <c r="B467" s="116"/>
      <c r="C467" s="116"/>
      <c r="D467" s="94"/>
      <c r="E467" s="94"/>
      <c r="F467" s="94"/>
      <c r="G467" s="94"/>
      <c r="H467" s="94"/>
      <c r="I467" s="94"/>
      <c r="J467" s="94"/>
      <c r="K467" s="94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17"/>
      <c r="AG467" s="117"/>
      <c r="AH467" s="117"/>
    </row>
    <row r="468" spans="1:34" s="118" customFormat="1" ht="15">
      <c r="A468" s="116"/>
      <c r="B468" s="116"/>
      <c r="C468" s="116"/>
      <c r="D468" s="94"/>
      <c r="E468" s="94"/>
      <c r="F468" s="94"/>
      <c r="G468" s="94"/>
      <c r="H468" s="94"/>
      <c r="I468" s="94"/>
      <c r="J468" s="94"/>
      <c r="K468" s="94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17"/>
      <c r="AG468" s="117"/>
      <c r="AH468" s="117"/>
    </row>
    <row r="469" spans="1:34" s="118" customFormat="1" ht="15">
      <c r="A469" s="116"/>
      <c r="B469" s="116"/>
      <c r="C469" s="116"/>
      <c r="D469" s="94"/>
      <c r="E469" s="94"/>
      <c r="F469" s="94"/>
      <c r="G469" s="94"/>
      <c r="H469" s="94"/>
      <c r="I469" s="94"/>
      <c r="J469" s="94"/>
      <c r="K469" s="94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17"/>
      <c r="AG469" s="117"/>
      <c r="AH469" s="117"/>
    </row>
    <row r="470" spans="1:34" s="118" customFormat="1" ht="15">
      <c r="A470" s="116"/>
      <c r="B470" s="116"/>
      <c r="C470" s="116"/>
      <c r="D470" s="94"/>
      <c r="E470" s="94"/>
      <c r="F470" s="94"/>
      <c r="G470" s="94"/>
      <c r="H470" s="94"/>
      <c r="I470" s="94"/>
      <c r="J470" s="94"/>
      <c r="K470" s="94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17"/>
      <c r="AG470" s="117"/>
      <c r="AH470" s="117"/>
    </row>
    <row r="471" spans="1:34" s="118" customFormat="1" ht="15">
      <c r="A471" s="116"/>
      <c r="B471" s="116"/>
      <c r="C471" s="116"/>
      <c r="D471" s="94"/>
      <c r="E471" s="94"/>
      <c r="F471" s="94"/>
      <c r="G471" s="94"/>
      <c r="H471" s="94"/>
      <c r="I471" s="94"/>
      <c r="J471" s="94"/>
      <c r="K471" s="94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17"/>
      <c r="AG471" s="117"/>
      <c r="AH471" s="117"/>
    </row>
    <row r="472" spans="1:34" s="118" customFormat="1" ht="15">
      <c r="A472" s="116"/>
      <c r="B472" s="116"/>
      <c r="C472" s="116"/>
      <c r="D472" s="94"/>
      <c r="E472" s="94"/>
      <c r="F472" s="94"/>
      <c r="G472" s="94"/>
      <c r="H472" s="94"/>
      <c r="I472" s="94"/>
      <c r="J472" s="94"/>
      <c r="K472" s="94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17"/>
      <c r="AG472" s="117"/>
      <c r="AH472" s="117"/>
    </row>
    <row r="473" spans="1:34" s="118" customFormat="1" ht="15">
      <c r="A473" s="116"/>
      <c r="B473" s="116"/>
      <c r="C473" s="116"/>
      <c r="D473" s="94"/>
      <c r="E473" s="94"/>
      <c r="F473" s="94"/>
      <c r="G473" s="94"/>
      <c r="H473" s="94"/>
      <c r="I473" s="94"/>
      <c r="J473" s="94"/>
      <c r="K473" s="94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17"/>
      <c r="AG473" s="117"/>
      <c r="AH473" s="117"/>
    </row>
    <row r="474" spans="1:34" s="118" customFormat="1" ht="15">
      <c r="A474" s="116"/>
      <c r="B474" s="116"/>
      <c r="C474" s="116"/>
      <c r="D474" s="94"/>
      <c r="E474" s="94"/>
      <c r="F474" s="94"/>
      <c r="G474" s="94"/>
      <c r="H474" s="94"/>
      <c r="I474" s="94"/>
      <c r="J474" s="94"/>
      <c r="K474" s="94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17"/>
      <c r="AG474" s="117"/>
      <c r="AH474" s="117"/>
    </row>
    <row r="475" spans="1:34" s="118" customFormat="1" ht="15">
      <c r="A475" s="116"/>
      <c r="B475" s="116"/>
      <c r="C475" s="116"/>
      <c r="D475" s="94"/>
      <c r="E475" s="94"/>
      <c r="F475" s="94"/>
      <c r="G475" s="94"/>
      <c r="H475" s="94"/>
      <c r="I475" s="94"/>
      <c r="J475" s="94"/>
      <c r="K475" s="94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17"/>
      <c r="AG475" s="117"/>
      <c r="AH475" s="117"/>
    </row>
    <row r="476" spans="1:34" s="118" customFormat="1" ht="15">
      <c r="A476" s="116"/>
      <c r="B476" s="116"/>
      <c r="C476" s="116"/>
      <c r="D476" s="94"/>
      <c r="E476" s="94"/>
      <c r="F476" s="94"/>
      <c r="G476" s="94"/>
      <c r="H476" s="94"/>
      <c r="I476" s="94"/>
      <c r="J476" s="94"/>
      <c r="K476" s="94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17"/>
      <c r="AG476" s="117"/>
      <c r="AH476" s="117"/>
    </row>
    <row r="477" spans="1:34" s="118" customFormat="1" ht="15">
      <c r="A477" s="116"/>
      <c r="B477" s="116"/>
      <c r="C477" s="116"/>
      <c r="D477" s="94"/>
      <c r="E477" s="94"/>
      <c r="F477" s="94"/>
      <c r="G477" s="94"/>
      <c r="H477" s="94"/>
      <c r="I477" s="94"/>
      <c r="J477" s="94"/>
      <c r="K477" s="94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17"/>
      <c r="AG477" s="117"/>
      <c r="AH477" s="117"/>
    </row>
    <row r="478" spans="1:34" s="118" customFormat="1" ht="15">
      <c r="A478" s="116"/>
      <c r="B478" s="116"/>
      <c r="C478" s="116"/>
      <c r="D478" s="94"/>
      <c r="E478" s="94"/>
      <c r="F478" s="94"/>
      <c r="G478" s="94"/>
      <c r="H478" s="94"/>
      <c r="I478" s="94"/>
      <c r="J478" s="94"/>
      <c r="K478" s="94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17"/>
      <c r="AG478" s="117"/>
      <c r="AH478" s="117"/>
    </row>
    <row r="479" spans="1:34" s="118" customFormat="1" ht="15">
      <c r="A479" s="116"/>
      <c r="B479" s="116"/>
      <c r="C479" s="116"/>
      <c r="D479" s="94"/>
      <c r="E479" s="94"/>
      <c r="F479" s="94"/>
      <c r="G479" s="94"/>
      <c r="H479" s="94"/>
      <c r="I479" s="94"/>
      <c r="J479" s="94"/>
      <c r="K479" s="94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17"/>
      <c r="AG479" s="117"/>
      <c r="AH479" s="117"/>
    </row>
    <row r="480" spans="1:34" s="118" customFormat="1" ht="15">
      <c r="A480" s="116"/>
      <c r="B480" s="116"/>
      <c r="C480" s="116"/>
      <c r="D480" s="94"/>
      <c r="E480" s="94"/>
      <c r="F480" s="94"/>
      <c r="G480" s="94"/>
      <c r="H480" s="94"/>
      <c r="I480" s="94"/>
      <c r="J480" s="94"/>
      <c r="K480" s="94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17"/>
      <c r="AG480" s="117"/>
      <c r="AH480" s="117"/>
    </row>
    <row r="481" spans="1:34" s="118" customFormat="1" ht="15">
      <c r="A481" s="116"/>
      <c r="B481" s="116"/>
      <c r="C481" s="116"/>
      <c r="D481" s="94"/>
      <c r="E481" s="94"/>
      <c r="F481" s="94"/>
      <c r="G481" s="94"/>
      <c r="H481" s="94"/>
      <c r="I481" s="94"/>
      <c r="J481" s="94"/>
      <c r="K481" s="94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17"/>
      <c r="AG481" s="117"/>
      <c r="AH481" s="117"/>
    </row>
    <row r="482" spans="1:34" s="118" customFormat="1" ht="15">
      <c r="A482" s="116"/>
      <c r="B482" s="116"/>
      <c r="C482" s="116"/>
      <c r="D482" s="94"/>
      <c r="E482" s="94"/>
      <c r="F482" s="94"/>
      <c r="G482" s="94"/>
      <c r="H482" s="94"/>
      <c r="I482" s="94"/>
      <c r="J482" s="94"/>
      <c r="K482" s="94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17"/>
      <c r="AG482" s="117"/>
      <c r="AH482" s="117"/>
    </row>
    <row r="483" spans="1:34" s="118" customFormat="1" ht="15">
      <c r="A483" s="116"/>
      <c r="B483" s="116"/>
      <c r="C483" s="116"/>
      <c r="D483" s="94"/>
      <c r="E483" s="94"/>
      <c r="F483" s="94"/>
      <c r="G483" s="94"/>
      <c r="H483" s="94"/>
      <c r="I483" s="94"/>
      <c r="J483" s="94"/>
      <c r="K483" s="94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17"/>
      <c r="AG483" s="117"/>
      <c r="AH483" s="117"/>
    </row>
    <row r="484" spans="1:34" s="118" customFormat="1" ht="15">
      <c r="A484" s="116"/>
      <c r="B484" s="116"/>
      <c r="C484" s="116"/>
      <c r="D484" s="94"/>
      <c r="E484" s="94"/>
      <c r="F484" s="94"/>
      <c r="G484" s="94"/>
      <c r="H484" s="94"/>
      <c r="I484" s="94"/>
      <c r="J484" s="94"/>
      <c r="K484" s="94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17"/>
      <c r="AG484" s="117"/>
      <c r="AH484" s="117"/>
    </row>
    <row r="485" spans="1:34" s="118" customFormat="1" ht="15">
      <c r="A485" s="116"/>
      <c r="B485" s="116"/>
      <c r="C485" s="116"/>
      <c r="D485" s="94"/>
      <c r="E485" s="94"/>
      <c r="F485" s="94"/>
      <c r="G485" s="94"/>
      <c r="H485" s="94"/>
      <c r="I485" s="94"/>
      <c r="J485" s="94"/>
      <c r="K485" s="94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17"/>
      <c r="AG485" s="117"/>
      <c r="AH485" s="117"/>
    </row>
    <row r="486" spans="1:34" s="118" customFormat="1" ht="15">
      <c r="A486" s="116"/>
      <c r="B486" s="116"/>
      <c r="C486" s="116"/>
      <c r="D486" s="94"/>
      <c r="E486" s="94"/>
      <c r="F486" s="94"/>
      <c r="G486" s="94"/>
      <c r="H486" s="94"/>
      <c r="I486" s="94"/>
      <c r="J486" s="94"/>
      <c r="K486" s="94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17"/>
      <c r="AG486" s="117"/>
      <c r="AH486" s="117"/>
    </row>
    <row r="487" spans="1:34" s="118" customFormat="1" ht="15">
      <c r="A487" s="116"/>
      <c r="B487" s="116"/>
      <c r="C487" s="116"/>
      <c r="D487" s="94"/>
      <c r="E487" s="94"/>
      <c r="F487" s="94"/>
      <c r="G487" s="94"/>
      <c r="H487" s="94"/>
      <c r="I487" s="94"/>
      <c r="J487" s="94"/>
      <c r="K487" s="94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17"/>
      <c r="AG487" s="117"/>
      <c r="AH487" s="117"/>
    </row>
    <row r="488" spans="1:34" s="118" customFormat="1" ht="15">
      <c r="A488" s="116"/>
      <c r="B488" s="116"/>
      <c r="C488" s="116"/>
      <c r="D488" s="94"/>
      <c r="E488" s="94"/>
      <c r="F488" s="94"/>
      <c r="G488" s="94"/>
      <c r="H488" s="94"/>
      <c r="I488" s="94"/>
      <c r="J488" s="94"/>
      <c r="K488" s="94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17"/>
      <c r="AG488" s="117"/>
      <c r="AH488" s="117"/>
    </row>
    <row r="489" spans="1:34" s="118" customFormat="1" ht="15">
      <c r="A489" s="116"/>
      <c r="B489" s="116"/>
      <c r="C489" s="116"/>
      <c r="D489" s="94"/>
      <c r="E489" s="94"/>
      <c r="F489" s="94"/>
      <c r="G489" s="94"/>
      <c r="H489" s="94"/>
      <c r="I489" s="94"/>
      <c r="J489" s="94"/>
      <c r="K489" s="94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17"/>
      <c r="AG489" s="117"/>
      <c r="AH489" s="117"/>
    </row>
    <row r="490" spans="1:34" s="118" customFormat="1" ht="15">
      <c r="A490" s="116"/>
      <c r="B490" s="116"/>
      <c r="C490" s="116"/>
      <c r="D490" s="94"/>
      <c r="E490" s="94"/>
      <c r="F490" s="94"/>
      <c r="G490" s="94"/>
      <c r="H490" s="94"/>
      <c r="I490" s="94"/>
      <c r="J490" s="94"/>
      <c r="K490" s="94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17"/>
      <c r="AG490" s="117"/>
      <c r="AH490" s="117"/>
    </row>
    <row r="491" spans="1:34" s="118" customFormat="1" ht="15">
      <c r="A491" s="116"/>
      <c r="B491" s="116"/>
      <c r="C491" s="116"/>
      <c r="D491" s="94"/>
      <c r="E491" s="94"/>
      <c r="F491" s="94"/>
      <c r="G491" s="94"/>
      <c r="H491" s="94"/>
      <c r="I491" s="94"/>
      <c r="J491" s="94"/>
      <c r="K491" s="94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17"/>
      <c r="AG491" s="117"/>
      <c r="AH491" s="117"/>
    </row>
    <row r="492" spans="1:34" s="118" customFormat="1" ht="15">
      <c r="A492" s="116"/>
      <c r="B492" s="116"/>
      <c r="C492" s="116"/>
      <c r="D492" s="94"/>
      <c r="E492" s="94"/>
      <c r="F492" s="94"/>
      <c r="G492" s="94"/>
      <c r="H492" s="94"/>
      <c r="I492" s="94"/>
      <c r="J492" s="94"/>
      <c r="K492" s="94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17"/>
      <c r="AG492" s="117"/>
      <c r="AH492" s="117"/>
    </row>
    <row r="493" spans="1:34" s="118" customFormat="1" ht="15">
      <c r="A493" s="116"/>
      <c r="B493" s="116"/>
      <c r="C493" s="116"/>
      <c r="D493" s="94"/>
      <c r="E493" s="94"/>
      <c r="F493" s="94"/>
      <c r="G493" s="94"/>
      <c r="H493" s="94"/>
      <c r="I493" s="94"/>
      <c r="J493" s="94"/>
      <c r="K493" s="94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17"/>
      <c r="AG493" s="117"/>
      <c r="AH493" s="117"/>
    </row>
    <row r="494" spans="1:34" s="118" customFormat="1" ht="15">
      <c r="A494" s="116"/>
      <c r="B494" s="116"/>
      <c r="C494" s="116"/>
      <c r="D494" s="94"/>
      <c r="E494" s="94"/>
      <c r="F494" s="94"/>
      <c r="G494" s="94"/>
      <c r="H494" s="94"/>
      <c r="I494" s="94"/>
      <c r="J494" s="94"/>
      <c r="K494" s="94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17"/>
      <c r="AG494" s="117"/>
      <c r="AH494" s="117"/>
    </row>
    <row r="495" spans="1:34" s="118" customFormat="1" ht="15">
      <c r="A495" s="116"/>
      <c r="B495" s="116"/>
      <c r="C495" s="116"/>
      <c r="D495" s="94"/>
      <c r="E495" s="94"/>
      <c r="F495" s="94"/>
      <c r="G495" s="94"/>
      <c r="H495" s="94"/>
      <c r="I495" s="94"/>
      <c r="J495" s="94"/>
      <c r="K495" s="94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17"/>
      <c r="AG495" s="117"/>
      <c r="AH495" s="117"/>
    </row>
    <row r="496" spans="1:34" s="118" customFormat="1" ht="15">
      <c r="A496" s="116"/>
      <c r="B496" s="116"/>
      <c r="C496" s="116"/>
      <c r="D496" s="94"/>
      <c r="E496" s="94"/>
      <c r="F496" s="94"/>
      <c r="G496" s="94"/>
      <c r="H496" s="94"/>
      <c r="I496" s="94"/>
      <c r="J496" s="94"/>
      <c r="K496" s="94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17"/>
      <c r="AG496" s="117"/>
      <c r="AH496" s="117"/>
    </row>
    <row r="497" spans="1:34" s="118" customFormat="1" ht="15">
      <c r="A497" s="116"/>
      <c r="B497" s="116"/>
      <c r="C497" s="116"/>
      <c r="D497" s="94"/>
      <c r="E497" s="94"/>
      <c r="F497" s="94"/>
      <c r="G497" s="94"/>
      <c r="H497" s="94"/>
      <c r="I497" s="94"/>
      <c r="J497" s="94"/>
      <c r="K497" s="94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17"/>
      <c r="AG497" s="117"/>
      <c r="AH497" s="117"/>
    </row>
    <row r="498" spans="1:34" s="118" customFormat="1" ht="15">
      <c r="A498" s="116"/>
      <c r="B498" s="116"/>
      <c r="C498" s="116"/>
      <c r="D498" s="94"/>
      <c r="E498" s="94"/>
      <c r="F498" s="94"/>
      <c r="G498" s="94"/>
      <c r="H498" s="94"/>
      <c r="I498" s="94"/>
      <c r="J498" s="94"/>
      <c r="K498" s="94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17"/>
      <c r="AG498" s="117"/>
      <c r="AH498" s="117"/>
    </row>
    <row r="499" spans="1:34" s="118" customFormat="1" ht="15">
      <c r="A499" s="116"/>
      <c r="B499" s="116"/>
      <c r="C499" s="116"/>
      <c r="D499" s="94"/>
      <c r="E499" s="94"/>
      <c r="F499" s="94"/>
      <c r="G499" s="94"/>
      <c r="H499" s="94"/>
      <c r="I499" s="94"/>
      <c r="J499" s="94"/>
      <c r="K499" s="94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17"/>
      <c r="AG499" s="117"/>
      <c r="AH499" s="117"/>
    </row>
    <row r="500" spans="1:34" s="118" customFormat="1" ht="15">
      <c r="A500" s="116"/>
      <c r="B500" s="116"/>
      <c r="C500" s="116"/>
      <c r="D500" s="94"/>
      <c r="E500" s="94"/>
      <c r="F500" s="94"/>
      <c r="G500" s="94"/>
      <c r="H500" s="94"/>
      <c r="I500" s="94"/>
      <c r="J500" s="94"/>
      <c r="K500" s="94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17"/>
      <c r="AG500" s="117"/>
      <c r="AH500" s="117"/>
    </row>
    <row r="501" spans="1:34" s="118" customFormat="1" ht="15">
      <c r="A501" s="116"/>
      <c r="B501" s="116"/>
      <c r="C501" s="116"/>
      <c r="D501" s="94"/>
      <c r="E501" s="94"/>
      <c r="F501" s="94"/>
      <c r="G501" s="94"/>
      <c r="H501" s="94"/>
      <c r="I501" s="94"/>
      <c r="J501" s="94"/>
      <c r="K501" s="94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17"/>
      <c r="AG501" s="117"/>
      <c r="AH501" s="117"/>
    </row>
    <row r="502" spans="1:34" s="118" customFormat="1" ht="15">
      <c r="A502" s="116"/>
      <c r="B502" s="116"/>
      <c r="C502" s="116"/>
      <c r="D502" s="94"/>
      <c r="E502" s="94"/>
      <c r="F502" s="94"/>
      <c r="G502" s="94"/>
      <c r="H502" s="94"/>
      <c r="I502" s="94"/>
      <c r="J502" s="94"/>
      <c r="K502" s="94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17"/>
      <c r="AG502" s="117"/>
      <c r="AH502" s="117"/>
    </row>
    <row r="503" spans="1:34" s="118" customFormat="1" ht="15">
      <c r="A503" s="116"/>
      <c r="B503" s="116"/>
      <c r="C503" s="116"/>
      <c r="D503" s="94"/>
      <c r="E503" s="94"/>
      <c r="F503" s="94"/>
      <c r="G503" s="94"/>
      <c r="H503" s="94"/>
      <c r="I503" s="94"/>
      <c r="J503" s="94"/>
      <c r="K503" s="94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17"/>
      <c r="AG503" s="117"/>
      <c r="AH503" s="117"/>
    </row>
    <row r="504" spans="1:34" s="118" customFormat="1" ht="15">
      <c r="A504" s="116"/>
      <c r="B504" s="116"/>
      <c r="C504" s="116"/>
      <c r="D504" s="94"/>
      <c r="E504" s="94"/>
      <c r="F504" s="94"/>
      <c r="G504" s="94"/>
      <c r="H504" s="94"/>
      <c r="I504" s="94"/>
      <c r="J504" s="94"/>
      <c r="K504" s="94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17"/>
      <c r="AG504" s="117"/>
      <c r="AH504" s="117"/>
    </row>
    <row r="505" spans="1:34" s="118" customFormat="1" ht="15">
      <c r="A505" s="116"/>
      <c r="B505" s="116"/>
      <c r="C505" s="116"/>
      <c r="D505" s="94"/>
      <c r="E505" s="94"/>
      <c r="F505" s="94"/>
      <c r="G505" s="94"/>
      <c r="H505" s="94"/>
      <c r="I505" s="94"/>
      <c r="J505" s="94"/>
      <c r="K505" s="94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17"/>
      <c r="AG505" s="117"/>
      <c r="AH505" s="117"/>
    </row>
    <row r="506" spans="1:34" s="118" customFormat="1" ht="15">
      <c r="A506" s="116"/>
      <c r="B506" s="116"/>
      <c r="C506" s="116"/>
      <c r="D506" s="94"/>
      <c r="E506" s="94"/>
      <c r="F506" s="94"/>
      <c r="G506" s="94"/>
      <c r="H506" s="94"/>
      <c r="I506" s="94"/>
      <c r="J506" s="94"/>
      <c r="K506" s="94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17"/>
      <c r="AG506" s="117"/>
      <c r="AH506" s="117"/>
    </row>
    <row r="507" spans="1:34" s="118" customFormat="1" ht="15">
      <c r="A507" s="116"/>
      <c r="B507" s="116"/>
      <c r="C507" s="116"/>
      <c r="D507" s="94"/>
      <c r="E507" s="94"/>
      <c r="F507" s="94"/>
      <c r="G507" s="94"/>
      <c r="H507" s="94"/>
      <c r="I507" s="94"/>
      <c r="J507" s="94"/>
      <c r="K507" s="94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17"/>
      <c r="AG507" s="117"/>
      <c r="AH507" s="117"/>
    </row>
    <row r="508" spans="1:34" s="118" customFormat="1" ht="15">
      <c r="A508" s="116"/>
      <c r="B508" s="116"/>
      <c r="C508" s="116"/>
      <c r="D508" s="94"/>
      <c r="E508" s="94"/>
      <c r="F508" s="94"/>
      <c r="G508" s="94"/>
      <c r="H508" s="94"/>
      <c r="I508" s="94"/>
      <c r="J508" s="94"/>
      <c r="K508" s="94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17"/>
      <c r="AG508" s="117"/>
      <c r="AH508" s="117"/>
    </row>
    <row r="509" spans="1:34" s="118" customFormat="1" ht="15">
      <c r="A509" s="116"/>
      <c r="B509" s="116"/>
      <c r="C509" s="116"/>
      <c r="D509" s="94"/>
      <c r="E509" s="94"/>
      <c r="F509" s="94"/>
      <c r="G509" s="94"/>
      <c r="H509" s="94"/>
      <c r="I509" s="94"/>
      <c r="J509" s="94"/>
      <c r="K509" s="94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17"/>
      <c r="AG509" s="117"/>
      <c r="AH509" s="117"/>
    </row>
    <row r="510" spans="1:34" s="118" customFormat="1" ht="15">
      <c r="A510" s="116"/>
      <c r="B510" s="116"/>
      <c r="C510" s="116"/>
      <c r="D510" s="94"/>
      <c r="E510" s="94"/>
      <c r="F510" s="94"/>
      <c r="G510" s="94"/>
      <c r="H510" s="94"/>
      <c r="I510" s="94"/>
      <c r="J510" s="94"/>
      <c r="K510" s="94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17"/>
      <c r="AG510" s="117"/>
      <c r="AH510" s="117"/>
    </row>
    <row r="511" spans="1:34" s="118" customFormat="1" ht="15">
      <c r="A511" s="116"/>
      <c r="B511" s="116"/>
      <c r="C511" s="116"/>
      <c r="D511" s="94"/>
      <c r="E511" s="94"/>
      <c r="F511" s="94"/>
      <c r="G511" s="94"/>
      <c r="H511" s="94"/>
      <c r="I511" s="94"/>
      <c r="J511" s="94"/>
      <c r="K511" s="94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17"/>
      <c r="AG511" s="117"/>
      <c r="AH511" s="117"/>
    </row>
    <row r="512" spans="1:34" s="118" customFormat="1" ht="15">
      <c r="A512" s="116"/>
      <c r="B512" s="116"/>
      <c r="C512" s="116"/>
      <c r="D512" s="94"/>
      <c r="E512" s="94"/>
      <c r="F512" s="94"/>
      <c r="G512" s="94"/>
      <c r="H512" s="94"/>
      <c r="I512" s="94"/>
      <c r="J512" s="94"/>
      <c r="K512" s="94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17"/>
      <c r="AG512" s="117"/>
      <c r="AH512" s="117"/>
    </row>
    <row r="513" spans="1:34" s="118" customFormat="1" ht="15">
      <c r="A513" s="116"/>
      <c r="B513" s="116"/>
      <c r="C513" s="116"/>
      <c r="D513" s="94"/>
      <c r="E513" s="94"/>
      <c r="F513" s="94"/>
      <c r="G513" s="94"/>
      <c r="H513" s="94"/>
      <c r="I513" s="94"/>
      <c r="J513" s="94"/>
      <c r="K513" s="94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17"/>
      <c r="AG513" s="117"/>
      <c r="AH513" s="117"/>
    </row>
    <row r="514" spans="1:34" s="118" customFormat="1" ht="15">
      <c r="A514" s="116"/>
      <c r="B514" s="116"/>
      <c r="C514" s="116"/>
      <c r="D514" s="94"/>
      <c r="E514" s="94"/>
      <c r="F514" s="94"/>
      <c r="G514" s="94"/>
      <c r="H514" s="94"/>
      <c r="I514" s="94"/>
      <c r="J514" s="94"/>
      <c r="K514" s="94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17"/>
      <c r="AG514" s="117"/>
      <c r="AH514" s="117"/>
    </row>
    <row r="515" spans="1:34" s="118" customFormat="1" ht="15">
      <c r="A515" s="116"/>
      <c r="B515" s="116"/>
      <c r="C515" s="116"/>
      <c r="D515" s="94"/>
      <c r="E515" s="94"/>
      <c r="F515" s="94"/>
      <c r="G515" s="94"/>
      <c r="H515" s="94"/>
      <c r="I515" s="94"/>
      <c r="J515" s="94"/>
      <c r="K515" s="94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17"/>
      <c r="AG515" s="117"/>
      <c r="AH515" s="117"/>
    </row>
    <row r="516" spans="1:34" s="118" customFormat="1" ht="15">
      <c r="A516" s="116"/>
      <c r="B516" s="116"/>
      <c r="C516" s="116"/>
      <c r="D516" s="94"/>
      <c r="E516" s="94"/>
      <c r="F516" s="94"/>
      <c r="G516" s="94"/>
      <c r="H516" s="94"/>
      <c r="I516" s="94"/>
      <c r="J516" s="94"/>
      <c r="K516" s="94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17"/>
      <c r="AG516" s="117"/>
      <c r="AH516" s="117"/>
    </row>
    <row r="517" spans="1:34" s="118" customFormat="1" ht="15">
      <c r="A517" s="116"/>
      <c r="B517" s="116"/>
      <c r="C517" s="116"/>
      <c r="D517" s="94"/>
      <c r="E517" s="94"/>
      <c r="F517" s="94"/>
      <c r="G517" s="94"/>
      <c r="H517" s="94"/>
      <c r="I517" s="94"/>
      <c r="J517" s="94"/>
      <c r="K517" s="94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17"/>
      <c r="AG517" s="117"/>
      <c r="AH517" s="117"/>
    </row>
    <row r="518" spans="1:34" s="118" customFormat="1" ht="15">
      <c r="A518" s="116"/>
      <c r="B518" s="116"/>
      <c r="C518" s="116"/>
      <c r="D518" s="94"/>
      <c r="E518" s="94"/>
      <c r="F518" s="94"/>
      <c r="G518" s="94"/>
      <c r="H518" s="94"/>
      <c r="I518" s="94"/>
      <c r="J518" s="94"/>
      <c r="K518" s="94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17"/>
      <c r="AG518" s="117"/>
      <c r="AH518" s="117"/>
    </row>
    <row r="519" spans="1:34" s="118" customFormat="1" ht="15">
      <c r="A519" s="116"/>
      <c r="B519" s="116"/>
      <c r="C519" s="116"/>
      <c r="D519" s="94"/>
      <c r="E519" s="94"/>
      <c r="F519" s="94"/>
      <c r="G519" s="94"/>
      <c r="H519" s="94"/>
      <c r="I519" s="94"/>
      <c r="J519" s="94"/>
      <c r="K519" s="94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17"/>
      <c r="AG519" s="117"/>
      <c r="AH519" s="117"/>
    </row>
    <row r="520" spans="1:34" s="118" customFormat="1" ht="15">
      <c r="A520" s="116"/>
      <c r="B520" s="116"/>
      <c r="C520" s="116"/>
      <c r="D520" s="94"/>
      <c r="E520" s="94"/>
      <c r="F520" s="94"/>
      <c r="G520" s="94"/>
      <c r="H520" s="94"/>
      <c r="I520" s="94"/>
      <c r="J520" s="94"/>
      <c r="K520" s="94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17"/>
      <c r="AG520" s="117"/>
      <c r="AH520" s="117"/>
    </row>
    <row r="521" spans="1:34" s="118" customFormat="1" ht="15">
      <c r="A521" s="116"/>
      <c r="B521" s="116"/>
      <c r="C521" s="116"/>
      <c r="D521" s="94"/>
      <c r="E521" s="94"/>
      <c r="F521" s="94"/>
      <c r="G521" s="94"/>
      <c r="H521" s="94"/>
      <c r="I521" s="94"/>
      <c r="J521" s="94"/>
      <c r="K521" s="94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17"/>
      <c r="AG521" s="117"/>
      <c r="AH521" s="117"/>
    </row>
    <row r="522" spans="1:34" s="118" customFormat="1" ht="15">
      <c r="A522" s="116"/>
      <c r="B522" s="116"/>
      <c r="C522" s="116"/>
      <c r="D522" s="94"/>
      <c r="E522" s="94"/>
      <c r="F522" s="94"/>
      <c r="G522" s="94"/>
      <c r="H522" s="94"/>
      <c r="I522" s="94"/>
      <c r="J522" s="94"/>
      <c r="K522" s="94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17"/>
      <c r="AG522" s="117"/>
      <c r="AH522" s="117"/>
    </row>
    <row r="523" spans="1:34" s="118" customFormat="1" ht="15">
      <c r="A523" s="116"/>
      <c r="B523" s="116"/>
      <c r="C523" s="116"/>
      <c r="D523" s="94"/>
      <c r="E523" s="94"/>
      <c r="F523" s="94"/>
      <c r="G523" s="94"/>
      <c r="H523" s="94"/>
      <c r="I523" s="94"/>
      <c r="J523" s="94"/>
      <c r="K523" s="94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17"/>
      <c r="AG523" s="117"/>
      <c r="AH523" s="117"/>
    </row>
    <row r="524" spans="1:34" s="118" customFormat="1" ht="15">
      <c r="A524" s="116"/>
      <c r="B524" s="116"/>
      <c r="C524" s="116"/>
      <c r="D524" s="94"/>
      <c r="E524" s="94"/>
      <c r="F524" s="94"/>
      <c r="G524" s="94"/>
      <c r="H524" s="94"/>
      <c r="I524" s="94"/>
      <c r="J524" s="94"/>
      <c r="K524" s="94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17"/>
      <c r="AG524" s="117"/>
      <c r="AH524" s="117"/>
    </row>
    <row r="525" spans="1:34" s="118" customFormat="1" ht="15">
      <c r="A525" s="116"/>
      <c r="B525" s="116"/>
      <c r="C525" s="116"/>
      <c r="D525" s="94"/>
      <c r="E525" s="94"/>
      <c r="F525" s="94"/>
      <c r="G525" s="94"/>
      <c r="H525" s="94"/>
      <c r="I525" s="94"/>
      <c r="J525" s="94"/>
      <c r="K525" s="94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17"/>
      <c r="AG525" s="117"/>
      <c r="AH525" s="117"/>
    </row>
    <row r="526" spans="1:34" s="118" customFormat="1" ht="15">
      <c r="A526" s="116"/>
      <c r="B526" s="116"/>
      <c r="C526" s="116"/>
      <c r="D526" s="94"/>
      <c r="E526" s="94"/>
      <c r="F526" s="94"/>
      <c r="G526" s="94"/>
      <c r="H526" s="94"/>
      <c r="I526" s="94"/>
      <c r="J526" s="94"/>
      <c r="K526" s="94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17"/>
      <c r="AG526" s="117"/>
      <c r="AH526" s="117"/>
    </row>
    <row r="527" spans="1:34" s="118" customFormat="1" ht="15">
      <c r="A527" s="116"/>
      <c r="B527" s="116"/>
      <c r="C527" s="116"/>
      <c r="D527" s="94"/>
      <c r="E527" s="94"/>
      <c r="F527" s="94"/>
      <c r="G527" s="94"/>
      <c r="H527" s="94"/>
      <c r="I527" s="94"/>
      <c r="J527" s="94"/>
      <c r="K527" s="94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17"/>
      <c r="AG527" s="117"/>
      <c r="AH527" s="117"/>
    </row>
    <row r="528" spans="1:34" s="118" customFormat="1" ht="15">
      <c r="A528" s="116"/>
      <c r="B528" s="116"/>
      <c r="C528" s="116"/>
      <c r="D528" s="94"/>
      <c r="E528" s="94"/>
      <c r="F528" s="94"/>
      <c r="G528" s="94"/>
      <c r="H528" s="94"/>
      <c r="I528" s="94"/>
      <c r="J528" s="94"/>
      <c r="K528" s="94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17"/>
      <c r="AG528" s="117"/>
      <c r="AH528" s="117"/>
    </row>
    <row r="529" spans="1:34" s="118" customFormat="1" ht="15">
      <c r="A529" s="116"/>
      <c r="B529" s="116"/>
      <c r="C529" s="116"/>
      <c r="D529" s="94"/>
      <c r="E529" s="94"/>
      <c r="F529" s="94"/>
      <c r="G529" s="94"/>
      <c r="H529" s="94"/>
      <c r="I529" s="94"/>
      <c r="J529" s="94"/>
      <c r="K529" s="94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17"/>
      <c r="AG529" s="117"/>
      <c r="AH529" s="117"/>
    </row>
    <row r="530" spans="1:34" s="118" customFormat="1" ht="15">
      <c r="A530" s="116"/>
      <c r="B530" s="116"/>
      <c r="C530" s="116"/>
      <c r="D530" s="94"/>
      <c r="E530" s="94"/>
      <c r="F530" s="94"/>
      <c r="G530" s="94"/>
      <c r="H530" s="94"/>
      <c r="I530" s="94"/>
      <c r="J530" s="94"/>
      <c r="K530" s="94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17"/>
      <c r="AG530" s="117"/>
      <c r="AH530" s="117"/>
    </row>
    <row r="531" spans="1:34" s="118" customFormat="1" ht="15">
      <c r="A531" s="116"/>
      <c r="B531" s="116"/>
      <c r="C531" s="116"/>
      <c r="D531" s="94"/>
      <c r="E531" s="94"/>
      <c r="F531" s="94"/>
      <c r="G531" s="94"/>
      <c r="H531" s="94"/>
      <c r="I531" s="94"/>
      <c r="J531" s="94"/>
      <c r="K531" s="94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17"/>
      <c r="AG531" s="117"/>
      <c r="AH531" s="117"/>
    </row>
    <row r="532" spans="1:34" s="118" customFormat="1" ht="15">
      <c r="A532" s="116"/>
      <c r="B532" s="116"/>
      <c r="C532" s="116"/>
      <c r="D532" s="94"/>
      <c r="E532" s="94"/>
      <c r="F532" s="94"/>
      <c r="G532" s="94"/>
      <c r="H532" s="94"/>
      <c r="I532" s="94"/>
      <c r="J532" s="94"/>
      <c r="K532" s="94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17"/>
      <c r="AG532" s="117"/>
      <c r="AH532" s="117"/>
    </row>
    <row r="533" spans="1:34" s="118" customFormat="1" ht="15">
      <c r="A533" s="116"/>
      <c r="B533" s="116"/>
      <c r="C533" s="116"/>
      <c r="D533" s="94"/>
      <c r="E533" s="94"/>
      <c r="F533" s="94"/>
      <c r="G533" s="94"/>
      <c r="H533" s="94"/>
      <c r="I533" s="94"/>
      <c r="J533" s="94"/>
      <c r="K533" s="94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17"/>
      <c r="AG533" s="117"/>
      <c r="AH533" s="117"/>
    </row>
    <row r="534" spans="1:34" s="118" customFormat="1" ht="15">
      <c r="A534" s="116"/>
      <c r="B534" s="116"/>
      <c r="C534" s="116"/>
      <c r="D534" s="94"/>
      <c r="E534" s="94"/>
      <c r="F534" s="94"/>
      <c r="G534" s="94"/>
      <c r="H534" s="94"/>
      <c r="I534" s="94"/>
      <c r="J534" s="94"/>
      <c r="K534" s="94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17"/>
      <c r="AG534" s="117"/>
      <c r="AH534" s="117"/>
    </row>
    <row r="535" spans="1:34" s="118" customFormat="1" ht="15">
      <c r="A535" s="116"/>
      <c r="B535" s="116"/>
      <c r="C535" s="116"/>
      <c r="D535" s="94"/>
      <c r="E535" s="94"/>
      <c r="F535" s="94"/>
      <c r="G535" s="94"/>
      <c r="H535" s="94"/>
      <c r="I535" s="94"/>
      <c r="J535" s="94"/>
      <c r="K535" s="94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17"/>
      <c r="AG535" s="117"/>
      <c r="AH535" s="117"/>
    </row>
    <row r="536" spans="1:34" s="118" customFormat="1" ht="15">
      <c r="A536" s="116"/>
      <c r="B536" s="116"/>
      <c r="C536" s="116"/>
      <c r="D536" s="94"/>
      <c r="E536" s="94"/>
      <c r="F536" s="94"/>
      <c r="G536" s="94"/>
      <c r="H536" s="94"/>
      <c r="I536" s="94"/>
      <c r="J536" s="94"/>
      <c r="K536" s="94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17"/>
      <c r="AG536" s="117"/>
      <c r="AH536" s="117"/>
    </row>
    <row r="537" spans="1:34" s="118" customFormat="1" ht="15">
      <c r="A537" s="116"/>
      <c r="B537" s="116"/>
      <c r="C537" s="116"/>
      <c r="D537" s="94"/>
      <c r="E537" s="94"/>
      <c r="F537" s="94"/>
      <c r="G537" s="94"/>
      <c r="H537" s="94"/>
      <c r="I537" s="94"/>
      <c r="J537" s="94"/>
      <c r="K537" s="94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17"/>
      <c r="AG537" s="117"/>
      <c r="AH537" s="117"/>
    </row>
    <row r="538" spans="1:34" s="118" customFormat="1" ht="15">
      <c r="A538" s="116"/>
      <c r="B538" s="116"/>
      <c r="C538" s="116"/>
      <c r="D538" s="94"/>
      <c r="E538" s="94"/>
      <c r="F538" s="94"/>
      <c r="G538" s="94"/>
      <c r="H538" s="94"/>
      <c r="I538" s="94"/>
      <c r="J538" s="94"/>
      <c r="K538" s="94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17"/>
      <c r="AG538" s="117"/>
      <c r="AH538" s="117"/>
    </row>
    <row r="539" spans="1:34" s="118" customFormat="1" ht="15">
      <c r="A539" s="116"/>
      <c r="B539" s="116"/>
      <c r="C539" s="116"/>
      <c r="D539" s="94"/>
      <c r="E539" s="94"/>
      <c r="F539" s="94"/>
      <c r="G539" s="94"/>
      <c r="H539" s="94"/>
      <c r="I539" s="94"/>
      <c r="J539" s="94"/>
      <c r="K539" s="94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17"/>
      <c r="AG539" s="117"/>
      <c r="AH539" s="117"/>
    </row>
    <row r="540" spans="1:34" s="118" customFormat="1" ht="15">
      <c r="A540" s="116"/>
      <c r="B540" s="116"/>
      <c r="C540" s="116"/>
      <c r="D540" s="94"/>
      <c r="E540" s="94"/>
      <c r="F540" s="94"/>
      <c r="G540" s="94"/>
      <c r="H540" s="94"/>
      <c r="I540" s="94"/>
      <c r="J540" s="94"/>
      <c r="K540" s="94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17"/>
      <c r="AG540" s="117"/>
      <c r="AH540" s="117"/>
    </row>
    <row r="541" spans="1:34" s="118" customFormat="1" ht="15">
      <c r="A541" s="116"/>
      <c r="B541" s="116"/>
      <c r="C541" s="116"/>
      <c r="D541" s="94"/>
      <c r="E541" s="94"/>
      <c r="F541" s="94"/>
      <c r="G541" s="94"/>
      <c r="H541" s="94"/>
      <c r="I541" s="94"/>
      <c r="J541" s="94"/>
      <c r="K541" s="94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17"/>
      <c r="AG541" s="117"/>
      <c r="AH541" s="117"/>
    </row>
    <row r="542" spans="1:34" s="118" customFormat="1" ht="15">
      <c r="A542" s="116"/>
      <c r="B542" s="116"/>
      <c r="C542" s="116"/>
      <c r="D542" s="94"/>
      <c r="E542" s="94"/>
      <c r="F542" s="94"/>
      <c r="G542" s="94"/>
      <c r="H542" s="94"/>
      <c r="I542" s="94"/>
      <c r="J542" s="94"/>
      <c r="K542" s="94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17"/>
      <c r="AG542" s="117"/>
      <c r="AH542" s="117"/>
    </row>
    <row r="543" spans="1:34" s="118" customFormat="1" ht="15">
      <c r="A543" s="116"/>
      <c r="B543" s="116"/>
      <c r="C543" s="116"/>
      <c r="D543" s="94"/>
      <c r="E543" s="94"/>
      <c r="F543" s="94"/>
      <c r="G543" s="94"/>
      <c r="H543" s="94"/>
      <c r="I543" s="94"/>
      <c r="J543" s="94"/>
      <c r="K543" s="94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17"/>
      <c r="AG543" s="117"/>
      <c r="AH543" s="117"/>
    </row>
    <row r="544" spans="1:34" s="118" customFormat="1" ht="15">
      <c r="A544" s="116"/>
      <c r="B544" s="116"/>
      <c r="C544" s="116"/>
      <c r="D544" s="94"/>
      <c r="E544" s="94"/>
      <c r="F544" s="94"/>
      <c r="G544" s="94"/>
      <c r="H544" s="94"/>
      <c r="I544" s="94"/>
      <c r="J544" s="94"/>
      <c r="K544" s="94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17"/>
      <c r="AG544" s="117"/>
      <c r="AH544" s="117"/>
    </row>
    <row r="545" spans="1:34" s="118" customFormat="1" ht="15">
      <c r="A545" s="116"/>
      <c r="B545" s="116"/>
      <c r="C545" s="116"/>
      <c r="D545" s="94"/>
      <c r="E545" s="94"/>
      <c r="F545" s="94"/>
      <c r="G545" s="94"/>
      <c r="H545" s="94"/>
      <c r="I545" s="94"/>
      <c r="J545" s="94"/>
      <c r="K545" s="94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17"/>
      <c r="AG545" s="117"/>
      <c r="AH545" s="117"/>
    </row>
    <row r="546" spans="1:34" s="118" customFormat="1" ht="15">
      <c r="A546" s="116"/>
      <c r="B546" s="116"/>
      <c r="C546" s="116"/>
      <c r="D546" s="94"/>
      <c r="E546" s="94"/>
      <c r="F546" s="94"/>
      <c r="G546" s="94"/>
      <c r="H546" s="94"/>
      <c r="I546" s="94"/>
      <c r="J546" s="94"/>
      <c r="K546" s="94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17"/>
      <c r="AG546" s="117"/>
      <c r="AH546" s="117"/>
    </row>
    <row r="547" spans="1:34" s="118" customFormat="1" ht="15">
      <c r="A547" s="116"/>
      <c r="B547" s="116"/>
      <c r="C547" s="116"/>
      <c r="D547" s="94"/>
      <c r="E547" s="94"/>
      <c r="F547" s="94"/>
      <c r="G547" s="94"/>
      <c r="H547" s="94"/>
      <c r="I547" s="94"/>
      <c r="J547" s="94"/>
      <c r="K547" s="94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17"/>
      <c r="AG547" s="117"/>
      <c r="AH547" s="117"/>
    </row>
    <row r="548" spans="1:34" s="118" customFormat="1" ht="15">
      <c r="A548" s="116"/>
      <c r="B548" s="116"/>
      <c r="C548" s="116"/>
      <c r="D548" s="94"/>
      <c r="E548" s="94"/>
      <c r="F548" s="94"/>
      <c r="G548" s="94"/>
      <c r="H548" s="94"/>
      <c r="I548" s="94"/>
      <c r="J548" s="94"/>
      <c r="K548" s="94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17"/>
      <c r="AG548" s="117"/>
      <c r="AH548" s="117"/>
    </row>
    <row r="549" spans="1:34" s="118" customFormat="1" ht="15">
      <c r="A549" s="116"/>
      <c r="B549" s="116"/>
      <c r="C549" s="116"/>
      <c r="D549" s="94"/>
      <c r="E549" s="94"/>
      <c r="F549" s="94"/>
      <c r="G549" s="94"/>
      <c r="H549" s="94"/>
      <c r="I549" s="94"/>
      <c r="J549" s="94"/>
      <c r="K549" s="94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17"/>
      <c r="AG549" s="117"/>
      <c r="AH549" s="117"/>
    </row>
    <row r="550" spans="1:34" s="118" customFormat="1" ht="15">
      <c r="A550" s="116"/>
      <c r="B550" s="116"/>
      <c r="C550" s="116"/>
      <c r="D550" s="94"/>
      <c r="E550" s="94"/>
      <c r="F550" s="94"/>
      <c r="G550" s="94"/>
      <c r="H550" s="94"/>
      <c r="I550" s="94"/>
      <c r="J550" s="94"/>
      <c r="K550" s="94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17"/>
      <c r="AG550" s="117"/>
      <c r="AH550" s="117"/>
    </row>
    <row r="551" spans="1:34" s="118" customFormat="1" ht="15">
      <c r="A551" s="116"/>
      <c r="B551" s="116"/>
      <c r="C551" s="116"/>
      <c r="D551" s="94"/>
      <c r="E551" s="94"/>
      <c r="F551" s="94"/>
      <c r="G551" s="94"/>
      <c r="H551" s="94"/>
      <c r="I551" s="94"/>
      <c r="J551" s="94"/>
      <c r="K551" s="94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17"/>
      <c r="AG551" s="117"/>
      <c r="AH551" s="117"/>
    </row>
    <row r="552" spans="1:34" s="118" customFormat="1" ht="15">
      <c r="A552" s="116"/>
      <c r="B552" s="116"/>
      <c r="C552" s="116"/>
      <c r="D552" s="94"/>
      <c r="E552" s="94"/>
      <c r="F552" s="94"/>
      <c r="G552" s="94"/>
      <c r="H552" s="94"/>
      <c r="I552" s="94"/>
      <c r="J552" s="94"/>
      <c r="K552" s="94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17"/>
      <c r="AG552" s="117"/>
      <c r="AH552" s="117"/>
    </row>
    <row r="553" spans="1:34" s="118" customFormat="1" ht="15">
      <c r="A553" s="116"/>
      <c r="B553" s="116"/>
      <c r="C553" s="116"/>
      <c r="D553" s="94"/>
      <c r="E553" s="94"/>
      <c r="F553" s="94"/>
      <c r="G553" s="94"/>
      <c r="H553" s="94"/>
      <c r="I553" s="94"/>
      <c r="J553" s="94"/>
      <c r="K553" s="94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17"/>
      <c r="AG553" s="117"/>
      <c r="AH553" s="117"/>
    </row>
    <row r="554" spans="1:34" s="118" customFormat="1" ht="15">
      <c r="A554" s="116"/>
      <c r="B554" s="116"/>
      <c r="C554" s="116"/>
      <c r="D554" s="94"/>
      <c r="E554" s="94"/>
      <c r="F554" s="94"/>
      <c r="G554" s="94"/>
      <c r="H554" s="94"/>
      <c r="I554" s="94"/>
      <c r="J554" s="94"/>
      <c r="K554" s="94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17"/>
      <c r="AG554" s="117"/>
      <c r="AH554" s="117"/>
    </row>
    <row r="555" spans="1:34" s="118" customFormat="1" ht="15">
      <c r="A555" s="116"/>
      <c r="B555" s="116"/>
      <c r="C555" s="116"/>
      <c r="D555" s="94"/>
      <c r="E555" s="94"/>
      <c r="F555" s="94"/>
      <c r="G555" s="94"/>
      <c r="H555" s="94"/>
      <c r="I555" s="94"/>
      <c r="J555" s="94"/>
      <c r="K555" s="94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17"/>
      <c r="AG555" s="117"/>
      <c r="AH555" s="117"/>
    </row>
    <row r="556" spans="1:34" s="118" customFormat="1" ht="15">
      <c r="A556" s="116"/>
      <c r="B556" s="116"/>
      <c r="C556" s="116"/>
      <c r="D556" s="94"/>
      <c r="E556" s="94"/>
      <c r="F556" s="94"/>
      <c r="G556" s="94"/>
      <c r="H556" s="94"/>
      <c r="I556" s="94"/>
      <c r="J556" s="94"/>
      <c r="K556" s="94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17"/>
      <c r="AG556" s="117"/>
      <c r="AH556" s="117"/>
    </row>
    <row r="557" spans="1:34" s="118" customFormat="1" ht="15">
      <c r="A557" s="116"/>
      <c r="B557" s="116"/>
      <c r="C557" s="116"/>
      <c r="D557" s="94"/>
      <c r="E557" s="94"/>
      <c r="F557" s="94"/>
      <c r="G557" s="94"/>
      <c r="H557" s="94"/>
      <c r="I557" s="94"/>
      <c r="J557" s="94"/>
      <c r="K557" s="94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17"/>
      <c r="AG557" s="117"/>
      <c r="AH557" s="117"/>
    </row>
    <row r="558" spans="1:34" s="118" customFormat="1" ht="15">
      <c r="A558" s="116"/>
      <c r="B558" s="116"/>
      <c r="C558" s="116"/>
      <c r="D558" s="94"/>
      <c r="E558" s="94"/>
      <c r="F558" s="94"/>
      <c r="G558" s="94"/>
      <c r="H558" s="94"/>
      <c r="I558" s="94"/>
      <c r="J558" s="94"/>
      <c r="K558" s="94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17"/>
      <c r="AG558" s="117"/>
      <c r="AH558" s="117"/>
    </row>
    <row r="559" spans="1:34" s="118" customFormat="1" ht="15">
      <c r="A559" s="116"/>
      <c r="B559" s="116"/>
      <c r="C559" s="116"/>
      <c r="D559" s="94"/>
      <c r="E559" s="94"/>
      <c r="F559" s="94"/>
      <c r="G559" s="94"/>
      <c r="H559" s="94"/>
      <c r="I559" s="94"/>
      <c r="J559" s="94"/>
      <c r="K559" s="94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17"/>
      <c r="AG559" s="117"/>
      <c r="AH559" s="117"/>
    </row>
    <row r="560" spans="1:34" s="118" customFormat="1" ht="15">
      <c r="A560" s="116"/>
      <c r="B560" s="116"/>
      <c r="C560" s="116"/>
      <c r="D560" s="94"/>
      <c r="E560" s="94"/>
      <c r="F560" s="94"/>
      <c r="G560" s="94"/>
      <c r="H560" s="94"/>
      <c r="I560" s="94"/>
      <c r="J560" s="94"/>
      <c r="K560" s="94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17"/>
      <c r="AG560" s="117"/>
      <c r="AH560" s="117"/>
    </row>
    <row r="561" spans="1:34" s="118" customFormat="1" ht="15">
      <c r="A561" s="116"/>
      <c r="B561" s="116"/>
      <c r="C561" s="116"/>
      <c r="D561" s="94"/>
      <c r="E561" s="94"/>
      <c r="F561" s="94"/>
      <c r="G561" s="94"/>
      <c r="H561" s="94"/>
      <c r="I561" s="94"/>
      <c r="J561" s="94"/>
      <c r="K561" s="94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17"/>
      <c r="AG561" s="117"/>
      <c r="AH561" s="117"/>
    </row>
    <row r="562" spans="1:34" s="118" customFormat="1" ht="15">
      <c r="A562" s="116"/>
      <c r="B562" s="116"/>
      <c r="C562" s="116"/>
      <c r="D562" s="94"/>
      <c r="E562" s="94"/>
      <c r="F562" s="94"/>
      <c r="G562" s="94"/>
      <c r="H562" s="94"/>
      <c r="I562" s="94"/>
      <c r="J562" s="94"/>
      <c r="K562" s="94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17"/>
      <c r="AG562" s="117"/>
      <c r="AH562" s="117"/>
    </row>
    <row r="563" spans="1:34" s="118" customFormat="1" ht="15">
      <c r="A563" s="116"/>
      <c r="B563" s="116"/>
      <c r="C563" s="116"/>
      <c r="D563" s="94"/>
      <c r="E563" s="94"/>
      <c r="F563" s="94"/>
      <c r="G563" s="94"/>
      <c r="H563" s="94"/>
      <c r="I563" s="94"/>
      <c r="J563" s="94"/>
      <c r="K563" s="94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17"/>
      <c r="AG563" s="117"/>
      <c r="AH563" s="117"/>
    </row>
    <row r="564" spans="1:34" s="118" customFormat="1" ht="15">
      <c r="A564" s="116"/>
      <c r="B564" s="116"/>
      <c r="C564" s="116"/>
      <c r="D564" s="94"/>
      <c r="E564" s="94"/>
      <c r="F564" s="94"/>
      <c r="G564" s="94"/>
      <c r="H564" s="94"/>
      <c r="I564" s="94"/>
      <c r="J564" s="94"/>
      <c r="K564" s="94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17"/>
      <c r="AG564" s="117"/>
      <c r="AH564" s="117"/>
    </row>
    <row r="565" spans="1:34" s="118" customFormat="1" ht="15">
      <c r="A565" s="116"/>
      <c r="B565" s="116"/>
      <c r="C565" s="116"/>
      <c r="D565" s="94"/>
      <c r="E565" s="94"/>
      <c r="F565" s="94"/>
      <c r="G565" s="94"/>
      <c r="H565" s="94"/>
      <c r="I565" s="94"/>
      <c r="J565" s="94"/>
      <c r="K565" s="94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17"/>
      <c r="AG565" s="117"/>
      <c r="AH565" s="117"/>
    </row>
    <row r="566" spans="1:34" s="118" customFormat="1" ht="15">
      <c r="A566" s="116"/>
      <c r="B566" s="116"/>
      <c r="C566" s="116"/>
      <c r="D566" s="94"/>
      <c r="E566" s="94"/>
      <c r="F566" s="94"/>
      <c r="G566" s="94"/>
      <c r="H566" s="94"/>
      <c r="I566" s="94"/>
      <c r="J566" s="94"/>
      <c r="K566" s="94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17"/>
      <c r="AG566" s="117"/>
      <c r="AH566" s="117"/>
    </row>
    <row r="567" spans="1:34" s="118" customFormat="1" ht="15">
      <c r="A567" s="116"/>
      <c r="B567" s="116"/>
      <c r="C567" s="116"/>
      <c r="D567" s="94"/>
      <c r="E567" s="94"/>
      <c r="F567" s="94"/>
      <c r="G567" s="94"/>
      <c r="H567" s="94"/>
      <c r="I567" s="94"/>
      <c r="J567" s="94"/>
      <c r="K567" s="94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17"/>
      <c r="AG567" s="117"/>
      <c r="AH567" s="117"/>
    </row>
    <row r="568" spans="1:34" s="118" customFormat="1" ht="15">
      <c r="A568" s="116"/>
      <c r="B568" s="116"/>
      <c r="C568" s="116"/>
      <c r="D568" s="94"/>
      <c r="E568" s="94"/>
      <c r="F568" s="94"/>
      <c r="G568" s="94"/>
      <c r="H568" s="94"/>
      <c r="I568" s="94"/>
      <c r="J568" s="94"/>
      <c r="K568" s="94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17"/>
      <c r="AG568" s="117"/>
      <c r="AH568" s="117"/>
    </row>
    <row r="569" spans="1:34" s="118" customFormat="1" ht="15">
      <c r="A569" s="116"/>
      <c r="B569" s="116"/>
      <c r="C569" s="116"/>
      <c r="D569" s="94"/>
      <c r="E569" s="94"/>
      <c r="F569" s="94"/>
      <c r="G569" s="94"/>
      <c r="H569" s="94"/>
      <c r="I569" s="94"/>
      <c r="J569" s="94"/>
      <c r="K569" s="94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17"/>
      <c r="AG569" s="117"/>
      <c r="AH569" s="117"/>
    </row>
    <row r="570" spans="1:34" s="118" customFormat="1" ht="15">
      <c r="A570" s="116"/>
      <c r="B570" s="116"/>
      <c r="C570" s="116"/>
      <c r="D570" s="94"/>
      <c r="E570" s="94"/>
      <c r="F570" s="94"/>
      <c r="G570" s="94"/>
      <c r="H570" s="94"/>
      <c r="I570" s="94"/>
      <c r="J570" s="94"/>
      <c r="K570" s="94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17"/>
      <c r="AG570" s="117"/>
      <c r="AH570" s="117"/>
    </row>
    <row r="571" spans="1:34" s="118" customFormat="1" ht="15">
      <c r="A571" s="116"/>
      <c r="B571" s="116"/>
      <c r="C571" s="116"/>
      <c r="D571" s="94"/>
      <c r="E571" s="94"/>
      <c r="F571" s="94"/>
      <c r="G571" s="94"/>
      <c r="H571" s="94"/>
      <c r="I571" s="94"/>
      <c r="J571" s="94"/>
      <c r="K571" s="94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17"/>
      <c r="AG571" s="117"/>
      <c r="AH571" s="117"/>
    </row>
    <row r="572" spans="1:34" s="118" customFormat="1" ht="15">
      <c r="A572" s="116"/>
      <c r="B572" s="116"/>
      <c r="C572" s="116"/>
      <c r="D572" s="94"/>
      <c r="E572" s="94"/>
      <c r="F572" s="94"/>
      <c r="G572" s="94"/>
      <c r="H572" s="94"/>
      <c r="I572" s="94"/>
      <c r="J572" s="94"/>
      <c r="K572" s="94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17"/>
      <c r="AG572" s="117"/>
      <c r="AH572" s="117"/>
    </row>
    <row r="573" spans="1:34" s="118" customFormat="1" ht="15">
      <c r="A573" s="116"/>
      <c r="B573" s="116"/>
      <c r="C573" s="116"/>
      <c r="D573" s="94"/>
      <c r="E573" s="94"/>
      <c r="F573" s="94"/>
      <c r="G573" s="94"/>
      <c r="H573" s="94"/>
      <c r="I573" s="94"/>
      <c r="J573" s="94"/>
      <c r="K573" s="94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17"/>
      <c r="AG573" s="117"/>
      <c r="AH573" s="117"/>
    </row>
    <row r="574" spans="1:34" s="118" customFormat="1" ht="15">
      <c r="A574" s="116"/>
      <c r="B574" s="116"/>
      <c r="C574" s="116"/>
      <c r="D574" s="94"/>
      <c r="E574" s="94"/>
      <c r="F574" s="94"/>
      <c r="G574" s="94"/>
      <c r="H574" s="94"/>
      <c r="I574" s="94"/>
      <c r="J574" s="94"/>
      <c r="K574" s="94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17"/>
      <c r="AG574" s="117"/>
      <c r="AH574" s="117"/>
    </row>
    <row r="575" spans="1:34" s="118" customFormat="1" ht="15">
      <c r="A575" s="116"/>
      <c r="B575" s="116"/>
      <c r="C575" s="116"/>
      <c r="D575" s="94"/>
      <c r="E575" s="94"/>
      <c r="F575" s="94"/>
      <c r="G575" s="94"/>
      <c r="H575" s="94"/>
      <c r="I575" s="94"/>
      <c r="J575" s="94"/>
      <c r="K575" s="94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17"/>
      <c r="AG575" s="117"/>
      <c r="AH575" s="117"/>
    </row>
    <row r="576" spans="1:34" s="118" customFormat="1" ht="15">
      <c r="A576" s="116"/>
      <c r="B576" s="116"/>
      <c r="C576" s="116"/>
      <c r="D576" s="94"/>
      <c r="E576" s="94"/>
      <c r="F576" s="94"/>
      <c r="G576" s="94"/>
      <c r="H576" s="94"/>
      <c r="I576" s="94"/>
      <c r="J576" s="94"/>
      <c r="K576" s="94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17"/>
      <c r="AG576" s="117"/>
      <c r="AH576" s="117"/>
    </row>
    <row r="577" spans="1:34" s="118" customFormat="1" ht="15">
      <c r="A577" s="116"/>
      <c r="B577" s="116"/>
      <c r="C577" s="116"/>
      <c r="D577" s="94"/>
      <c r="E577" s="94"/>
      <c r="F577" s="94"/>
      <c r="G577" s="94"/>
      <c r="H577" s="94"/>
      <c r="I577" s="94"/>
      <c r="J577" s="94"/>
      <c r="K577" s="94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17"/>
      <c r="AG577" s="117"/>
      <c r="AH577" s="117"/>
    </row>
    <row r="578" spans="1:34" s="118" customFormat="1" ht="15">
      <c r="A578" s="116"/>
      <c r="B578" s="116"/>
      <c r="C578" s="116"/>
      <c r="D578" s="94"/>
      <c r="E578" s="94"/>
      <c r="F578" s="94"/>
      <c r="G578" s="94"/>
      <c r="H578" s="94"/>
      <c r="I578" s="94"/>
      <c r="J578" s="94"/>
      <c r="K578" s="94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17"/>
      <c r="AG578" s="117"/>
      <c r="AH578" s="117"/>
    </row>
    <row r="579" spans="1:34" s="118" customFormat="1" ht="15">
      <c r="A579" s="116"/>
      <c r="B579" s="116"/>
      <c r="C579" s="116"/>
      <c r="D579" s="94"/>
      <c r="E579" s="94"/>
      <c r="F579" s="94"/>
      <c r="G579" s="94"/>
      <c r="H579" s="94"/>
      <c r="I579" s="94"/>
      <c r="J579" s="94"/>
      <c r="K579" s="94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17"/>
      <c r="AG579" s="117"/>
      <c r="AH579" s="117"/>
    </row>
    <row r="580" spans="1:34" s="118" customFormat="1" ht="15">
      <c r="A580" s="116"/>
      <c r="B580" s="116"/>
      <c r="C580" s="116"/>
      <c r="D580" s="94"/>
      <c r="E580" s="94"/>
      <c r="F580" s="94"/>
      <c r="G580" s="94"/>
      <c r="H580" s="94"/>
      <c r="I580" s="94"/>
      <c r="J580" s="94"/>
      <c r="K580" s="94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17"/>
      <c r="AG580" s="117"/>
      <c r="AH580" s="117"/>
    </row>
    <row r="581" spans="1:34" s="118" customFormat="1" ht="15">
      <c r="A581" s="116"/>
      <c r="B581" s="116"/>
      <c r="C581" s="116"/>
      <c r="D581" s="94"/>
      <c r="E581" s="94"/>
      <c r="F581" s="94"/>
      <c r="G581" s="94"/>
      <c r="H581" s="94"/>
      <c r="I581" s="94"/>
      <c r="J581" s="94"/>
      <c r="K581" s="94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17"/>
      <c r="AG581" s="117"/>
      <c r="AH581" s="117"/>
    </row>
    <row r="582" spans="1:34" s="118" customFormat="1" ht="15">
      <c r="A582" s="116"/>
      <c r="B582" s="116"/>
      <c r="C582" s="116"/>
      <c r="D582" s="94"/>
      <c r="E582" s="94"/>
      <c r="F582" s="94"/>
      <c r="G582" s="94"/>
      <c r="H582" s="94"/>
      <c r="I582" s="94"/>
      <c r="J582" s="94"/>
      <c r="K582" s="94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17"/>
      <c r="AG582" s="117"/>
      <c r="AH582" s="117"/>
    </row>
    <row r="583" spans="1:34" s="118" customFormat="1" ht="15">
      <c r="A583" s="116"/>
      <c r="B583" s="116"/>
      <c r="C583" s="116"/>
      <c r="D583" s="94"/>
      <c r="E583" s="94"/>
      <c r="F583" s="94"/>
      <c r="G583" s="94"/>
      <c r="H583" s="94"/>
      <c r="I583" s="94"/>
      <c r="J583" s="94"/>
      <c r="K583" s="94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17"/>
      <c r="AG583" s="117"/>
      <c r="AH583" s="117"/>
    </row>
    <row r="584" spans="1:34" s="118" customFormat="1" ht="15">
      <c r="A584" s="116"/>
      <c r="B584" s="116"/>
      <c r="C584" s="116"/>
      <c r="D584" s="94"/>
      <c r="E584" s="94"/>
      <c r="F584" s="94"/>
      <c r="G584" s="94"/>
      <c r="H584" s="94"/>
      <c r="I584" s="94"/>
      <c r="J584" s="94"/>
      <c r="K584" s="94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17"/>
      <c r="AG584" s="117"/>
      <c r="AH584" s="117"/>
    </row>
    <row r="585" spans="1:34" s="118" customFormat="1" ht="15">
      <c r="A585" s="116"/>
      <c r="B585" s="116"/>
      <c r="C585" s="116"/>
      <c r="D585" s="94"/>
      <c r="E585" s="94"/>
      <c r="F585" s="94"/>
      <c r="G585" s="94"/>
      <c r="H585" s="94"/>
      <c r="I585" s="94"/>
      <c r="J585" s="94"/>
      <c r="K585" s="94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17"/>
      <c r="AG585" s="117"/>
      <c r="AH585" s="117"/>
    </row>
    <row r="586" spans="1:34" s="118" customFormat="1" ht="15">
      <c r="A586" s="116"/>
      <c r="B586" s="116"/>
      <c r="C586" s="116"/>
      <c r="D586" s="94"/>
      <c r="E586" s="94"/>
      <c r="F586" s="94"/>
      <c r="G586" s="94"/>
      <c r="H586" s="94"/>
      <c r="I586" s="94"/>
      <c r="J586" s="94"/>
      <c r="K586" s="94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17"/>
      <c r="AG586" s="117"/>
      <c r="AH586" s="117"/>
    </row>
    <row r="587" spans="1:34" s="118" customFormat="1" ht="15">
      <c r="A587" s="116"/>
      <c r="B587" s="116"/>
      <c r="C587" s="116"/>
      <c r="D587" s="94"/>
      <c r="E587" s="94"/>
      <c r="F587" s="94"/>
      <c r="G587" s="94"/>
      <c r="H587" s="94"/>
      <c r="I587" s="94"/>
      <c r="J587" s="94"/>
      <c r="K587" s="94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17"/>
      <c r="AG587" s="117"/>
      <c r="AH587" s="117"/>
    </row>
    <row r="588" spans="1:34" s="118" customFormat="1" ht="15">
      <c r="A588" s="116"/>
      <c r="B588" s="116"/>
      <c r="C588" s="116"/>
      <c r="D588" s="94"/>
      <c r="E588" s="94"/>
      <c r="F588" s="94"/>
      <c r="G588" s="94"/>
      <c r="H588" s="94"/>
      <c r="I588" s="94"/>
      <c r="J588" s="94"/>
      <c r="K588" s="94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17"/>
      <c r="AG588" s="117"/>
      <c r="AH588" s="117"/>
    </row>
    <row r="589" spans="1:34" s="118" customFormat="1" ht="15">
      <c r="A589" s="116"/>
      <c r="B589" s="116"/>
      <c r="C589" s="116"/>
      <c r="D589" s="94"/>
      <c r="E589" s="94"/>
      <c r="F589" s="94"/>
      <c r="G589" s="94"/>
      <c r="H589" s="94"/>
      <c r="I589" s="94"/>
      <c r="J589" s="94"/>
      <c r="K589" s="94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17"/>
      <c r="AG589" s="117"/>
      <c r="AH589" s="117"/>
    </row>
    <row r="590" spans="1:34" s="118" customFormat="1" ht="15">
      <c r="A590" s="116"/>
      <c r="B590" s="116"/>
      <c r="C590" s="116"/>
      <c r="D590" s="94"/>
      <c r="E590" s="94"/>
      <c r="F590" s="94"/>
      <c r="G590" s="94"/>
      <c r="H590" s="94"/>
      <c r="I590" s="94"/>
      <c r="J590" s="94"/>
      <c r="K590" s="94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17"/>
      <c r="AG590" s="117"/>
      <c r="AH590" s="117"/>
    </row>
    <row r="591" spans="1:34" s="118" customFormat="1" ht="15">
      <c r="A591" s="116"/>
      <c r="B591" s="116"/>
      <c r="C591" s="116"/>
      <c r="D591" s="94"/>
      <c r="E591" s="94"/>
      <c r="F591" s="94"/>
      <c r="G591" s="94"/>
      <c r="H591" s="94"/>
      <c r="I591" s="94"/>
      <c r="J591" s="94"/>
      <c r="K591" s="94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17"/>
      <c r="AG591" s="117"/>
      <c r="AH591" s="117"/>
    </row>
    <row r="592" spans="1:34" s="118" customFormat="1" ht="15">
      <c r="A592" s="116"/>
      <c r="B592" s="116"/>
      <c r="C592" s="116"/>
      <c r="D592" s="94"/>
      <c r="E592" s="94"/>
      <c r="F592" s="94"/>
      <c r="G592" s="94"/>
      <c r="H592" s="94"/>
      <c r="I592" s="94"/>
      <c r="J592" s="94"/>
      <c r="K592" s="94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17"/>
      <c r="AG592" s="117"/>
      <c r="AH592" s="117"/>
    </row>
    <row r="593" spans="1:34" s="118" customFormat="1" ht="15">
      <c r="A593" s="116"/>
      <c r="B593" s="116"/>
      <c r="C593" s="116"/>
      <c r="D593" s="94"/>
      <c r="E593" s="94"/>
      <c r="F593" s="94"/>
      <c r="G593" s="94"/>
      <c r="H593" s="94"/>
      <c r="I593" s="94"/>
      <c r="J593" s="94"/>
      <c r="K593" s="94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17"/>
      <c r="AG593" s="117"/>
      <c r="AH593" s="117"/>
    </row>
    <row r="594" spans="1:34" s="118" customFormat="1" ht="15">
      <c r="A594" s="116"/>
      <c r="B594" s="116"/>
      <c r="C594" s="116"/>
      <c r="D594" s="94"/>
      <c r="E594" s="94"/>
      <c r="F594" s="94"/>
      <c r="G594" s="94"/>
      <c r="H594" s="94"/>
      <c r="I594" s="94"/>
      <c r="J594" s="94"/>
      <c r="K594" s="94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17"/>
      <c r="AG594" s="117"/>
      <c r="AH594" s="117"/>
    </row>
    <row r="595" spans="1:34" s="118" customFormat="1" ht="15">
      <c r="A595" s="116"/>
      <c r="B595" s="116"/>
      <c r="C595" s="116"/>
      <c r="D595" s="94"/>
      <c r="E595" s="94"/>
      <c r="F595" s="94"/>
      <c r="G595" s="94"/>
      <c r="H595" s="94"/>
      <c r="I595" s="94"/>
      <c r="J595" s="94"/>
      <c r="K595" s="94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17"/>
      <c r="AG595" s="117"/>
      <c r="AH595" s="117"/>
    </row>
    <row r="596" spans="1:34" s="118" customFormat="1" ht="15">
      <c r="A596" s="116"/>
      <c r="B596" s="116"/>
      <c r="C596" s="116"/>
      <c r="D596" s="94"/>
      <c r="E596" s="94"/>
      <c r="F596" s="94"/>
      <c r="G596" s="94"/>
      <c r="H596" s="94"/>
      <c r="I596" s="94"/>
      <c r="J596" s="94"/>
      <c r="K596" s="94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17"/>
      <c r="AG596" s="117"/>
      <c r="AH596" s="117"/>
    </row>
    <row r="597" spans="1:34" s="118" customFormat="1" ht="15">
      <c r="A597" s="116"/>
      <c r="B597" s="116"/>
      <c r="C597" s="116"/>
      <c r="D597" s="94"/>
      <c r="E597" s="94"/>
      <c r="F597" s="94"/>
      <c r="G597" s="94"/>
      <c r="H597" s="94"/>
      <c r="I597" s="94"/>
      <c r="J597" s="94"/>
      <c r="K597" s="94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17"/>
      <c r="AG597" s="117"/>
      <c r="AH597" s="117"/>
    </row>
    <row r="598" spans="1:34" s="118" customFormat="1" ht="15">
      <c r="A598" s="116"/>
      <c r="B598" s="116"/>
      <c r="C598" s="116"/>
      <c r="D598" s="94"/>
      <c r="E598" s="94"/>
      <c r="F598" s="94"/>
      <c r="G598" s="94"/>
      <c r="H598" s="94"/>
      <c r="I598" s="94"/>
      <c r="J598" s="94"/>
      <c r="K598" s="94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17"/>
      <c r="AG598" s="117"/>
      <c r="AH598" s="117"/>
    </row>
    <row r="599" spans="1:34" s="118" customFormat="1" ht="15">
      <c r="A599" s="116"/>
      <c r="B599" s="116"/>
      <c r="C599" s="116"/>
      <c r="D599" s="94"/>
      <c r="E599" s="94"/>
      <c r="F599" s="94"/>
      <c r="G599" s="94"/>
      <c r="H599" s="94"/>
      <c r="I599" s="94"/>
      <c r="J599" s="94"/>
      <c r="K599" s="94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17"/>
      <c r="AG599" s="117"/>
      <c r="AH599" s="117"/>
    </row>
    <row r="600" spans="1:34" s="118" customFormat="1" ht="15">
      <c r="A600" s="116"/>
      <c r="B600" s="116"/>
      <c r="C600" s="116"/>
      <c r="D600" s="94"/>
      <c r="E600" s="94"/>
      <c r="F600" s="94"/>
      <c r="G600" s="94"/>
      <c r="H600" s="94"/>
      <c r="I600" s="94"/>
      <c r="J600" s="94"/>
      <c r="K600" s="94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17"/>
      <c r="AG600" s="117"/>
      <c r="AH600" s="117"/>
    </row>
    <row r="601" spans="1:34" s="118" customFormat="1" ht="15">
      <c r="A601" s="116"/>
      <c r="B601" s="116"/>
      <c r="C601" s="116"/>
      <c r="D601" s="94"/>
      <c r="E601" s="94"/>
      <c r="F601" s="94"/>
      <c r="G601" s="94"/>
      <c r="H601" s="94"/>
      <c r="I601" s="94"/>
      <c r="J601" s="94"/>
      <c r="K601" s="94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17"/>
      <c r="AG601" s="117"/>
      <c r="AH601" s="117"/>
    </row>
    <row r="602" spans="1:34" s="118" customFormat="1" ht="15">
      <c r="A602" s="116"/>
      <c r="B602" s="116"/>
      <c r="C602" s="116"/>
      <c r="D602" s="94"/>
      <c r="E602" s="94"/>
      <c r="F602" s="94"/>
      <c r="G602" s="94"/>
      <c r="H602" s="94"/>
      <c r="I602" s="94"/>
      <c r="J602" s="94"/>
      <c r="K602" s="94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17"/>
      <c r="AG602" s="117"/>
      <c r="AH602" s="117"/>
    </row>
    <row r="603" spans="1:34" s="118" customFormat="1" ht="15">
      <c r="A603" s="116"/>
      <c r="B603" s="116"/>
      <c r="C603" s="116"/>
      <c r="D603" s="94"/>
      <c r="E603" s="94"/>
      <c r="F603" s="94"/>
      <c r="G603" s="94"/>
      <c r="H603" s="94"/>
      <c r="I603" s="94"/>
      <c r="J603" s="94"/>
      <c r="K603" s="94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17"/>
      <c r="AG603" s="117"/>
      <c r="AH603" s="117"/>
    </row>
    <row r="604" spans="1:34" s="118" customFormat="1" ht="15">
      <c r="A604" s="116"/>
      <c r="B604" s="116"/>
      <c r="C604" s="116"/>
      <c r="D604" s="94"/>
      <c r="E604" s="94"/>
      <c r="F604" s="94"/>
      <c r="G604" s="94"/>
      <c r="H604" s="94"/>
      <c r="I604" s="94"/>
      <c r="J604" s="94"/>
      <c r="K604" s="94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17"/>
      <c r="AG604" s="117"/>
      <c r="AH604" s="117"/>
    </row>
    <row r="605" spans="1:34" s="118" customFormat="1" ht="15">
      <c r="A605" s="116"/>
      <c r="B605" s="116"/>
      <c r="C605" s="116"/>
      <c r="D605" s="94"/>
      <c r="E605" s="94"/>
      <c r="F605" s="94"/>
      <c r="G605" s="94"/>
      <c r="H605" s="94"/>
      <c r="I605" s="94"/>
      <c r="J605" s="94"/>
      <c r="K605" s="94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17"/>
      <c r="AG605" s="117"/>
      <c r="AH605" s="117"/>
    </row>
    <row r="606" spans="1:34" s="118" customFormat="1" ht="15">
      <c r="A606" s="116"/>
      <c r="B606" s="116"/>
      <c r="C606" s="116"/>
      <c r="D606" s="94"/>
      <c r="E606" s="94"/>
      <c r="F606" s="94"/>
      <c r="G606" s="94"/>
      <c r="H606" s="94"/>
      <c r="I606" s="94"/>
      <c r="J606" s="94"/>
      <c r="K606" s="94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17"/>
      <c r="AG606" s="117"/>
      <c r="AH606" s="117"/>
    </row>
    <row r="607" spans="1:34" s="118" customFormat="1" ht="15">
      <c r="A607" s="116"/>
      <c r="B607" s="116"/>
      <c r="C607" s="116"/>
      <c r="D607" s="94"/>
      <c r="E607" s="94"/>
      <c r="F607" s="94"/>
      <c r="G607" s="94"/>
      <c r="H607" s="94"/>
      <c r="I607" s="94"/>
      <c r="J607" s="94"/>
      <c r="K607" s="94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17"/>
      <c r="AG607" s="117"/>
      <c r="AH607" s="117"/>
    </row>
    <row r="608" spans="1:34" s="118" customFormat="1" ht="15">
      <c r="A608" s="116"/>
      <c r="B608" s="116"/>
      <c r="C608" s="116"/>
      <c r="D608" s="94"/>
      <c r="E608" s="94"/>
      <c r="F608" s="94"/>
      <c r="G608" s="94"/>
      <c r="H608" s="94"/>
      <c r="I608" s="94"/>
      <c r="J608" s="94"/>
      <c r="K608" s="94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17"/>
      <c r="AG608" s="117"/>
      <c r="AH608" s="117"/>
    </row>
    <row r="609" spans="1:34" s="118" customFormat="1" ht="15">
      <c r="A609" s="116"/>
      <c r="B609" s="116"/>
      <c r="C609" s="116"/>
      <c r="D609" s="94"/>
      <c r="E609" s="94"/>
      <c r="F609" s="94"/>
      <c r="G609" s="94"/>
      <c r="H609" s="94"/>
      <c r="I609" s="94"/>
      <c r="J609" s="94"/>
      <c r="K609" s="94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17"/>
      <c r="AG609" s="117"/>
      <c r="AH609" s="117"/>
    </row>
    <row r="610" spans="1:34" s="118" customFormat="1" ht="15">
      <c r="A610" s="116"/>
      <c r="B610" s="116"/>
      <c r="C610" s="116"/>
      <c r="D610" s="94"/>
      <c r="E610" s="94"/>
      <c r="F610" s="94"/>
      <c r="G610" s="94"/>
      <c r="H610" s="94"/>
      <c r="I610" s="94"/>
      <c r="J610" s="94"/>
      <c r="K610" s="94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17"/>
      <c r="AG610" s="117"/>
      <c r="AH610" s="117"/>
    </row>
    <row r="611" spans="1:34" s="118" customFormat="1" ht="15">
      <c r="A611" s="116"/>
      <c r="B611" s="116"/>
      <c r="C611" s="116"/>
      <c r="D611" s="94"/>
      <c r="E611" s="94"/>
      <c r="F611" s="94"/>
      <c r="G611" s="94"/>
      <c r="H611" s="94"/>
      <c r="I611" s="94"/>
      <c r="J611" s="94"/>
      <c r="K611" s="94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17"/>
      <c r="AG611" s="117"/>
      <c r="AH611" s="117"/>
    </row>
    <row r="612" spans="1:34" s="118" customFormat="1" ht="15">
      <c r="A612" s="116"/>
      <c r="B612" s="116"/>
      <c r="C612" s="116"/>
      <c r="D612" s="94"/>
      <c r="E612" s="94"/>
      <c r="F612" s="94"/>
      <c r="G612" s="94"/>
      <c r="H612" s="94"/>
      <c r="I612" s="94"/>
      <c r="J612" s="94"/>
      <c r="K612" s="94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17"/>
      <c r="AG612" s="117"/>
      <c r="AH612" s="117"/>
    </row>
    <row r="613" spans="1:34" s="118" customFormat="1" ht="15">
      <c r="A613" s="116"/>
      <c r="B613" s="116"/>
      <c r="C613" s="116"/>
      <c r="D613" s="94"/>
      <c r="E613" s="94"/>
      <c r="F613" s="94"/>
      <c r="G613" s="94"/>
      <c r="H613" s="94"/>
      <c r="I613" s="94"/>
      <c r="J613" s="94"/>
      <c r="K613" s="94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17"/>
      <c r="AG613" s="117"/>
      <c r="AH613" s="117"/>
    </row>
    <row r="614" spans="1:34" s="118" customFormat="1" ht="15">
      <c r="A614" s="116"/>
      <c r="B614" s="116"/>
      <c r="C614" s="116"/>
      <c r="D614" s="94"/>
      <c r="E614" s="94"/>
      <c r="F614" s="94"/>
      <c r="G614" s="94"/>
      <c r="H614" s="94"/>
      <c r="I614" s="94"/>
      <c r="J614" s="94"/>
      <c r="K614" s="94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17"/>
      <c r="AG614" s="117"/>
      <c r="AH614" s="117"/>
    </row>
    <row r="615" spans="1:34" s="118" customFormat="1" ht="15">
      <c r="A615" s="116"/>
      <c r="B615" s="116"/>
      <c r="C615" s="116"/>
      <c r="D615" s="94"/>
      <c r="E615" s="94"/>
      <c r="F615" s="94"/>
      <c r="G615" s="94"/>
      <c r="H615" s="94"/>
      <c r="I615" s="94"/>
      <c r="J615" s="94"/>
      <c r="K615" s="94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17"/>
      <c r="AG615" s="117"/>
      <c r="AH615" s="117"/>
    </row>
    <row r="616" spans="1:34" s="118" customFormat="1" ht="15">
      <c r="A616" s="116"/>
      <c r="B616" s="116"/>
      <c r="C616" s="116"/>
      <c r="D616" s="94"/>
      <c r="E616" s="94"/>
      <c r="F616" s="94"/>
      <c r="G616" s="94"/>
      <c r="H616" s="94"/>
      <c r="I616" s="94"/>
      <c r="J616" s="94"/>
      <c r="K616" s="94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17"/>
      <c r="AG616" s="117"/>
      <c r="AH616" s="117"/>
    </row>
    <row r="617" spans="1:34" s="118" customFormat="1" ht="15">
      <c r="A617" s="116"/>
      <c r="B617" s="116"/>
      <c r="C617" s="116"/>
      <c r="D617" s="94"/>
      <c r="E617" s="94"/>
      <c r="F617" s="94"/>
      <c r="G617" s="94"/>
      <c r="H617" s="94"/>
      <c r="I617" s="94"/>
      <c r="J617" s="94"/>
      <c r="K617" s="94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17"/>
      <c r="AG617" s="117"/>
      <c r="AH617" s="117"/>
    </row>
    <row r="618" spans="1:34" s="118" customFormat="1" ht="15">
      <c r="A618" s="116"/>
      <c r="B618" s="116"/>
      <c r="C618" s="116"/>
      <c r="D618" s="94"/>
      <c r="E618" s="94"/>
      <c r="F618" s="94"/>
      <c r="G618" s="94"/>
      <c r="H618" s="94"/>
      <c r="I618" s="94"/>
      <c r="J618" s="94"/>
      <c r="K618" s="94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17"/>
      <c r="AG618" s="117"/>
      <c r="AH618" s="117"/>
    </row>
    <row r="619" spans="1:34" s="118" customFormat="1" ht="15">
      <c r="A619" s="116"/>
      <c r="B619" s="116"/>
      <c r="C619" s="116"/>
      <c r="D619" s="94"/>
      <c r="E619" s="94"/>
      <c r="F619" s="94"/>
      <c r="G619" s="94"/>
      <c r="H619" s="94"/>
      <c r="I619" s="94"/>
      <c r="J619" s="94"/>
      <c r="K619" s="94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17"/>
      <c r="AG619" s="117"/>
      <c r="AH619" s="117"/>
    </row>
    <row r="620" spans="1:34" s="118" customFormat="1" ht="15">
      <c r="A620" s="116"/>
      <c r="B620" s="116"/>
      <c r="C620" s="116"/>
      <c r="D620" s="94"/>
      <c r="E620" s="94"/>
      <c r="F620" s="94"/>
      <c r="G620" s="94"/>
      <c r="H620" s="94"/>
      <c r="I620" s="94"/>
      <c r="J620" s="94"/>
      <c r="K620" s="94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17"/>
      <c r="AG620" s="117"/>
      <c r="AH620" s="117"/>
    </row>
    <row r="621" spans="1:34" s="118" customFormat="1" ht="15">
      <c r="A621" s="116"/>
      <c r="B621" s="116"/>
      <c r="C621" s="116"/>
      <c r="D621" s="94"/>
      <c r="E621" s="94"/>
      <c r="F621" s="94"/>
      <c r="G621" s="94"/>
      <c r="H621" s="94"/>
      <c r="I621" s="94"/>
      <c r="J621" s="94"/>
      <c r="K621" s="94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17"/>
      <c r="AG621" s="117"/>
      <c r="AH621" s="117"/>
    </row>
    <row r="622" spans="1:34" s="118" customFormat="1" ht="15">
      <c r="A622" s="116"/>
      <c r="B622" s="116"/>
      <c r="C622" s="116"/>
      <c r="D622" s="94"/>
      <c r="E622" s="94"/>
      <c r="F622" s="94"/>
      <c r="G622" s="94"/>
      <c r="H622" s="94"/>
      <c r="I622" s="94"/>
      <c r="J622" s="94"/>
      <c r="K622" s="94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17"/>
      <c r="AG622" s="117"/>
      <c r="AH622" s="117"/>
    </row>
    <row r="623" spans="1:34" s="118" customFormat="1" ht="15">
      <c r="A623" s="116"/>
      <c r="B623" s="116"/>
      <c r="C623" s="116"/>
      <c r="D623" s="94"/>
      <c r="E623" s="94"/>
      <c r="F623" s="94"/>
      <c r="G623" s="94"/>
      <c r="H623" s="94"/>
      <c r="I623" s="94"/>
      <c r="J623" s="94"/>
      <c r="K623" s="94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17"/>
      <c r="AG623" s="117"/>
      <c r="AH623" s="117"/>
    </row>
    <row r="624" spans="1:34" s="118" customFormat="1" ht="15">
      <c r="A624" s="116"/>
      <c r="B624" s="116"/>
      <c r="C624" s="116"/>
      <c r="D624" s="94"/>
      <c r="E624" s="94"/>
      <c r="F624" s="94"/>
      <c r="G624" s="94"/>
      <c r="H624" s="94"/>
      <c r="I624" s="94"/>
      <c r="J624" s="94"/>
      <c r="K624" s="94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17"/>
      <c r="AG624" s="117"/>
      <c r="AH624" s="117"/>
    </row>
    <row r="625" spans="1:34" s="118" customFormat="1" ht="15">
      <c r="A625" s="116"/>
      <c r="B625" s="116"/>
      <c r="C625" s="116"/>
      <c r="D625" s="94"/>
      <c r="E625" s="94"/>
      <c r="F625" s="94"/>
      <c r="G625" s="94"/>
      <c r="H625" s="94"/>
      <c r="I625" s="94"/>
      <c r="J625" s="94"/>
      <c r="K625" s="94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17"/>
      <c r="AG625" s="117"/>
      <c r="AH625" s="117"/>
    </row>
    <row r="626" spans="1:34" s="118" customFormat="1" ht="15">
      <c r="A626" s="116"/>
      <c r="B626" s="116"/>
      <c r="C626" s="116"/>
      <c r="D626" s="94"/>
      <c r="E626" s="94"/>
      <c r="F626" s="94"/>
      <c r="G626" s="94"/>
      <c r="H626" s="94"/>
      <c r="I626" s="94"/>
      <c r="J626" s="94"/>
      <c r="K626" s="94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17"/>
      <c r="AG626" s="117"/>
      <c r="AH626" s="117"/>
    </row>
    <row r="627" spans="1:34" s="118" customFormat="1" ht="15">
      <c r="A627" s="116"/>
      <c r="B627" s="116"/>
      <c r="C627" s="116"/>
      <c r="D627" s="94"/>
      <c r="E627" s="94"/>
      <c r="F627" s="94"/>
      <c r="G627" s="94"/>
      <c r="H627" s="94"/>
      <c r="I627" s="94"/>
      <c r="J627" s="94"/>
      <c r="K627" s="94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17"/>
      <c r="AG627" s="117"/>
      <c r="AH627" s="117"/>
    </row>
    <row r="628" spans="1:34" s="118" customFormat="1" ht="15">
      <c r="A628" s="116"/>
      <c r="B628" s="116"/>
      <c r="C628" s="116"/>
      <c r="D628" s="94"/>
      <c r="E628" s="94"/>
      <c r="F628" s="94"/>
      <c r="G628" s="94"/>
      <c r="H628" s="94"/>
      <c r="I628" s="94"/>
      <c r="J628" s="94"/>
      <c r="K628" s="94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17"/>
      <c r="AG628" s="117"/>
      <c r="AH628" s="117"/>
    </row>
    <row r="629" spans="1:34" s="118" customFormat="1" ht="15">
      <c r="A629" s="116"/>
      <c r="B629" s="116"/>
      <c r="C629" s="116"/>
      <c r="D629" s="94"/>
      <c r="E629" s="94"/>
      <c r="F629" s="94"/>
      <c r="G629" s="94"/>
      <c r="H629" s="94"/>
      <c r="I629" s="94"/>
      <c r="J629" s="94"/>
      <c r="K629" s="94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17"/>
      <c r="AG629" s="117"/>
      <c r="AH629" s="117"/>
    </row>
    <row r="630" spans="1:34" s="118" customFormat="1" ht="15">
      <c r="A630" s="116"/>
      <c r="B630" s="116"/>
      <c r="C630" s="116"/>
      <c r="D630" s="94"/>
      <c r="E630" s="94"/>
      <c r="F630" s="94"/>
      <c r="G630" s="94"/>
      <c r="H630" s="94"/>
      <c r="I630" s="94"/>
      <c r="J630" s="94"/>
      <c r="K630" s="94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17"/>
      <c r="AG630" s="117"/>
      <c r="AH630" s="117"/>
    </row>
    <row r="631" spans="1:34" s="118" customFormat="1" ht="15">
      <c r="A631" s="116"/>
      <c r="B631" s="116"/>
      <c r="C631" s="116"/>
      <c r="D631" s="94"/>
      <c r="E631" s="94"/>
      <c r="F631" s="94"/>
      <c r="G631" s="94"/>
      <c r="H631" s="94"/>
      <c r="I631" s="94"/>
      <c r="J631" s="94"/>
      <c r="K631" s="94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17"/>
      <c r="AG631" s="117"/>
      <c r="AH631" s="117"/>
    </row>
    <row r="632" spans="1:34" s="118" customFormat="1" ht="15">
      <c r="A632" s="116"/>
      <c r="B632" s="116"/>
      <c r="C632" s="116"/>
      <c r="D632" s="94"/>
      <c r="E632" s="94"/>
      <c r="F632" s="94"/>
      <c r="G632" s="94"/>
      <c r="H632" s="94"/>
      <c r="I632" s="94"/>
      <c r="J632" s="94"/>
      <c r="K632" s="94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17"/>
      <c r="AG632" s="117"/>
      <c r="AH632" s="117"/>
    </row>
    <row r="633" spans="1:34" s="118" customFormat="1" ht="15">
      <c r="A633" s="116"/>
      <c r="B633" s="116"/>
      <c r="C633" s="116"/>
      <c r="D633" s="94"/>
      <c r="E633" s="94"/>
      <c r="F633" s="94"/>
      <c r="G633" s="94"/>
      <c r="H633" s="94"/>
      <c r="I633" s="94"/>
      <c r="J633" s="94"/>
      <c r="K633" s="94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17"/>
      <c r="AG633" s="117"/>
      <c r="AH633" s="117"/>
    </row>
    <row r="634" spans="1:34" s="118" customFormat="1" ht="15">
      <c r="A634" s="116"/>
      <c r="B634" s="116"/>
      <c r="C634" s="116"/>
      <c r="D634" s="94"/>
      <c r="E634" s="94"/>
      <c r="F634" s="94"/>
      <c r="G634" s="94"/>
      <c r="H634" s="94"/>
      <c r="I634" s="94"/>
      <c r="J634" s="94"/>
      <c r="K634" s="94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17"/>
      <c r="AG634" s="117"/>
      <c r="AH634" s="117"/>
    </row>
    <row r="635" spans="1:34" s="118" customFormat="1" ht="15">
      <c r="A635" s="116"/>
      <c r="B635" s="116"/>
      <c r="C635" s="116"/>
      <c r="D635" s="94"/>
      <c r="E635" s="94"/>
      <c r="F635" s="94"/>
      <c r="G635" s="94"/>
      <c r="H635" s="94"/>
      <c r="I635" s="94"/>
      <c r="J635" s="94"/>
      <c r="K635" s="94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17"/>
      <c r="AG635" s="117"/>
      <c r="AH635" s="117"/>
    </row>
    <row r="636" spans="1:34" s="118" customFormat="1" ht="15">
      <c r="A636" s="116"/>
      <c r="B636" s="116"/>
      <c r="C636" s="116"/>
      <c r="D636" s="94"/>
      <c r="E636" s="94"/>
      <c r="F636" s="94"/>
      <c r="G636" s="94"/>
      <c r="H636" s="94"/>
      <c r="I636" s="94"/>
      <c r="J636" s="94"/>
      <c r="K636" s="94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17"/>
      <c r="AG636" s="117"/>
      <c r="AH636" s="117"/>
    </row>
    <row r="637" spans="1:34" s="118" customFormat="1" ht="15">
      <c r="A637" s="116"/>
      <c r="B637" s="116"/>
      <c r="C637" s="116"/>
      <c r="D637" s="94"/>
      <c r="E637" s="94"/>
      <c r="F637" s="94"/>
      <c r="G637" s="94"/>
      <c r="H637" s="94"/>
      <c r="I637" s="94"/>
      <c r="J637" s="94"/>
      <c r="K637" s="94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17"/>
      <c r="AG637" s="117"/>
      <c r="AH637" s="117"/>
    </row>
    <row r="638" spans="1:34" s="118" customFormat="1" ht="15">
      <c r="A638" s="116"/>
      <c r="B638" s="116"/>
      <c r="C638" s="116"/>
      <c r="D638" s="94"/>
      <c r="E638" s="94"/>
      <c r="F638" s="94"/>
      <c r="G638" s="94"/>
      <c r="H638" s="94"/>
      <c r="I638" s="94"/>
      <c r="J638" s="94"/>
      <c r="K638" s="94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17"/>
      <c r="AG638" s="117"/>
      <c r="AH638" s="117"/>
    </row>
    <row r="639" spans="1:34" s="118" customFormat="1" ht="15">
      <c r="A639" s="116"/>
      <c r="B639" s="116"/>
      <c r="C639" s="116"/>
      <c r="D639" s="94"/>
      <c r="E639" s="94"/>
      <c r="F639" s="94"/>
      <c r="G639" s="94"/>
      <c r="H639" s="94"/>
      <c r="I639" s="94"/>
      <c r="J639" s="94"/>
      <c r="K639" s="94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17"/>
      <c r="AG639" s="117"/>
      <c r="AH639" s="117"/>
    </row>
    <row r="640" spans="1:34" s="118" customFormat="1" ht="15">
      <c r="A640" s="116"/>
      <c r="B640" s="116"/>
      <c r="C640" s="116"/>
      <c r="D640" s="94"/>
      <c r="E640" s="94"/>
      <c r="F640" s="94"/>
      <c r="G640" s="94"/>
      <c r="H640" s="94"/>
      <c r="I640" s="94"/>
      <c r="J640" s="94"/>
      <c r="K640" s="94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17"/>
      <c r="AG640" s="117"/>
      <c r="AH640" s="117"/>
    </row>
    <row r="641" spans="1:34" s="118" customFormat="1" ht="15">
      <c r="A641" s="116"/>
      <c r="B641" s="116"/>
      <c r="C641" s="116"/>
      <c r="D641" s="94"/>
      <c r="E641" s="94"/>
      <c r="F641" s="94"/>
      <c r="G641" s="94"/>
      <c r="H641" s="94"/>
      <c r="I641" s="94"/>
      <c r="J641" s="94"/>
      <c r="K641" s="94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17"/>
      <c r="AG641" s="117"/>
      <c r="AH641" s="117"/>
    </row>
    <row r="642" spans="1:34" s="118" customFormat="1" ht="15">
      <c r="A642" s="116"/>
      <c r="B642" s="116"/>
      <c r="C642" s="116"/>
      <c r="D642" s="94"/>
      <c r="E642" s="94"/>
      <c r="F642" s="94"/>
      <c r="G642" s="94"/>
      <c r="H642" s="94"/>
      <c r="I642" s="94"/>
      <c r="J642" s="94"/>
      <c r="K642" s="94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17"/>
      <c r="AG642" s="117"/>
      <c r="AH642" s="117"/>
    </row>
    <row r="643" spans="1:34" s="118" customFormat="1" ht="15">
      <c r="A643" s="116"/>
      <c r="B643" s="116"/>
      <c r="C643" s="116"/>
      <c r="D643" s="94"/>
      <c r="E643" s="94"/>
      <c r="F643" s="94"/>
      <c r="G643" s="94"/>
      <c r="H643" s="94"/>
      <c r="I643" s="94"/>
      <c r="J643" s="94"/>
      <c r="K643" s="94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17"/>
      <c r="AG643" s="117"/>
      <c r="AH643" s="117"/>
    </row>
    <row r="644" spans="1:34" s="118" customFormat="1" ht="15">
      <c r="A644" s="116"/>
      <c r="B644" s="116"/>
      <c r="C644" s="116"/>
      <c r="D644" s="94"/>
      <c r="E644" s="94"/>
      <c r="F644" s="94"/>
      <c r="G644" s="94"/>
      <c r="H644" s="94"/>
      <c r="I644" s="94"/>
      <c r="J644" s="94"/>
      <c r="K644" s="94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17"/>
      <c r="AG644" s="117"/>
      <c r="AH644" s="117"/>
    </row>
    <row r="645" spans="1:34" s="118" customFormat="1" ht="15">
      <c r="A645" s="116"/>
      <c r="B645" s="116"/>
      <c r="C645" s="116"/>
      <c r="D645" s="94"/>
      <c r="E645" s="94"/>
      <c r="F645" s="94"/>
      <c r="G645" s="94"/>
      <c r="H645" s="94"/>
      <c r="I645" s="94"/>
      <c r="J645" s="94"/>
      <c r="K645" s="94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17"/>
      <c r="AG645" s="117"/>
      <c r="AH645" s="117"/>
    </row>
    <row r="646" spans="1:34" s="118" customFormat="1" ht="15">
      <c r="A646" s="116"/>
      <c r="B646" s="116"/>
      <c r="C646" s="116"/>
      <c r="D646" s="94"/>
      <c r="E646" s="94"/>
      <c r="F646" s="94"/>
      <c r="G646" s="94"/>
      <c r="H646" s="94"/>
      <c r="I646" s="94"/>
      <c r="J646" s="94"/>
      <c r="K646" s="94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17"/>
      <c r="AG646" s="117"/>
      <c r="AH646" s="117"/>
    </row>
    <row r="647" spans="1:34" s="118" customFormat="1" ht="15">
      <c r="A647" s="116"/>
      <c r="B647" s="116"/>
      <c r="C647" s="116"/>
      <c r="D647" s="94"/>
      <c r="E647" s="94"/>
      <c r="F647" s="94"/>
      <c r="G647" s="94"/>
      <c r="H647" s="94"/>
      <c r="I647" s="94"/>
      <c r="J647" s="94"/>
      <c r="K647" s="94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17"/>
      <c r="AG647" s="117"/>
      <c r="AH647" s="117"/>
    </row>
    <row r="648" spans="1:34" s="118" customFormat="1" ht="15">
      <c r="A648" s="116"/>
      <c r="B648" s="116"/>
      <c r="C648" s="116"/>
      <c r="D648" s="94"/>
      <c r="E648" s="94"/>
      <c r="F648" s="94"/>
      <c r="G648" s="94"/>
      <c r="H648" s="94"/>
      <c r="I648" s="94"/>
      <c r="J648" s="94"/>
      <c r="K648" s="94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17"/>
      <c r="AG648" s="117"/>
      <c r="AH648" s="117"/>
    </row>
    <row r="649" spans="1:34" s="118" customFormat="1" ht="15">
      <c r="A649" s="116"/>
      <c r="B649" s="116"/>
      <c r="C649" s="116"/>
      <c r="D649" s="94"/>
      <c r="E649" s="94"/>
      <c r="F649" s="94"/>
      <c r="G649" s="94"/>
      <c r="H649" s="94"/>
      <c r="I649" s="94"/>
      <c r="J649" s="94"/>
      <c r="K649" s="94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17"/>
      <c r="AG649" s="117"/>
      <c r="AH649" s="117"/>
    </row>
    <row r="650" spans="1:34" s="118" customFormat="1" ht="15">
      <c r="A650" s="116"/>
      <c r="B650" s="116"/>
      <c r="C650" s="116"/>
      <c r="D650" s="94"/>
      <c r="E650" s="94"/>
      <c r="F650" s="94"/>
      <c r="G650" s="94"/>
      <c r="H650" s="94"/>
      <c r="I650" s="94"/>
      <c r="J650" s="94"/>
      <c r="K650" s="94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17"/>
      <c r="AG650" s="117"/>
      <c r="AH650" s="117"/>
    </row>
    <row r="651" spans="1:34" s="118" customFormat="1" ht="15">
      <c r="A651" s="116"/>
      <c r="B651" s="116"/>
      <c r="C651" s="116"/>
      <c r="D651" s="94"/>
      <c r="E651" s="94"/>
      <c r="F651" s="94"/>
      <c r="G651" s="94"/>
      <c r="H651" s="94"/>
      <c r="I651" s="94"/>
      <c r="J651" s="94"/>
      <c r="K651" s="94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17"/>
      <c r="AG651" s="117"/>
      <c r="AH651" s="117"/>
    </row>
    <row r="652" spans="1:34" s="118" customFormat="1" ht="15">
      <c r="A652" s="116"/>
      <c r="B652" s="116"/>
      <c r="C652" s="116"/>
      <c r="D652" s="94"/>
      <c r="E652" s="94"/>
      <c r="F652" s="94"/>
      <c r="G652" s="94"/>
      <c r="H652" s="94"/>
      <c r="I652" s="94"/>
      <c r="J652" s="94"/>
      <c r="K652" s="94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17"/>
      <c r="AG652" s="117"/>
      <c r="AH652" s="117"/>
    </row>
    <row r="653" spans="1:34" s="118" customFormat="1" ht="15">
      <c r="A653" s="116"/>
      <c r="B653" s="116"/>
      <c r="C653" s="116"/>
      <c r="D653" s="94"/>
      <c r="E653" s="94"/>
      <c r="F653" s="94"/>
      <c r="G653" s="94"/>
      <c r="H653" s="94"/>
      <c r="I653" s="94"/>
      <c r="J653" s="94"/>
      <c r="K653" s="94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17"/>
      <c r="AG653" s="117"/>
      <c r="AH653" s="117"/>
    </row>
    <row r="654" spans="1:34" s="118" customFormat="1" ht="15">
      <c r="A654" s="116"/>
      <c r="B654" s="116"/>
      <c r="C654" s="116"/>
      <c r="D654" s="94"/>
      <c r="E654" s="94"/>
      <c r="F654" s="94"/>
      <c r="G654" s="94"/>
      <c r="H654" s="94"/>
      <c r="I654" s="94"/>
      <c r="J654" s="94"/>
      <c r="K654" s="94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17"/>
      <c r="AG654" s="117"/>
      <c r="AH654" s="117"/>
    </row>
    <row r="655" spans="1:34" s="118" customFormat="1" ht="15">
      <c r="A655" s="116"/>
      <c r="B655" s="116"/>
      <c r="C655" s="116"/>
      <c r="D655" s="94"/>
      <c r="E655" s="94"/>
      <c r="F655" s="94"/>
      <c r="G655" s="94"/>
      <c r="H655" s="94"/>
      <c r="I655" s="94"/>
      <c r="J655" s="94"/>
      <c r="K655" s="94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17"/>
      <c r="AG655" s="117"/>
      <c r="AH655" s="117"/>
    </row>
    <row r="656" spans="1:34" s="118" customFormat="1" ht="15">
      <c r="A656" s="116"/>
      <c r="B656" s="116"/>
      <c r="C656" s="116"/>
      <c r="D656" s="94"/>
      <c r="E656" s="94"/>
      <c r="F656" s="94"/>
      <c r="G656" s="94"/>
      <c r="H656" s="94"/>
      <c r="I656" s="94"/>
      <c r="J656" s="94"/>
      <c r="K656" s="94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17"/>
      <c r="AG656" s="117"/>
      <c r="AH656" s="117"/>
    </row>
    <row r="657" spans="1:34" s="118" customFormat="1" ht="15">
      <c r="A657" s="116"/>
      <c r="B657" s="116"/>
      <c r="C657" s="116"/>
      <c r="D657" s="94"/>
      <c r="E657" s="94"/>
      <c r="F657" s="94"/>
      <c r="G657" s="94"/>
      <c r="H657" s="94"/>
      <c r="I657" s="94"/>
      <c r="J657" s="94"/>
      <c r="K657" s="94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17"/>
      <c r="AG657" s="117"/>
      <c r="AH657" s="117"/>
    </row>
    <row r="658" spans="1:34" s="118" customFormat="1" ht="15">
      <c r="A658" s="116"/>
      <c r="B658" s="116"/>
      <c r="C658" s="116"/>
      <c r="D658" s="94"/>
      <c r="E658" s="94"/>
      <c r="F658" s="94"/>
      <c r="G658" s="94"/>
      <c r="H658" s="94"/>
      <c r="I658" s="94"/>
      <c r="J658" s="94"/>
      <c r="K658" s="94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17"/>
      <c r="AG658" s="117"/>
      <c r="AH658" s="117"/>
    </row>
    <row r="659" spans="1:34" s="118" customFormat="1" ht="15">
      <c r="A659" s="116"/>
      <c r="B659" s="116"/>
      <c r="C659" s="116"/>
      <c r="D659" s="94"/>
      <c r="E659" s="94"/>
      <c r="F659" s="94"/>
      <c r="G659" s="94"/>
      <c r="H659" s="94"/>
      <c r="I659" s="94"/>
      <c r="J659" s="94"/>
      <c r="K659" s="94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17"/>
      <c r="AG659" s="117"/>
      <c r="AH659" s="117"/>
    </row>
    <row r="660" spans="1:34" s="118" customFormat="1" ht="15">
      <c r="A660" s="116"/>
      <c r="B660" s="116"/>
      <c r="C660" s="116"/>
      <c r="D660" s="94"/>
      <c r="E660" s="94"/>
      <c r="F660" s="94"/>
      <c r="G660" s="94"/>
      <c r="H660" s="94"/>
      <c r="I660" s="94"/>
      <c r="J660" s="94"/>
      <c r="K660" s="94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17"/>
      <c r="AG660" s="117"/>
      <c r="AH660" s="117"/>
    </row>
    <row r="661" spans="1:34" s="118" customFormat="1" ht="15">
      <c r="A661" s="116"/>
      <c r="B661" s="116"/>
      <c r="C661" s="116"/>
      <c r="D661" s="94"/>
      <c r="E661" s="94"/>
      <c r="F661" s="94"/>
      <c r="G661" s="94"/>
      <c r="H661" s="94"/>
      <c r="I661" s="94"/>
      <c r="J661" s="94"/>
      <c r="K661" s="94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17"/>
      <c r="AG661" s="117"/>
      <c r="AH661" s="117"/>
    </row>
    <row r="662" spans="1:34" s="118" customFormat="1" ht="15">
      <c r="A662" s="116"/>
      <c r="B662" s="116"/>
      <c r="C662" s="116"/>
      <c r="D662" s="94"/>
      <c r="E662" s="94"/>
      <c r="F662" s="94"/>
      <c r="G662" s="94"/>
      <c r="H662" s="94"/>
      <c r="I662" s="94"/>
      <c r="J662" s="94"/>
      <c r="K662" s="94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17"/>
      <c r="AG662" s="117"/>
      <c r="AH662" s="117"/>
    </row>
    <row r="663" spans="1:34" s="118" customFormat="1" ht="15">
      <c r="A663" s="116"/>
      <c r="B663" s="116"/>
      <c r="C663" s="116"/>
      <c r="D663" s="94"/>
      <c r="E663" s="94"/>
      <c r="F663" s="94"/>
      <c r="G663" s="94"/>
      <c r="H663" s="94"/>
      <c r="I663" s="94"/>
      <c r="J663" s="94"/>
      <c r="K663" s="94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17"/>
      <c r="AG663" s="117"/>
      <c r="AH663" s="117"/>
    </row>
    <row r="664" spans="1:34" s="118" customFormat="1" ht="15">
      <c r="A664" s="116"/>
      <c r="B664" s="116"/>
      <c r="C664" s="116"/>
      <c r="D664" s="94"/>
      <c r="E664" s="94"/>
      <c r="F664" s="94"/>
      <c r="G664" s="94"/>
      <c r="H664" s="94"/>
      <c r="I664" s="94"/>
      <c r="J664" s="94"/>
      <c r="K664" s="94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17"/>
      <c r="AG664" s="117"/>
      <c r="AH664" s="117"/>
    </row>
    <row r="665" spans="1:34" s="118" customFormat="1" ht="15">
      <c r="A665" s="116"/>
      <c r="B665" s="116"/>
      <c r="C665" s="116"/>
      <c r="D665" s="94"/>
      <c r="E665" s="94"/>
      <c r="F665" s="94"/>
      <c r="G665" s="94"/>
      <c r="H665" s="94"/>
      <c r="I665" s="94"/>
      <c r="J665" s="94"/>
      <c r="K665" s="94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17"/>
      <c r="AG665" s="117"/>
      <c r="AH665" s="117"/>
    </row>
    <row r="666" spans="1:34" s="118" customFormat="1" ht="15">
      <c r="A666" s="116"/>
      <c r="B666" s="116"/>
      <c r="C666" s="116"/>
      <c r="D666" s="94"/>
      <c r="E666" s="94"/>
      <c r="F666" s="94"/>
      <c r="G666" s="94"/>
      <c r="H666" s="94"/>
      <c r="I666" s="94"/>
      <c r="J666" s="94"/>
      <c r="K666" s="94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17"/>
      <c r="AG666" s="117"/>
      <c r="AH666" s="117"/>
    </row>
    <row r="667" spans="1:34" s="118" customFormat="1" ht="15">
      <c r="A667" s="116"/>
      <c r="B667" s="116"/>
      <c r="C667" s="116"/>
      <c r="D667" s="94"/>
      <c r="E667" s="94"/>
      <c r="F667" s="94"/>
      <c r="G667" s="94"/>
      <c r="H667" s="94"/>
      <c r="I667" s="94"/>
      <c r="J667" s="94"/>
      <c r="K667" s="94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17"/>
      <c r="AG667" s="117"/>
      <c r="AH667" s="117"/>
    </row>
    <row r="668" spans="1:34" s="118" customFormat="1" ht="15">
      <c r="A668" s="116"/>
      <c r="B668" s="116"/>
      <c r="C668" s="116"/>
      <c r="D668" s="94"/>
      <c r="E668" s="94"/>
      <c r="F668" s="94"/>
      <c r="G668" s="94"/>
      <c r="H668" s="94"/>
      <c r="I668" s="94"/>
      <c r="J668" s="94"/>
      <c r="K668" s="94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17"/>
      <c r="AG668" s="117"/>
      <c r="AH668" s="117"/>
    </row>
    <row r="669" spans="1:34" s="118" customFormat="1" ht="15">
      <c r="A669" s="116"/>
      <c r="B669" s="116"/>
      <c r="C669" s="116"/>
      <c r="D669" s="94"/>
      <c r="E669" s="94"/>
      <c r="F669" s="94"/>
      <c r="G669" s="94"/>
      <c r="H669" s="94"/>
      <c r="I669" s="94"/>
      <c r="J669" s="94"/>
      <c r="K669" s="94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17"/>
      <c r="AG669" s="117"/>
      <c r="AH669" s="117"/>
    </row>
    <row r="670" spans="1:34" s="118" customFormat="1" ht="15">
      <c r="A670" s="116"/>
      <c r="B670" s="116"/>
      <c r="C670" s="116"/>
      <c r="D670" s="94"/>
      <c r="E670" s="94"/>
      <c r="F670" s="94"/>
      <c r="G670" s="94"/>
      <c r="H670" s="94"/>
      <c r="I670" s="94"/>
      <c r="J670" s="94"/>
      <c r="K670" s="94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17"/>
      <c r="AG670" s="117"/>
      <c r="AH670" s="117"/>
    </row>
    <row r="671" spans="1:34" s="118" customFormat="1" ht="15">
      <c r="A671" s="116"/>
      <c r="B671" s="116"/>
      <c r="C671" s="116"/>
      <c r="D671" s="94"/>
      <c r="E671" s="94"/>
      <c r="F671" s="94"/>
      <c r="G671" s="94"/>
      <c r="H671" s="94"/>
      <c r="I671" s="94"/>
      <c r="J671" s="94"/>
      <c r="K671" s="94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17"/>
      <c r="AG671" s="117"/>
      <c r="AH671" s="117"/>
    </row>
    <row r="672" spans="1:34" s="118" customFormat="1" ht="15">
      <c r="A672" s="116"/>
      <c r="B672" s="116"/>
      <c r="C672" s="116"/>
      <c r="D672" s="94"/>
      <c r="E672" s="94"/>
      <c r="F672" s="94"/>
      <c r="G672" s="94"/>
      <c r="H672" s="94"/>
      <c r="I672" s="94"/>
      <c r="J672" s="94"/>
      <c r="K672" s="94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17"/>
      <c r="AG672" s="117"/>
      <c r="AH672" s="117"/>
    </row>
    <row r="673" spans="1:34" s="118" customFormat="1" ht="15">
      <c r="A673" s="116"/>
      <c r="B673" s="116"/>
      <c r="C673" s="116"/>
      <c r="D673" s="94"/>
      <c r="E673" s="94"/>
      <c r="F673" s="94"/>
      <c r="G673" s="94"/>
      <c r="H673" s="94"/>
      <c r="I673" s="94"/>
      <c r="J673" s="94"/>
      <c r="K673" s="94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17"/>
      <c r="AG673" s="117"/>
      <c r="AH673" s="117"/>
    </row>
    <row r="674" spans="1:34" s="118" customFormat="1" ht="15">
      <c r="A674" s="116"/>
      <c r="B674" s="116"/>
      <c r="C674" s="116"/>
      <c r="D674" s="94"/>
      <c r="E674" s="94"/>
      <c r="F674" s="94"/>
      <c r="G674" s="94"/>
      <c r="H674" s="94"/>
      <c r="I674" s="94"/>
      <c r="J674" s="94"/>
      <c r="K674" s="94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17"/>
      <c r="AG674" s="117"/>
      <c r="AH674" s="117"/>
    </row>
    <row r="675" spans="1:34" s="118" customFormat="1" ht="15">
      <c r="A675" s="116"/>
      <c r="B675" s="116"/>
      <c r="C675" s="116"/>
      <c r="D675" s="94"/>
      <c r="E675" s="94"/>
      <c r="F675" s="94"/>
      <c r="G675" s="94"/>
      <c r="H675" s="94"/>
      <c r="I675" s="94"/>
      <c r="J675" s="94"/>
      <c r="K675" s="94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17"/>
      <c r="AG675" s="117"/>
      <c r="AH675" s="117"/>
    </row>
    <row r="676" spans="1:34" s="118" customFormat="1" ht="15">
      <c r="A676" s="116"/>
      <c r="B676" s="116"/>
      <c r="C676" s="116"/>
      <c r="D676" s="94"/>
      <c r="E676" s="94"/>
      <c r="F676" s="94"/>
      <c r="G676" s="94"/>
      <c r="H676" s="94"/>
      <c r="I676" s="94"/>
      <c r="J676" s="94"/>
      <c r="K676" s="94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17"/>
      <c r="AG676" s="117"/>
      <c r="AH676" s="117"/>
    </row>
    <row r="677" spans="1:34" s="118" customFormat="1" ht="15">
      <c r="A677" s="116"/>
      <c r="B677" s="116"/>
      <c r="C677" s="116"/>
      <c r="D677" s="94"/>
      <c r="E677" s="94"/>
      <c r="F677" s="94"/>
      <c r="G677" s="94"/>
      <c r="H677" s="94"/>
      <c r="I677" s="94"/>
      <c r="J677" s="94"/>
      <c r="K677" s="94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17"/>
      <c r="AG677" s="117"/>
      <c r="AH677" s="117"/>
    </row>
    <row r="678" spans="1:34" s="118" customFormat="1" ht="15">
      <c r="A678" s="116"/>
      <c r="B678" s="116"/>
      <c r="C678" s="116"/>
      <c r="D678" s="94"/>
      <c r="E678" s="94"/>
      <c r="F678" s="94"/>
      <c r="G678" s="94"/>
      <c r="H678" s="94"/>
      <c r="I678" s="94"/>
      <c r="J678" s="94"/>
      <c r="K678" s="94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17"/>
      <c r="AG678" s="117"/>
      <c r="AH678" s="117"/>
    </row>
    <row r="679" spans="1:34" s="118" customFormat="1" ht="15">
      <c r="A679" s="116"/>
      <c r="B679" s="116"/>
      <c r="C679" s="116"/>
      <c r="D679" s="94"/>
      <c r="E679" s="94"/>
      <c r="F679" s="94"/>
      <c r="G679" s="94"/>
      <c r="H679" s="94"/>
      <c r="I679" s="94"/>
      <c r="J679" s="94"/>
      <c r="K679" s="94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17"/>
      <c r="AG679" s="117"/>
      <c r="AH679" s="117"/>
    </row>
    <row r="680" spans="1:34" s="118" customFormat="1" ht="15">
      <c r="A680" s="116"/>
      <c r="B680" s="116"/>
      <c r="C680" s="116"/>
      <c r="D680" s="94"/>
      <c r="E680" s="94"/>
      <c r="F680" s="94"/>
      <c r="G680" s="94"/>
      <c r="H680" s="94"/>
      <c r="I680" s="94"/>
      <c r="J680" s="94"/>
      <c r="K680" s="94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17"/>
      <c r="AG680" s="117"/>
      <c r="AH680" s="117"/>
    </row>
    <row r="681" spans="1:34" s="118" customFormat="1" ht="15">
      <c r="A681" s="116"/>
      <c r="B681" s="116"/>
      <c r="C681" s="116"/>
      <c r="D681" s="94"/>
      <c r="E681" s="94"/>
      <c r="F681" s="94"/>
      <c r="G681" s="94"/>
      <c r="H681" s="94"/>
      <c r="I681" s="94"/>
      <c r="J681" s="94"/>
      <c r="K681" s="94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17"/>
      <c r="AG681" s="117"/>
      <c r="AH681" s="117"/>
    </row>
    <row r="682" spans="1:34" s="118" customFormat="1" ht="15">
      <c r="A682" s="116"/>
      <c r="B682" s="116"/>
      <c r="C682" s="116"/>
      <c r="D682" s="94"/>
      <c r="E682" s="94"/>
      <c r="F682" s="94"/>
      <c r="G682" s="94"/>
      <c r="H682" s="94"/>
      <c r="I682" s="94"/>
      <c r="J682" s="94"/>
      <c r="K682" s="94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17"/>
      <c r="AG682" s="117"/>
      <c r="AH682" s="117"/>
    </row>
    <row r="683" spans="1:34" s="118" customFormat="1" ht="15">
      <c r="A683" s="116"/>
      <c r="B683" s="116"/>
      <c r="C683" s="116"/>
      <c r="D683" s="94"/>
      <c r="E683" s="94"/>
      <c r="F683" s="94"/>
      <c r="G683" s="94"/>
      <c r="H683" s="94"/>
      <c r="I683" s="94"/>
      <c r="J683" s="94"/>
      <c r="K683" s="94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17"/>
      <c r="AG683" s="117"/>
      <c r="AH683" s="117"/>
    </row>
    <row r="684" spans="1:34" s="118" customFormat="1" ht="15">
      <c r="A684" s="116"/>
      <c r="B684" s="116"/>
      <c r="C684" s="116"/>
      <c r="D684" s="94"/>
      <c r="E684" s="94"/>
      <c r="F684" s="94"/>
      <c r="G684" s="94"/>
      <c r="H684" s="94"/>
      <c r="I684" s="94"/>
      <c r="J684" s="94"/>
      <c r="K684" s="94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17"/>
      <c r="AG684" s="117"/>
      <c r="AH684" s="117"/>
    </row>
    <row r="685" spans="1:34" s="118" customFormat="1" ht="15">
      <c r="A685" s="116"/>
      <c r="B685" s="116"/>
      <c r="C685" s="116"/>
      <c r="D685" s="94"/>
      <c r="E685" s="94"/>
      <c r="F685" s="94"/>
      <c r="G685" s="94"/>
      <c r="H685" s="94"/>
      <c r="I685" s="94"/>
      <c r="J685" s="94"/>
      <c r="K685" s="94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17"/>
      <c r="AG685" s="117"/>
      <c r="AH685" s="117"/>
    </row>
    <row r="686" spans="1:34" s="118" customFormat="1" ht="15">
      <c r="A686" s="116"/>
      <c r="B686" s="116"/>
      <c r="C686" s="116"/>
      <c r="D686" s="94"/>
      <c r="E686" s="94"/>
      <c r="F686" s="94"/>
      <c r="G686" s="94"/>
      <c r="H686" s="94"/>
      <c r="I686" s="94"/>
      <c r="J686" s="94"/>
      <c r="K686" s="94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17"/>
      <c r="AG686" s="117"/>
      <c r="AH686" s="117"/>
    </row>
    <row r="687" spans="1:34" s="118" customFormat="1" ht="15">
      <c r="A687" s="116"/>
      <c r="B687" s="116"/>
      <c r="C687" s="116"/>
      <c r="D687" s="94"/>
      <c r="E687" s="94"/>
      <c r="F687" s="94"/>
      <c r="G687" s="94"/>
      <c r="H687" s="94"/>
      <c r="I687" s="94"/>
      <c r="J687" s="94"/>
      <c r="K687" s="94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17"/>
      <c r="AG687" s="117"/>
      <c r="AH687" s="117"/>
    </row>
    <row r="688" spans="1:34" s="118" customFormat="1" ht="15">
      <c r="A688" s="116"/>
      <c r="B688" s="116"/>
      <c r="C688" s="116"/>
      <c r="D688" s="94"/>
      <c r="E688" s="94"/>
      <c r="F688" s="94"/>
      <c r="G688" s="94"/>
      <c r="H688" s="94"/>
      <c r="I688" s="94"/>
      <c r="J688" s="94"/>
      <c r="K688" s="94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17"/>
      <c r="AG688" s="117"/>
      <c r="AH688" s="117"/>
    </row>
    <row r="689" spans="1:34" s="118" customFormat="1" ht="15">
      <c r="A689" s="116"/>
      <c r="B689" s="116"/>
      <c r="C689" s="116"/>
      <c r="D689" s="94"/>
      <c r="E689" s="94"/>
      <c r="F689" s="94"/>
      <c r="G689" s="94"/>
      <c r="H689" s="94"/>
      <c r="I689" s="94"/>
      <c r="J689" s="94"/>
      <c r="K689" s="94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17"/>
      <c r="AG689" s="117"/>
      <c r="AH689" s="117"/>
    </row>
    <row r="690" spans="1:34" s="118" customFormat="1" ht="15">
      <c r="A690" s="116"/>
      <c r="B690" s="116"/>
      <c r="C690" s="116"/>
      <c r="D690" s="94"/>
      <c r="E690" s="94"/>
      <c r="F690" s="94"/>
      <c r="G690" s="94"/>
      <c r="H690" s="94"/>
      <c r="I690" s="94"/>
      <c r="J690" s="94"/>
      <c r="K690" s="94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17"/>
      <c r="AG690" s="117"/>
      <c r="AH690" s="117"/>
    </row>
    <row r="691" spans="1:34" s="118" customFormat="1" ht="15">
      <c r="A691" s="116"/>
      <c r="B691" s="116"/>
      <c r="C691" s="116"/>
      <c r="D691" s="94"/>
      <c r="E691" s="94"/>
      <c r="F691" s="94"/>
      <c r="G691" s="94"/>
      <c r="H691" s="94"/>
      <c r="I691" s="94"/>
      <c r="J691" s="94"/>
      <c r="K691" s="94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17"/>
      <c r="AG691" s="117"/>
      <c r="AH691" s="117"/>
    </row>
    <row r="692" spans="1:34" s="118" customFormat="1" ht="15">
      <c r="A692" s="116"/>
      <c r="B692" s="116"/>
      <c r="C692" s="116"/>
      <c r="D692" s="94"/>
      <c r="E692" s="94"/>
      <c r="F692" s="94"/>
      <c r="G692" s="94"/>
      <c r="H692" s="94"/>
      <c r="I692" s="94"/>
      <c r="J692" s="94"/>
      <c r="K692" s="94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17"/>
      <c r="AG692" s="117"/>
      <c r="AH692" s="117"/>
    </row>
    <row r="693" spans="1:34" s="118" customFormat="1" ht="15">
      <c r="A693" s="116"/>
      <c r="B693" s="116"/>
      <c r="C693" s="116"/>
      <c r="D693" s="94"/>
      <c r="E693" s="94"/>
      <c r="F693" s="94"/>
      <c r="G693" s="94"/>
      <c r="H693" s="94"/>
      <c r="I693" s="94"/>
      <c r="J693" s="94"/>
      <c r="K693" s="94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17"/>
      <c r="AG693" s="117"/>
      <c r="AH693" s="117"/>
    </row>
    <row r="694" spans="1:34" s="118" customFormat="1" ht="15">
      <c r="A694" s="116"/>
      <c r="B694" s="116"/>
      <c r="C694" s="116"/>
      <c r="D694" s="94"/>
      <c r="E694" s="94"/>
      <c r="F694" s="94"/>
      <c r="G694" s="94"/>
      <c r="H694" s="94"/>
      <c r="I694" s="94"/>
      <c r="J694" s="94"/>
      <c r="K694" s="94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17"/>
      <c r="AG694" s="117"/>
      <c r="AH694" s="117"/>
    </row>
    <row r="695" spans="1:34" s="118" customFormat="1" ht="15">
      <c r="A695" s="116"/>
      <c r="B695" s="116"/>
      <c r="C695" s="116"/>
      <c r="D695" s="94"/>
      <c r="E695" s="94"/>
      <c r="F695" s="94"/>
      <c r="G695" s="94"/>
      <c r="H695" s="94"/>
      <c r="I695" s="94"/>
      <c r="J695" s="94"/>
      <c r="K695" s="94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17"/>
      <c r="AG695" s="117"/>
      <c r="AH695" s="117"/>
    </row>
    <row r="696" spans="1:34" s="118" customFormat="1" ht="15">
      <c r="A696" s="116"/>
      <c r="B696" s="116"/>
      <c r="C696" s="116"/>
      <c r="D696" s="94"/>
      <c r="E696" s="94"/>
      <c r="F696" s="94"/>
      <c r="G696" s="94"/>
      <c r="H696" s="94"/>
      <c r="I696" s="94"/>
      <c r="J696" s="94"/>
      <c r="K696" s="94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17"/>
      <c r="AG696" s="117"/>
      <c r="AH696" s="117"/>
    </row>
    <row r="697" spans="1:34" s="118" customFormat="1" ht="15">
      <c r="A697" s="116"/>
      <c r="B697" s="116"/>
      <c r="C697" s="116"/>
      <c r="D697" s="94"/>
      <c r="E697" s="94"/>
      <c r="F697" s="94"/>
      <c r="G697" s="94"/>
      <c r="H697" s="94"/>
      <c r="I697" s="94"/>
      <c r="J697" s="94"/>
      <c r="K697" s="94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17"/>
      <c r="AG697" s="117"/>
      <c r="AH697" s="117"/>
    </row>
    <row r="698" spans="1:34" s="118" customFormat="1" ht="15">
      <c r="A698" s="116"/>
      <c r="B698" s="116"/>
      <c r="C698" s="116"/>
      <c r="D698" s="94"/>
      <c r="E698" s="94"/>
      <c r="F698" s="94"/>
      <c r="G698" s="94"/>
      <c r="H698" s="94"/>
      <c r="I698" s="94"/>
      <c r="J698" s="94"/>
      <c r="K698" s="94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17"/>
      <c r="AG698" s="117"/>
      <c r="AH698" s="117"/>
    </row>
    <row r="699" spans="1:34" s="118" customFormat="1" ht="15">
      <c r="A699" s="116"/>
      <c r="B699" s="116"/>
      <c r="C699" s="116"/>
      <c r="D699" s="94"/>
      <c r="E699" s="94"/>
      <c r="F699" s="94"/>
      <c r="G699" s="94"/>
      <c r="H699" s="94"/>
      <c r="I699" s="94"/>
      <c r="J699" s="94"/>
      <c r="K699" s="94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17"/>
      <c r="AG699" s="117"/>
      <c r="AH699" s="117"/>
    </row>
    <row r="700" spans="1:34" s="118" customFormat="1" ht="15">
      <c r="A700" s="116"/>
      <c r="B700" s="116"/>
      <c r="C700" s="116"/>
      <c r="D700" s="94"/>
      <c r="E700" s="94"/>
      <c r="F700" s="94"/>
      <c r="G700" s="94"/>
      <c r="H700" s="94"/>
      <c r="I700" s="94"/>
      <c r="J700" s="94"/>
      <c r="K700" s="94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17"/>
      <c r="AG700" s="117"/>
      <c r="AH700" s="117"/>
    </row>
    <row r="701" spans="1:34" s="118" customFormat="1" ht="15">
      <c r="A701" s="116"/>
      <c r="B701" s="116"/>
      <c r="C701" s="116"/>
      <c r="D701" s="94"/>
      <c r="E701" s="94"/>
      <c r="F701" s="94"/>
      <c r="G701" s="94"/>
      <c r="H701" s="94"/>
      <c r="I701" s="94"/>
      <c r="J701" s="94"/>
      <c r="K701" s="94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17"/>
      <c r="AG701" s="117"/>
      <c r="AH701" s="117"/>
    </row>
    <row r="702" spans="1:34" s="118" customFormat="1" ht="15">
      <c r="A702" s="116"/>
      <c r="B702" s="116"/>
      <c r="C702" s="116"/>
      <c r="D702" s="94"/>
      <c r="E702" s="94"/>
      <c r="F702" s="94"/>
      <c r="G702" s="94"/>
      <c r="H702" s="94"/>
      <c r="I702" s="94"/>
      <c r="J702" s="94"/>
      <c r="K702" s="94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17"/>
      <c r="AG702" s="117"/>
      <c r="AH702" s="117"/>
    </row>
    <row r="703" spans="1:34" s="118" customFormat="1" ht="15">
      <c r="A703" s="116"/>
      <c r="B703" s="116"/>
      <c r="C703" s="116"/>
      <c r="D703" s="94"/>
      <c r="E703" s="94"/>
      <c r="F703" s="94"/>
      <c r="G703" s="94"/>
      <c r="H703" s="94"/>
      <c r="I703" s="94"/>
      <c r="J703" s="94"/>
      <c r="K703" s="94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17"/>
      <c r="AG703" s="117"/>
      <c r="AH703" s="117"/>
    </row>
    <row r="704" spans="1:34" s="118" customFormat="1" ht="15">
      <c r="A704" s="116"/>
      <c r="B704" s="116"/>
      <c r="C704" s="116"/>
      <c r="D704" s="94"/>
      <c r="E704" s="94"/>
      <c r="F704" s="94"/>
      <c r="G704" s="94"/>
      <c r="H704" s="94"/>
      <c r="I704" s="94"/>
      <c r="J704" s="94"/>
      <c r="K704" s="94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17"/>
      <c r="AG704" s="117"/>
      <c r="AH704" s="117"/>
    </row>
    <row r="705" spans="1:34" s="118" customFormat="1" ht="15">
      <c r="A705" s="116"/>
      <c r="B705" s="116"/>
      <c r="C705" s="116"/>
      <c r="D705" s="94"/>
      <c r="E705" s="94"/>
      <c r="F705" s="94"/>
      <c r="G705" s="94"/>
      <c r="H705" s="94"/>
      <c r="I705" s="94"/>
      <c r="J705" s="94"/>
      <c r="K705" s="94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17"/>
      <c r="AG705" s="117"/>
      <c r="AH705" s="117"/>
    </row>
    <row r="706" spans="1:34" s="118" customFormat="1" ht="15">
      <c r="A706" s="116"/>
      <c r="B706" s="116"/>
      <c r="C706" s="116"/>
      <c r="D706" s="94"/>
      <c r="E706" s="94"/>
      <c r="F706" s="94"/>
      <c r="G706" s="94"/>
      <c r="H706" s="94"/>
      <c r="I706" s="94"/>
      <c r="J706" s="94"/>
      <c r="K706" s="94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17"/>
      <c r="AG706" s="117"/>
      <c r="AH706" s="117"/>
    </row>
    <row r="707" spans="1:34" s="118" customFormat="1" ht="15">
      <c r="A707" s="116"/>
      <c r="B707" s="116"/>
      <c r="C707" s="116"/>
      <c r="D707" s="94"/>
      <c r="E707" s="94"/>
      <c r="F707" s="94"/>
      <c r="G707" s="94"/>
      <c r="H707" s="94"/>
      <c r="I707" s="94"/>
      <c r="J707" s="94"/>
      <c r="K707" s="94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17"/>
      <c r="AG707" s="117"/>
      <c r="AH707" s="117"/>
    </row>
    <row r="708" spans="1:34" s="118" customFormat="1" ht="15">
      <c r="A708" s="116"/>
      <c r="B708" s="116"/>
      <c r="C708" s="116"/>
      <c r="D708" s="94"/>
      <c r="E708" s="94"/>
      <c r="F708" s="94"/>
      <c r="G708" s="94"/>
      <c r="H708" s="94"/>
      <c r="I708" s="94"/>
      <c r="J708" s="94"/>
      <c r="K708" s="94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17"/>
      <c r="AG708" s="117"/>
      <c r="AH708" s="117"/>
    </row>
    <row r="709" spans="1:34" s="118" customFormat="1" ht="15">
      <c r="A709" s="116"/>
      <c r="B709" s="116"/>
      <c r="C709" s="116"/>
      <c r="D709" s="94"/>
      <c r="E709" s="94"/>
      <c r="F709" s="94"/>
      <c r="G709" s="94"/>
      <c r="H709" s="94"/>
      <c r="I709" s="94"/>
      <c r="J709" s="94"/>
      <c r="K709" s="94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17"/>
      <c r="AG709" s="117"/>
      <c r="AH709" s="117"/>
    </row>
    <row r="710" spans="1:34" s="118" customFormat="1" ht="15">
      <c r="A710" s="116"/>
      <c r="B710" s="116"/>
      <c r="C710" s="116"/>
      <c r="D710" s="94"/>
      <c r="E710" s="94"/>
      <c r="F710" s="94"/>
      <c r="G710" s="94"/>
      <c r="H710" s="94"/>
      <c r="I710" s="94"/>
      <c r="J710" s="94"/>
      <c r="K710" s="94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17"/>
      <c r="AG710" s="117"/>
      <c r="AH710" s="117"/>
    </row>
    <row r="711" spans="1:34" s="118" customFormat="1" ht="15">
      <c r="A711" s="116"/>
      <c r="B711" s="116"/>
      <c r="C711" s="116"/>
      <c r="D711" s="94"/>
      <c r="E711" s="94"/>
      <c r="F711" s="94"/>
      <c r="G711" s="94"/>
      <c r="H711" s="94"/>
      <c r="I711" s="94"/>
      <c r="J711" s="94"/>
      <c r="K711" s="94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17"/>
      <c r="AG711" s="117"/>
      <c r="AH711" s="117"/>
    </row>
    <row r="712" spans="1:34" s="118" customFormat="1" ht="15">
      <c r="A712" s="116"/>
      <c r="B712" s="116"/>
      <c r="C712" s="116"/>
      <c r="D712" s="94"/>
      <c r="E712" s="94"/>
      <c r="F712" s="94"/>
      <c r="G712" s="94"/>
      <c r="H712" s="94"/>
      <c r="I712" s="94"/>
      <c r="J712" s="94"/>
      <c r="K712" s="94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17"/>
      <c r="AG712" s="117"/>
      <c r="AH712" s="117"/>
    </row>
    <row r="713" spans="1:34" s="118" customFormat="1" ht="15">
      <c r="A713" s="116"/>
      <c r="B713" s="116"/>
      <c r="C713" s="116"/>
      <c r="D713" s="94"/>
      <c r="E713" s="94"/>
      <c r="F713" s="94"/>
      <c r="G713" s="94"/>
      <c r="H713" s="94"/>
      <c r="I713" s="94"/>
      <c r="J713" s="94"/>
      <c r="K713" s="94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17"/>
      <c r="AG713" s="117"/>
      <c r="AH713" s="117"/>
    </row>
    <row r="714" spans="1:34" s="118" customFormat="1" ht="15">
      <c r="A714" s="116"/>
      <c r="B714" s="116"/>
      <c r="C714" s="116"/>
      <c r="D714" s="94"/>
      <c r="E714" s="94"/>
      <c r="F714" s="94"/>
      <c r="G714" s="94"/>
      <c r="H714" s="94"/>
      <c r="I714" s="94"/>
      <c r="J714" s="94"/>
      <c r="K714" s="94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17"/>
      <c r="AG714" s="117"/>
      <c r="AH714" s="117"/>
    </row>
    <row r="715" spans="1:34" s="118" customFormat="1" ht="15">
      <c r="A715" s="116"/>
      <c r="B715" s="116"/>
      <c r="C715" s="116"/>
      <c r="D715" s="94"/>
      <c r="E715" s="94"/>
      <c r="F715" s="94"/>
      <c r="G715" s="94"/>
      <c r="H715" s="94"/>
      <c r="I715" s="94"/>
      <c r="J715" s="94"/>
      <c r="K715" s="94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17"/>
      <c r="AG715" s="117"/>
      <c r="AH715" s="117"/>
    </row>
    <row r="716" spans="1:34" s="118" customFormat="1" ht="15">
      <c r="A716" s="116"/>
      <c r="B716" s="116"/>
      <c r="C716" s="116"/>
      <c r="D716" s="94"/>
      <c r="E716" s="94"/>
      <c r="F716" s="94"/>
      <c r="G716" s="94"/>
      <c r="H716" s="94"/>
      <c r="I716" s="94"/>
      <c r="J716" s="94"/>
      <c r="K716" s="94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17"/>
      <c r="AG716" s="117"/>
      <c r="AH716" s="117"/>
    </row>
    <row r="717" spans="1:34" s="118" customFormat="1" ht="15">
      <c r="A717" s="116"/>
      <c r="B717" s="116"/>
      <c r="C717" s="116"/>
      <c r="D717" s="94"/>
      <c r="E717" s="94"/>
      <c r="F717" s="94"/>
      <c r="G717" s="94"/>
      <c r="H717" s="94"/>
      <c r="I717" s="94"/>
      <c r="J717" s="94"/>
      <c r="K717" s="94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17"/>
      <c r="AG717" s="117"/>
      <c r="AH717" s="117"/>
    </row>
    <row r="718" spans="1:34" s="118" customFormat="1" ht="15">
      <c r="A718" s="116"/>
      <c r="B718" s="116"/>
      <c r="C718" s="116"/>
      <c r="D718" s="94"/>
      <c r="E718" s="94"/>
      <c r="F718" s="94"/>
      <c r="G718" s="94"/>
      <c r="H718" s="94"/>
      <c r="I718" s="94"/>
      <c r="J718" s="94"/>
      <c r="K718" s="94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17"/>
      <c r="AG718" s="117"/>
      <c r="AH718" s="117"/>
    </row>
    <row r="719" spans="1:34" s="118" customFormat="1" ht="15">
      <c r="A719" s="116"/>
      <c r="B719" s="116"/>
      <c r="C719" s="116"/>
      <c r="D719" s="94"/>
      <c r="E719" s="94"/>
      <c r="F719" s="94"/>
      <c r="G719" s="94"/>
      <c r="H719" s="94"/>
      <c r="I719" s="94"/>
      <c r="J719" s="94"/>
      <c r="K719" s="94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17"/>
      <c r="AG719" s="117"/>
      <c r="AH719" s="117"/>
    </row>
    <row r="720" spans="1:34" s="118" customFormat="1" ht="15">
      <c r="A720" s="116"/>
      <c r="B720" s="116"/>
      <c r="C720" s="116"/>
      <c r="D720" s="94"/>
      <c r="E720" s="94"/>
      <c r="F720" s="94"/>
      <c r="G720" s="94"/>
      <c r="H720" s="94"/>
      <c r="I720" s="94"/>
      <c r="J720" s="94"/>
      <c r="K720" s="94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17"/>
      <c r="AG720" s="117"/>
      <c r="AH720" s="117"/>
    </row>
    <row r="721" spans="1:34" s="118" customFormat="1" ht="15">
      <c r="A721" s="116"/>
      <c r="B721" s="116"/>
      <c r="C721" s="116"/>
      <c r="D721" s="94"/>
      <c r="E721" s="94"/>
      <c r="F721" s="94"/>
      <c r="G721" s="94"/>
      <c r="H721" s="94"/>
      <c r="I721" s="94"/>
      <c r="J721" s="94"/>
      <c r="K721" s="94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17"/>
      <c r="AG721" s="117"/>
      <c r="AH721" s="117"/>
    </row>
    <row r="722" spans="1:34" s="118" customFormat="1" ht="15">
      <c r="A722" s="116"/>
      <c r="B722" s="116"/>
      <c r="C722" s="116"/>
      <c r="D722" s="94"/>
      <c r="E722" s="94"/>
      <c r="F722" s="94"/>
      <c r="G722" s="94"/>
      <c r="H722" s="94"/>
      <c r="I722" s="94"/>
      <c r="J722" s="94"/>
      <c r="K722" s="94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17"/>
      <c r="AG722" s="117"/>
      <c r="AH722" s="117"/>
    </row>
    <row r="723" spans="1:34" s="118" customFormat="1" ht="15">
      <c r="A723" s="116"/>
      <c r="B723" s="116"/>
      <c r="C723" s="116"/>
      <c r="D723" s="94"/>
      <c r="E723" s="94"/>
      <c r="F723" s="94"/>
      <c r="G723" s="94"/>
      <c r="H723" s="94"/>
      <c r="I723" s="94"/>
      <c r="J723" s="94"/>
      <c r="K723" s="94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17"/>
      <c r="AG723" s="117"/>
      <c r="AH723" s="117"/>
    </row>
    <row r="724" spans="1:34" s="118" customFormat="1" ht="15">
      <c r="A724" s="116"/>
      <c r="B724" s="116"/>
      <c r="C724" s="116"/>
      <c r="D724" s="94"/>
      <c r="E724" s="94"/>
      <c r="F724" s="94"/>
      <c r="G724" s="94"/>
      <c r="H724" s="94"/>
      <c r="I724" s="94"/>
      <c r="J724" s="94"/>
      <c r="K724" s="94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17"/>
      <c r="AG724" s="117"/>
      <c r="AH724" s="117"/>
    </row>
    <row r="725" spans="1:34" s="118" customFormat="1" ht="15">
      <c r="A725" s="116"/>
      <c r="B725" s="116"/>
      <c r="C725" s="116"/>
      <c r="D725" s="94"/>
      <c r="E725" s="94"/>
      <c r="F725" s="94"/>
      <c r="G725" s="94"/>
      <c r="H725" s="94"/>
      <c r="I725" s="94"/>
      <c r="J725" s="94"/>
      <c r="K725" s="94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17"/>
      <c r="AG725" s="117"/>
      <c r="AH725" s="117"/>
    </row>
    <row r="726" spans="1:34" s="118" customFormat="1" ht="15">
      <c r="A726" s="116"/>
      <c r="B726" s="116"/>
      <c r="C726" s="116"/>
      <c r="D726" s="94"/>
      <c r="E726" s="94"/>
      <c r="F726" s="94"/>
      <c r="G726" s="94"/>
      <c r="H726" s="94"/>
      <c r="I726" s="94"/>
      <c r="J726" s="94"/>
      <c r="K726" s="94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17"/>
      <c r="AG726" s="117"/>
      <c r="AH726" s="117"/>
    </row>
    <row r="727" spans="1:34" s="118" customFormat="1" ht="15">
      <c r="A727" s="116"/>
      <c r="B727" s="116"/>
      <c r="C727" s="116"/>
      <c r="D727" s="94"/>
      <c r="E727" s="94"/>
      <c r="F727" s="94"/>
      <c r="G727" s="94"/>
      <c r="H727" s="94"/>
      <c r="I727" s="94"/>
      <c r="J727" s="94"/>
      <c r="K727" s="94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17"/>
      <c r="AG727" s="117"/>
      <c r="AH727" s="117"/>
    </row>
    <row r="728" spans="1:34" s="118" customFormat="1" ht="15">
      <c r="A728" s="116"/>
      <c r="B728" s="116"/>
      <c r="C728" s="116"/>
      <c r="D728" s="94"/>
      <c r="E728" s="94"/>
      <c r="F728" s="94"/>
      <c r="G728" s="94"/>
      <c r="H728" s="94"/>
      <c r="I728" s="94"/>
      <c r="J728" s="94"/>
      <c r="K728" s="94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17"/>
      <c r="AG728" s="117"/>
      <c r="AH728" s="117"/>
    </row>
    <row r="729" spans="1:34" s="118" customFormat="1" ht="15">
      <c r="A729" s="116"/>
      <c r="B729" s="116"/>
      <c r="C729" s="116"/>
      <c r="D729" s="94"/>
      <c r="E729" s="94"/>
      <c r="F729" s="94"/>
      <c r="G729" s="94"/>
      <c r="H729" s="94"/>
      <c r="I729" s="94"/>
      <c r="J729" s="94"/>
      <c r="K729" s="94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17"/>
      <c r="AG729" s="117"/>
      <c r="AH729" s="117"/>
    </row>
    <row r="730" spans="1:34" s="118" customFormat="1" ht="15">
      <c r="A730" s="116"/>
      <c r="B730" s="116"/>
      <c r="C730" s="116"/>
      <c r="D730" s="94"/>
      <c r="E730" s="94"/>
      <c r="F730" s="94"/>
      <c r="G730" s="94"/>
      <c r="H730" s="94"/>
      <c r="I730" s="94"/>
      <c r="J730" s="94"/>
      <c r="K730" s="94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17"/>
      <c r="AG730" s="117"/>
      <c r="AH730" s="117"/>
    </row>
    <row r="731" spans="1:34" s="118" customFormat="1" ht="15">
      <c r="A731" s="116"/>
      <c r="B731" s="116"/>
      <c r="C731" s="116"/>
      <c r="D731" s="94"/>
      <c r="E731" s="94"/>
      <c r="F731" s="94"/>
      <c r="G731" s="94"/>
      <c r="H731" s="94"/>
      <c r="I731" s="94"/>
      <c r="J731" s="94"/>
      <c r="K731" s="94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17"/>
      <c r="AG731" s="117"/>
      <c r="AH731" s="117"/>
    </row>
    <row r="732" spans="1:34" s="118" customFormat="1" ht="15">
      <c r="A732" s="116"/>
      <c r="B732" s="116"/>
      <c r="C732" s="116"/>
      <c r="D732" s="94"/>
      <c r="E732" s="94"/>
      <c r="F732" s="94"/>
      <c r="G732" s="94"/>
      <c r="H732" s="94"/>
      <c r="I732" s="94"/>
      <c r="J732" s="94"/>
      <c r="K732" s="94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17"/>
      <c r="AG732" s="117"/>
      <c r="AH732" s="117"/>
    </row>
    <row r="733" spans="1:34" s="118" customFormat="1" ht="15">
      <c r="A733" s="116"/>
      <c r="B733" s="116"/>
      <c r="C733" s="116"/>
      <c r="D733" s="94"/>
      <c r="E733" s="94"/>
      <c r="F733" s="94"/>
      <c r="G733" s="94"/>
      <c r="H733" s="94"/>
      <c r="I733" s="94"/>
      <c r="J733" s="94"/>
      <c r="K733" s="94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17"/>
      <c r="AG733" s="117"/>
      <c r="AH733" s="117"/>
    </row>
    <row r="734" spans="1:34" s="118" customFormat="1" ht="15">
      <c r="A734" s="116"/>
      <c r="B734" s="116"/>
      <c r="C734" s="116"/>
      <c r="D734" s="94"/>
      <c r="E734" s="94"/>
      <c r="F734" s="94"/>
      <c r="G734" s="94"/>
      <c r="H734" s="94"/>
      <c r="I734" s="94"/>
      <c r="J734" s="94"/>
      <c r="K734" s="94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17"/>
      <c r="AG734" s="117"/>
      <c r="AH734" s="117"/>
    </row>
    <row r="735" spans="1:34" s="118" customFormat="1" ht="15">
      <c r="A735" s="116"/>
      <c r="B735" s="116"/>
      <c r="C735" s="116"/>
      <c r="D735" s="94"/>
      <c r="E735" s="94"/>
      <c r="F735" s="94"/>
      <c r="G735" s="94"/>
      <c r="H735" s="94"/>
      <c r="I735" s="94"/>
      <c r="J735" s="94"/>
      <c r="K735" s="94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17"/>
      <c r="AG735" s="117"/>
      <c r="AH735" s="117"/>
    </row>
    <row r="736" spans="1:34" s="118" customFormat="1" ht="15">
      <c r="A736" s="116"/>
      <c r="B736" s="116"/>
      <c r="C736" s="116"/>
      <c r="D736" s="94"/>
      <c r="E736" s="94"/>
      <c r="F736" s="94"/>
      <c r="G736" s="94"/>
      <c r="H736" s="94"/>
      <c r="I736" s="94"/>
      <c r="J736" s="94"/>
      <c r="K736" s="94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17"/>
      <c r="AG736" s="117"/>
      <c r="AH736" s="117"/>
    </row>
    <row r="737" spans="1:34" s="118" customFormat="1" ht="15">
      <c r="A737" s="116"/>
      <c r="B737" s="116"/>
      <c r="C737" s="116"/>
      <c r="D737" s="94"/>
      <c r="E737" s="94"/>
      <c r="F737" s="94"/>
      <c r="G737" s="94"/>
      <c r="H737" s="94"/>
      <c r="I737" s="94"/>
      <c r="J737" s="94"/>
      <c r="K737" s="94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17"/>
      <c r="AG737" s="117"/>
      <c r="AH737" s="117"/>
    </row>
    <row r="738" spans="1:34" s="118" customFormat="1" ht="15">
      <c r="A738" s="116"/>
      <c r="B738" s="116"/>
      <c r="C738" s="116"/>
      <c r="D738" s="94"/>
      <c r="E738" s="94"/>
      <c r="F738" s="94"/>
      <c r="G738" s="94"/>
      <c r="H738" s="94"/>
      <c r="I738" s="94"/>
      <c r="J738" s="94"/>
      <c r="K738" s="94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17"/>
      <c r="AG738" s="117"/>
      <c r="AH738" s="117"/>
    </row>
    <row r="739" spans="1:34" s="118" customFormat="1" ht="15">
      <c r="A739" s="116"/>
      <c r="B739" s="116"/>
      <c r="C739" s="116"/>
      <c r="D739" s="94"/>
      <c r="E739" s="94"/>
      <c r="F739" s="94"/>
      <c r="G739" s="94"/>
      <c r="H739" s="94"/>
      <c r="I739" s="94"/>
      <c r="J739" s="94"/>
      <c r="K739" s="94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17"/>
      <c r="AG739" s="117"/>
      <c r="AH739" s="117"/>
    </row>
    <row r="740" spans="1:34" s="118" customFormat="1" ht="15">
      <c r="A740" s="116"/>
      <c r="B740" s="116"/>
      <c r="C740" s="116"/>
      <c r="D740" s="94"/>
      <c r="E740" s="94"/>
      <c r="F740" s="94"/>
      <c r="G740" s="94"/>
      <c r="H740" s="94"/>
      <c r="I740" s="94"/>
      <c r="J740" s="94"/>
      <c r="K740" s="94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17"/>
      <c r="AG740" s="117"/>
      <c r="AH740" s="117"/>
    </row>
    <row r="741" spans="1:34" s="118" customFormat="1" ht="15">
      <c r="A741" s="116"/>
      <c r="B741" s="116"/>
      <c r="C741" s="116"/>
      <c r="D741" s="94"/>
      <c r="E741" s="94"/>
      <c r="F741" s="94"/>
      <c r="G741" s="94"/>
      <c r="H741" s="94"/>
      <c r="I741" s="94"/>
      <c r="J741" s="94"/>
      <c r="K741" s="94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17"/>
      <c r="AG741" s="117"/>
      <c r="AH741" s="117"/>
    </row>
    <row r="742" spans="1:34" s="118" customFormat="1" ht="15">
      <c r="A742" s="116"/>
      <c r="B742" s="116"/>
      <c r="C742" s="116"/>
      <c r="D742" s="94"/>
      <c r="E742" s="94"/>
      <c r="F742" s="94"/>
      <c r="G742" s="94"/>
      <c r="H742" s="94"/>
      <c r="I742" s="94"/>
      <c r="J742" s="94"/>
      <c r="K742" s="94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17"/>
      <c r="AG742" s="117"/>
      <c r="AH742" s="117"/>
    </row>
    <row r="743" spans="1:34" s="118" customFormat="1" ht="15">
      <c r="A743" s="116"/>
      <c r="B743" s="116"/>
      <c r="C743" s="116"/>
      <c r="D743" s="94"/>
      <c r="E743" s="94"/>
      <c r="F743" s="94"/>
      <c r="G743" s="94"/>
      <c r="H743" s="94"/>
      <c r="I743" s="94"/>
      <c r="J743" s="94"/>
      <c r="K743" s="94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17"/>
      <c r="AG743" s="117"/>
      <c r="AH743" s="117"/>
    </row>
    <row r="744" spans="1:34" s="118" customFormat="1" ht="15">
      <c r="A744" s="116"/>
      <c r="B744" s="116"/>
      <c r="C744" s="116"/>
      <c r="D744" s="94"/>
      <c r="E744" s="94"/>
      <c r="F744" s="94"/>
      <c r="G744" s="94"/>
      <c r="H744" s="94"/>
      <c r="I744" s="94"/>
      <c r="J744" s="94"/>
      <c r="K744" s="94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17"/>
      <c r="AG744" s="117"/>
      <c r="AH744" s="117"/>
    </row>
    <row r="745" spans="1:34" s="118" customFormat="1" ht="15">
      <c r="A745" s="116"/>
      <c r="B745" s="116"/>
      <c r="C745" s="116"/>
      <c r="D745" s="94"/>
      <c r="E745" s="94"/>
      <c r="F745" s="94"/>
      <c r="G745" s="94"/>
      <c r="H745" s="94"/>
      <c r="I745" s="94"/>
      <c r="J745" s="94"/>
      <c r="K745" s="94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17"/>
      <c r="AG745" s="117"/>
      <c r="AH745" s="117"/>
    </row>
    <row r="746" spans="1:34" s="118" customFormat="1" ht="15">
      <c r="A746" s="116"/>
      <c r="B746" s="116"/>
      <c r="C746" s="116"/>
      <c r="D746" s="94"/>
      <c r="E746" s="94"/>
      <c r="F746" s="94"/>
      <c r="G746" s="94"/>
      <c r="H746" s="94"/>
      <c r="I746" s="94"/>
      <c r="J746" s="94"/>
      <c r="K746" s="94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17"/>
      <c r="AG746" s="117"/>
      <c r="AH746" s="117"/>
    </row>
    <row r="747" spans="1:34" s="118" customFormat="1" ht="15">
      <c r="A747" s="116"/>
      <c r="B747" s="116"/>
      <c r="C747" s="116"/>
      <c r="D747" s="94"/>
      <c r="E747" s="94"/>
      <c r="F747" s="94"/>
      <c r="G747" s="94"/>
      <c r="H747" s="94"/>
      <c r="I747" s="94"/>
      <c r="J747" s="94"/>
      <c r="K747" s="94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17"/>
      <c r="AG747" s="117"/>
      <c r="AH747" s="117"/>
    </row>
    <row r="748" spans="1:34" s="118" customFormat="1" ht="15">
      <c r="A748" s="116"/>
      <c r="B748" s="116"/>
      <c r="C748" s="116"/>
      <c r="D748" s="94"/>
      <c r="E748" s="94"/>
      <c r="F748" s="94"/>
      <c r="G748" s="94"/>
      <c r="H748" s="94"/>
      <c r="I748" s="94"/>
      <c r="J748" s="94"/>
      <c r="K748" s="94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17"/>
      <c r="AG748" s="117"/>
      <c r="AH748" s="117"/>
    </row>
    <row r="749" spans="1:34" s="118" customFormat="1" ht="15">
      <c r="A749" s="116"/>
      <c r="B749" s="116"/>
      <c r="C749" s="116"/>
      <c r="D749" s="94"/>
      <c r="E749" s="94"/>
      <c r="F749" s="94"/>
      <c r="G749" s="94"/>
      <c r="H749" s="94"/>
      <c r="I749" s="94"/>
      <c r="J749" s="94"/>
      <c r="K749" s="94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17"/>
      <c r="AG749" s="117"/>
      <c r="AH749" s="117"/>
    </row>
    <row r="750" spans="1:34" s="118" customFormat="1" ht="15">
      <c r="A750" s="116"/>
      <c r="B750" s="116"/>
      <c r="C750" s="116"/>
      <c r="D750" s="94"/>
      <c r="E750" s="94"/>
      <c r="F750" s="94"/>
      <c r="G750" s="94"/>
      <c r="H750" s="94"/>
      <c r="I750" s="94"/>
      <c r="J750" s="94"/>
      <c r="K750" s="94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17"/>
      <c r="AG750" s="117"/>
      <c r="AH750" s="117"/>
    </row>
    <row r="751" spans="1:34" s="118" customFormat="1" ht="15">
      <c r="A751" s="116"/>
      <c r="B751" s="116"/>
      <c r="C751" s="116"/>
      <c r="D751" s="94"/>
      <c r="E751" s="94"/>
      <c r="F751" s="94"/>
      <c r="G751" s="94"/>
      <c r="H751" s="94"/>
      <c r="I751" s="94"/>
      <c r="J751" s="94"/>
      <c r="K751" s="94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17"/>
      <c r="AG751" s="117"/>
      <c r="AH751" s="117"/>
    </row>
    <row r="752" spans="1:34" s="118" customFormat="1" ht="15">
      <c r="A752" s="116"/>
      <c r="B752" s="116"/>
      <c r="C752" s="116"/>
      <c r="D752" s="94"/>
      <c r="E752" s="94"/>
      <c r="F752" s="94"/>
      <c r="G752" s="94"/>
      <c r="H752" s="94"/>
      <c r="I752" s="94"/>
      <c r="J752" s="94"/>
      <c r="K752" s="94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17"/>
      <c r="AG752" s="117"/>
      <c r="AH752" s="117"/>
    </row>
    <row r="753" spans="1:34" s="118" customFormat="1" ht="15">
      <c r="A753" s="116"/>
      <c r="B753" s="116"/>
      <c r="C753" s="116"/>
      <c r="D753" s="94"/>
      <c r="E753" s="94"/>
      <c r="F753" s="94"/>
      <c r="G753" s="94"/>
      <c r="H753" s="94"/>
      <c r="I753" s="94"/>
      <c r="J753" s="94"/>
      <c r="K753" s="94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17"/>
      <c r="AG753" s="117"/>
      <c r="AH753" s="117"/>
    </row>
    <row r="754" spans="1:34" s="118" customFormat="1" ht="15">
      <c r="A754" s="116"/>
      <c r="B754" s="116"/>
      <c r="C754" s="116"/>
      <c r="D754" s="94"/>
      <c r="E754" s="94"/>
      <c r="F754" s="94"/>
      <c r="G754" s="94"/>
      <c r="H754" s="94"/>
      <c r="I754" s="94"/>
      <c r="J754" s="94"/>
      <c r="K754" s="94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17"/>
      <c r="AG754" s="117"/>
      <c r="AH754" s="117"/>
    </row>
    <row r="755" spans="1:34" s="118" customFormat="1" ht="15">
      <c r="A755" s="116"/>
      <c r="B755" s="116"/>
      <c r="C755" s="116"/>
      <c r="D755" s="94"/>
      <c r="E755" s="94"/>
      <c r="F755" s="94"/>
      <c r="G755" s="94"/>
      <c r="H755" s="94"/>
      <c r="I755" s="94"/>
      <c r="J755" s="94"/>
      <c r="K755" s="94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17"/>
      <c r="AG755" s="117"/>
      <c r="AH755" s="117"/>
    </row>
    <row r="756" spans="1:34" s="118" customFormat="1" ht="15">
      <c r="A756" s="116"/>
      <c r="B756" s="116"/>
      <c r="C756" s="116"/>
      <c r="D756" s="94"/>
      <c r="E756" s="94"/>
      <c r="F756" s="94"/>
      <c r="G756" s="94"/>
      <c r="H756" s="94"/>
      <c r="I756" s="94"/>
      <c r="J756" s="94"/>
      <c r="K756" s="94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17"/>
      <c r="AG756" s="117"/>
      <c r="AH756" s="117"/>
    </row>
    <row r="757" spans="1:34" s="118" customFormat="1" ht="15">
      <c r="A757" s="116"/>
      <c r="B757" s="116"/>
      <c r="C757" s="116"/>
      <c r="D757" s="94"/>
      <c r="E757" s="94"/>
      <c r="F757" s="94"/>
      <c r="G757" s="94"/>
      <c r="H757" s="94"/>
      <c r="I757" s="94"/>
      <c r="J757" s="94"/>
      <c r="K757" s="94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17"/>
      <c r="AG757" s="117"/>
      <c r="AH757" s="117"/>
    </row>
    <row r="758" spans="1:34" s="118" customFormat="1" ht="15">
      <c r="A758" s="116"/>
      <c r="B758" s="116"/>
      <c r="C758" s="116"/>
      <c r="D758" s="94"/>
      <c r="E758" s="94"/>
      <c r="F758" s="94"/>
      <c r="G758" s="94"/>
      <c r="H758" s="94"/>
      <c r="I758" s="94"/>
      <c r="J758" s="94"/>
      <c r="K758" s="94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17"/>
      <c r="AG758" s="117"/>
      <c r="AH758" s="117"/>
    </row>
    <row r="759" spans="1:34" s="118" customFormat="1" ht="15">
      <c r="A759" s="116"/>
      <c r="B759" s="116"/>
      <c r="C759" s="116"/>
      <c r="D759" s="94"/>
      <c r="E759" s="94"/>
      <c r="F759" s="94"/>
      <c r="G759" s="94"/>
      <c r="H759" s="94"/>
      <c r="I759" s="94"/>
      <c r="J759" s="94"/>
      <c r="K759" s="94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17"/>
      <c r="AG759" s="117"/>
      <c r="AH759" s="117"/>
    </row>
    <row r="760" spans="1:34" s="118" customFormat="1" ht="15">
      <c r="A760" s="116"/>
      <c r="B760" s="116"/>
      <c r="C760" s="116"/>
      <c r="D760" s="94"/>
      <c r="E760" s="94"/>
      <c r="F760" s="94"/>
      <c r="G760" s="94"/>
      <c r="H760" s="94"/>
      <c r="I760" s="94"/>
      <c r="J760" s="94"/>
      <c r="K760" s="94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17"/>
      <c r="AG760" s="117"/>
      <c r="AH760" s="117"/>
    </row>
    <row r="761" spans="1:34" s="118" customFormat="1" ht="15">
      <c r="A761" s="116"/>
      <c r="B761" s="116"/>
      <c r="C761" s="116"/>
      <c r="D761" s="94"/>
      <c r="E761" s="94"/>
      <c r="F761" s="94"/>
      <c r="G761" s="94"/>
      <c r="H761" s="94"/>
      <c r="I761" s="94"/>
      <c r="J761" s="94"/>
      <c r="K761" s="94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17"/>
      <c r="AG761" s="117"/>
      <c r="AH761" s="117"/>
    </row>
    <row r="762" spans="1:34" s="118" customFormat="1" ht="15">
      <c r="A762" s="116"/>
      <c r="B762" s="116"/>
      <c r="C762" s="116"/>
      <c r="D762" s="94"/>
      <c r="E762" s="94"/>
      <c r="F762" s="94"/>
      <c r="G762" s="94"/>
      <c r="H762" s="94"/>
      <c r="I762" s="94"/>
      <c r="J762" s="94"/>
      <c r="K762" s="94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17"/>
      <c r="AG762" s="117"/>
      <c r="AH762" s="117"/>
    </row>
    <row r="763" spans="1:34" s="118" customFormat="1" ht="15">
      <c r="A763" s="116"/>
      <c r="B763" s="116"/>
      <c r="C763" s="116"/>
      <c r="D763" s="94"/>
      <c r="E763" s="94"/>
      <c r="F763" s="94"/>
      <c r="G763" s="94"/>
      <c r="H763" s="94"/>
      <c r="I763" s="94"/>
      <c r="J763" s="94"/>
      <c r="K763" s="94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17"/>
      <c r="AG763" s="117"/>
      <c r="AH763" s="117"/>
    </row>
    <row r="764" spans="1:34" s="118" customFormat="1" ht="15">
      <c r="A764" s="116"/>
      <c r="B764" s="116"/>
      <c r="C764" s="116"/>
      <c r="D764" s="94"/>
      <c r="E764" s="94"/>
      <c r="F764" s="94"/>
      <c r="G764" s="94"/>
      <c r="H764" s="94"/>
      <c r="I764" s="94"/>
      <c r="J764" s="94"/>
      <c r="K764" s="94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17"/>
      <c r="AG764" s="117"/>
      <c r="AH764" s="117"/>
    </row>
    <row r="765" spans="1:34" s="118" customFormat="1" ht="15">
      <c r="A765" s="116"/>
      <c r="B765" s="116"/>
      <c r="C765" s="116"/>
      <c r="D765" s="94"/>
      <c r="E765" s="94"/>
      <c r="F765" s="94"/>
      <c r="G765" s="94"/>
      <c r="H765" s="94"/>
      <c r="I765" s="94"/>
      <c r="J765" s="94"/>
      <c r="K765" s="94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17"/>
      <c r="AG765" s="117"/>
      <c r="AH765" s="117"/>
    </row>
    <row r="766" spans="1:34" s="118" customFormat="1" ht="15">
      <c r="A766" s="116"/>
      <c r="B766" s="116"/>
      <c r="C766" s="116"/>
      <c r="D766" s="94"/>
      <c r="E766" s="94"/>
      <c r="F766" s="94"/>
      <c r="G766" s="94"/>
      <c r="H766" s="94"/>
      <c r="I766" s="94"/>
      <c r="J766" s="94"/>
      <c r="K766" s="94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17"/>
      <c r="AG766" s="117"/>
      <c r="AH766" s="117"/>
    </row>
    <row r="767" spans="1:34" s="118" customFormat="1" ht="15">
      <c r="A767" s="116"/>
      <c r="B767" s="116"/>
      <c r="C767" s="116"/>
      <c r="D767" s="94"/>
      <c r="E767" s="94"/>
      <c r="F767" s="94"/>
      <c r="G767" s="94"/>
      <c r="H767" s="94"/>
      <c r="I767" s="94"/>
      <c r="J767" s="94"/>
      <c r="K767" s="94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17"/>
      <c r="AG767" s="117"/>
      <c r="AH767" s="117"/>
    </row>
    <row r="768" spans="1:34" s="118" customFormat="1" ht="15">
      <c r="A768" s="116"/>
      <c r="B768" s="116"/>
      <c r="C768" s="116"/>
      <c r="D768" s="94"/>
      <c r="E768" s="94"/>
      <c r="F768" s="94"/>
      <c r="G768" s="94"/>
      <c r="H768" s="94"/>
      <c r="I768" s="94"/>
      <c r="J768" s="94"/>
      <c r="K768" s="94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17"/>
      <c r="AG768" s="117"/>
      <c r="AH768" s="117"/>
    </row>
    <row r="769" spans="1:34" s="118" customFormat="1" ht="15">
      <c r="A769" s="116"/>
      <c r="B769" s="116"/>
      <c r="C769" s="116"/>
      <c r="D769" s="94"/>
      <c r="E769" s="94"/>
      <c r="F769" s="94"/>
      <c r="G769" s="94"/>
      <c r="H769" s="94"/>
      <c r="I769" s="94"/>
      <c r="J769" s="94"/>
      <c r="K769" s="94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17"/>
      <c r="AG769" s="117"/>
      <c r="AH769" s="117"/>
    </row>
    <row r="770" spans="1:34" s="118" customFormat="1" ht="15">
      <c r="A770" s="116"/>
      <c r="B770" s="116"/>
      <c r="C770" s="116"/>
      <c r="D770" s="94"/>
      <c r="E770" s="94"/>
      <c r="F770" s="94"/>
      <c r="G770" s="94"/>
      <c r="H770" s="94"/>
      <c r="I770" s="94"/>
      <c r="J770" s="94"/>
      <c r="K770" s="94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17"/>
      <c r="AG770" s="117"/>
      <c r="AH770" s="117"/>
    </row>
    <row r="771" spans="1:34" s="118" customFormat="1" ht="15">
      <c r="A771" s="116"/>
      <c r="B771" s="116"/>
      <c r="C771" s="116"/>
      <c r="D771" s="94"/>
      <c r="E771" s="94"/>
      <c r="F771" s="94"/>
      <c r="G771" s="94"/>
      <c r="H771" s="94"/>
      <c r="I771" s="94"/>
      <c r="J771" s="94"/>
      <c r="K771" s="94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17"/>
      <c r="AG771" s="117"/>
      <c r="AH771" s="117"/>
    </row>
    <row r="772" spans="1:34" s="118" customFormat="1" ht="15">
      <c r="A772" s="116"/>
      <c r="B772" s="116"/>
      <c r="C772" s="116"/>
      <c r="D772" s="94"/>
      <c r="E772" s="94"/>
      <c r="F772" s="94"/>
      <c r="G772" s="94"/>
      <c r="H772" s="94"/>
      <c r="I772" s="94"/>
      <c r="J772" s="94"/>
      <c r="K772" s="94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17"/>
      <c r="AG772" s="117"/>
      <c r="AH772" s="117"/>
    </row>
    <row r="773" spans="1:34" s="118" customFormat="1" ht="15">
      <c r="A773" s="116"/>
      <c r="B773" s="116"/>
      <c r="C773" s="116"/>
      <c r="D773" s="94"/>
      <c r="E773" s="94"/>
      <c r="F773" s="94"/>
      <c r="G773" s="94"/>
      <c r="H773" s="94"/>
      <c r="I773" s="94"/>
      <c r="J773" s="94"/>
      <c r="K773" s="94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17"/>
      <c r="AG773" s="117"/>
      <c r="AH773" s="117"/>
    </row>
    <row r="774" spans="1:34" s="118" customFormat="1" ht="15">
      <c r="A774" s="116"/>
      <c r="B774" s="116"/>
      <c r="C774" s="116"/>
      <c r="D774" s="94"/>
      <c r="E774" s="94"/>
      <c r="F774" s="94"/>
      <c r="G774" s="94"/>
      <c r="H774" s="94"/>
      <c r="I774" s="94"/>
      <c r="J774" s="94"/>
      <c r="K774" s="94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17"/>
      <c r="AG774" s="117"/>
      <c r="AH774" s="117"/>
    </row>
    <row r="775" spans="1:34" s="118" customFormat="1" ht="15">
      <c r="A775" s="116"/>
      <c r="B775" s="116"/>
      <c r="C775" s="116"/>
      <c r="D775" s="94"/>
      <c r="E775" s="94"/>
      <c r="F775" s="94"/>
      <c r="G775" s="94"/>
      <c r="H775" s="94"/>
      <c r="I775" s="94"/>
      <c r="J775" s="94"/>
      <c r="K775" s="94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17"/>
      <c r="AG775" s="117"/>
      <c r="AH775" s="117"/>
    </row>
    <row r="776" spans="1:34" s="118" customFormat="1" ht="15">
      <c r="A776" s="116"/>
      <c r="B776" s="116"/>
      <c r="C776" s="116"/>
      <c r="D776" s="94"/>
      <c r="E776" s="94"/>
      <c r="F776" s="94"/>
      <c r="G776" s="94"/>
      <c r="H776" s="94"/>
      <c r="I776" s="94"/>
      <c r="J776" s="94"/>
      <c r="K776" s="94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17"/>
      <c r="AG776" s="117"/>
      <c r="AH776" s="117"/>
    </row>
    <row r="777" spans="1:34" s="118" customFormat="1" ht="15">
      <c r="A777" s="116"/>
      <c r="B777" s="116"/>
      <c r="C777" s="116"/>
      <c r="D777" s="94"/>
      <c r="E777" s="94"/>
      <c r="F777" s="94"/>
      <c r="G777" s="94"/>
      <c r="H777" s="94"/>
      <c r="I777" s="94"/>
      <c r="J777" s="94"/>
      <c r="K777" s="94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17"/>
      <c r="AG777" s="117"/>
      <c r="AH777" s="117"/>
    </row>
    <row r="778" spans="1:34" s="118" customFormat="1" ht="15">
      <c r="A778" s="116"/>
      <c r="B778" s="116"/>
      <c r="C778" s="116"/>
      <c r="D778" s="94"/>
      <c r="E778" s="94"/>
      <c r="F778" s="94"/>
      <c r="G778" s="94"/>
      <c r="H778" s="94"/>
      <c r="I778" s="94"/>
      <c r="J778" s="94"/>
      <c r="K778" s="94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17"/>
      <c r="AG778" s="117"/>
      <c r="AH778" s="117"/>
    </row>
    <row r="779" spans="1:34" s="118" customFormat="1" ht="15">
      <c r="A779" s="116"/>
      <c r="B779" s="116"/>
      <c r="C779" s="116"/>
      <c r="D779" s="94"/>
      <c r="E779" s="94"/>
      <c r="F779" s="94"/>
      <c r="G779" s="94"/>
      <c r="H779" s="94"/>
      <c r="I779" s="94"/>
      <c r="J779" s="94"/>
      <c r="K779" s="94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17"/>
      <c r="AG779" s="117"/>
      <c r="AH779" s="117"/>
    </row>
    <row r="780" spans="1:34" s="118" customFormat="1" ht="15">
      <c r="A780" s="116"/>
      <c r="B780" s="116"/>
      <c r="C780" s="116"/>
      <c r="D780" s="94"/>
      <c r="E780" s="94"/>
      <c r="F780" s="94"/>
      <c r="G780" s="94"/>
      <c r="H780" s="94"/>
      <c r="I780" s="94"/>
      <c r="J780" s="94"/>
      <c r="K780" s="94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17"/>
      <c r="AG780" s="117"/>
      <c r="AH780" s="117"/>
    </row>
    <row r="781" spans="1:34" s="118" customFormat="1" ht="15">
      <c r="A781" s="116"/>
      <c r="B781" s="116"/>
      <c r="C781" s="116"/>
      <c r="D781" s="94"/>
      <c r="E781" s="94"/>
      <c r="F781" s="94"/>
      <c r="G781" s="94"/>
      <c r="H781" s="94"/>
      <c r="I781" s="94"/>
      <c r="J781" s="94"/>
      <c r="K781" s="94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17"/>
      <c r="AG781" s="117"/>
      <c r="AH781" s="117"/>
    </row>
    <row r="782" spans="1:34" s="118" customFormat="1" ht="15">
      <c r="A782" s="116"/>
      <c r="B782" s="116"/>
      <c r="C782" s="116"/>
      <c r="D782" s="94"/>
      <c r="E782" s="94"/>
      <c r="F782" s="94"/>
      <c r="G782" s="94"/>
      <c r="H782" s="94"/>
      <c r="I782" s="94"/>
      <c r="J782" s="94"/>
      <c r="K782" s="94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17"/>
      <c r="AG782" s="117"/>
      <c r="AH782" s="117"/>
    </row>
    <row r="783" spans="1:34" s="118" customFormat="1" ht="15">
      <c r="A783" s="116"/>
      <c r="B783" s="116"/>
      <c r="C783" s="116"/>
      <c r="D783" s="94"/>
      <c r="E783" s="94"/>
      <c r="F783" s="94"/>
      <c r="G783" s="94"/>
      <c r="H783" s="94"/>
      <c r="I783" s="94"/>
      <c r="J783" s="94"/>
      <c r="K783" s="94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17"/>
      <c r="AG783" s="117"/>
      <c r="AH783" s="117"/>
    </row>
    <row r="784" spans="1:34" s="118" customFormat="1" ht="15">
      <c r="A784" s="116"/>
      <c r="B784" s="116"/>
      <c r="C784" s="116"/>
      <c r="D784" s="94"/>
      <c r="E784" s="94"/>
      <c r="F784" s="94"/>
      <c r="G784" s="94"/>
      <c r="H784" s="94"/>
      <c r="I784" s="94"/>
      <c r="J784" s="94"/>
      <c r="K784" s="94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17"/>
      <c r="AG784" s="117"/>
      <c r="AH784" s="117"/>
    </row>
    <row r="785" spans="1:34" s="118" customFormat="1" ht="15">
      <c r="A785" s="116"/>
      <c r="B785" s="116"/>
      <c r="C785" s="116"/>
      <c r="D785" s="94"/>
      <c r="E785" s="94"/>
      <c r="F785" s="94"/>
      <c r="G785" s="94"/>
      <c r="H785" s="94"/>
      <c r="I785" s="94"/>
      <c r="J785" s="94"/>
      <c r="K785" s="94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17"/>
      <c r="AG785" s="117"/>
      <c r="AH785" s="117"/>
    </row>
    <row r="786" spans="1:34" s="118" customFormat="1" ht="15">
      <c r="A786" s="116"/>
      <c r="B786" s="116"/>
      <c r="C786" s="116"/>
      <c r="D786" s="94"/>
      <c r="E786" s="94"/>
      <c r="F786" s="94"/>
      <c r="G786" s="94"/>
      <c r="H786" s="94"/>
      <c r="I786" s="94"/>
      <c r="J786" s="94"/>
      <c r="K786" s="94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17"/>
      <c r="AG786" s="117"/>
      <c r="AH786" s="117"/>
    </row>
    <row r="787" spans="1:34" s="118" customFormat="1" ht="15">
      <c r="A787" s="116"/>
      <c r="B787" s="116"/>
      <c r="C787" s="116"/>
      <c r="D787" s="94"/>
      <c r="E787" s="94"/>
      <c r="F787" s="94"/>
      <c r="G787" s="94"/>
      <c r="H787" s="94"/>
      <c r="I787" s="94"/>
      <c r="J787" s="94"/>
      <c r="K787" s="94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17"/>
      <c r="AG787" s="117"/>
      <c r="AH787" s="117"/>
    </row>
    <row r="788" spans="1:34" s="118" customFormat="1" ht="15">
      <c r="A788" s="116"/>
      <c r="B788" s="116"/>
      <c r="C788" s="116"/>
      <c r="D788" s="94"/>
      <c r="E788" s="94"/>
      <c r="F788" s="94"/>
      <c r="G788" s="94"/>
      <c r="H788" s="94"/>
      <c r="I788" s="94"/>
      <c r="J788" s="94"/>
      <c r="K788" s="94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17"/>
      <c r="AG788" s="117"/>
      <c r="AH788" s="117"/>
    </row>
    <row r="789" spans="1:34" s="118" customFormat="1" ht="15">
      <c r="A789" s="116"/>
      <c r="B789" s="116"/>
      <c r="C789" s="116"/>
      <c r="D789" s="94"/>
      <c r="E789" s="94"/>
      <c r="F789" s="94"/>
      <c r="G789" s="94"/>
      <c r="H789" s="94"/>
      <c r="I789" s="94"/>
      <c r="J789" s="94"/>
      <c r="K789" s="94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17"/>
      <c r="AG789" s="117"/>
      <c r="AH789" s="117"/>
    </row>
    <row r="790" spans="1:34" s="118" customFormat="1" ht="15">
      <c r="A790" s="116"/>
      <c r="B790" s="116"/>
      <c r="C790" s="116"/>
      <c r="D790" s="94"/>
      <c r="E790" s="94"/>
      <c r="F790" s="94"/>
      <c r="G790" s="94"/>
      <c r="H790" s="94"/>
      <c r="I790" s="94"/>
      <c r="J790" s="94"/>
      <c r="K790" s="94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17"/>
      <c r="AG790" s="117"/>
      <c r="AH790" s="117"/>
    </row>
    <row r="791" spans="1:34" s="118" customFormat="1" ht="15">
      <c r="A791" s="116"/>
      <c r="B791" s="116"/>
      <c r="C791" s="116"/>
      <c r="D791" s="94"/>
      <c r="E791" s="94"/>
      <c r="F791" s="94"/>
      <c r="G791" s="94"/>
      <c r="H791" s="94"/>
      <c r="I791" s="94"/>
      <c r="J791" s="94"/>
      <c r="K791" s="94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17"/>
      <c r="AG791" s="117"/>
      <c r="AH791" s="117"/>
    </row>
    <row r="792" spans="1:34" s="118" customFormat="1" ht="15">
      <c r="A792" s="116"/>
      <c r="B792" s="116"/>
      <c r="C792" s="116"/>
      <c r="D792" s="94"/>
      <c r="E792" s="94"/>
      <c r="F792" s="94"/>
      <c r="G792" s="94"/>
      <c r="H792" s="94"/>
      <c r="I792" s="94"/>
      <c r="J792" s="94"/>
      <c r="K792" s="94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17"/>
      <c r="AG792" s="117"/>
      <c r="AH792" s="117"/>
    </row>
    <row r="793" spans="1:34" s="118" customFormat="1" ht="15">
      <c r="A793" s="116"/>
      <c r="B793" s="116"/>
      <c r="C793" s="116"/>
      <c r="D793" s="94"/>
      <c r="E793" s="94"/>
      <c r="F793" s="94"/>
      <c r="G793" s="94"/>
      <c r="H793" s="94"/>
      <c r="I793" s="94"/>
      <c r="J793" s="94"/>
      <c r="K793" s="94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17"/>
      <c r="AG793" s="117"/>
      <c r="AH793" s="117"/>
    </row>
    <row r="794" spans="1:34" s="118" customFormat="1" ht="15">
      <c r="A794" s="116"/>
      <c r="B794" s="116"/>
      <c r="C794" s="116"/>
      <c r="D794" s="94"/>
      <c r="E794" s="94"/>
      <c r="F794" s="94"/>
      <c r="G794" s="94"/>
      <c r="H794" s="94"/>
      <c r="I794" s="94"/>
      <c r="J794" s="94"/>
      <c r="K794" s="94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17"/>
      <c r="AG794" s="117"/>
      <c r="AH794" s="117"/>
    </row>
    <row r="795" spans="1:34" s="118" customFormat="1" ht="15">
      <c r="A795" s="116"/>
      <c r="B795" s="116"/>
      <c r="C795" s="116"/>
      <c r="D795" s="94"/>
      <c r="E795" s="94"/>
      <c r="F795" s="94"/>
      <c r="G795" s="94"/>
      <c r="H795" s="94"/>
      <c r="I795" s="94"/>
      <c r="J795" s="94"/>
      <c r="K795" s="94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17"/>
      <c r="AG795" s="117"/>
      <c r="AH795" s="117"/>
    </row>
    <row r="796" spans="1:34" s="118" customFormat="1" ht="15">
      <c r="A796" s="116"/>
      <c r="B796" s="116"/>
      <c r="C796" s="116"/>
      <c r="D796" s="94"/>
      <c r="E796" s="94"/>
      <c r="F796" s="94"/>
      <c r="G796" s="94"/>
      <c r="H796" s="94"/>
      <c r="I796" s="94"/>
      <c r="J796" s="94"/>
      <c r="K796" s="94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17"/>
      <c r="AG796" s="117"/>
      <c r="AH796" s="117"/>
    </row>
    <row r="797" spans="1:34" s="118" customFormat="1" ht="15">
      <c r="A797" s="116"/>
      <c r="B797" s="116"/>
      <c r="C797" s="116"/>
      <c r="D797" s="94"/>
      <c r="E797" s="94"/>
      <c r="F797" s="94"/>
      <c r="G797" s="94"/>
      <c r="H797" s="94"/>
      <c r="I797" s="94"/>
      <c r="J797" s="94"/>
      <c r="K797" s="94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17"/>
      <c r="AG797" s="117"/>
      <c r="AH797" s="117"/>
    </row>
    <row r="798" spans="1:34" s="118" customFormat="1" ht="15">
      <c r="A798" s="116"/>
      <c r="B798" s="116"/>
      <c r="C798" s="116"/>
      <c r="D798" s="94"/>
      <c r="E798" s="94"/>
      <c r="F798" s="94"/>
      <c r="G798" s="94"/>
      <c r="H798" s="94"/>
      <c r="I798" s="94"/>
      <c r="J798" s="94"/>
      <c r="K798" s="94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17"/>
      <c r="AG798" s="117"/>
      <c r="AH798" s="117"/>
    </row>
    <row r="799" spans="1:34" s="118" customFormat="1" ht="15">
      <c r="A799" s="116"/>
      <c r="B799" s="116"/>
      <c r="C799" s="116"/>
      <c r="D799" s="94"/>
      <c r="E799" s="94"/>
      <c r="F799" s="94"/>
      <c r="G799" s="94"/>
      <c r="H799" s="94"/>
      <c r="I799" s="94"/>
      <c r="J799" s="94"/>
      <c r="K799" s="94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17"/>
      <c r="AG799" s="117"/>
      <c r="AH799" s="117"/>
    </row>
    <row r="800" spans="1:34" s="118" customFormat="1" ht="15">
      <c r="A800" s="116"/>
      <c r="B800" s="116"/>
      <c r="C800" s="116"/>
      <c r="D800" s="94"/>
      <c r="E800" s="94"/>
      <c r="F800" s="94"/>
      <c r="G800" s="94"/>
      <c r="H800" s="94"/>
      <c r="I800" s="94"/>
      <c r="J800" s="94"/>
      <c r="K800" s="94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17"/>
      <c r="AG800" s="117"/>
      <c r="AH800" s="117"/>
    </row>
    <row r="801" spans="1:34" s="118" customFormat="1" ht="15">
      <c r="A801" s="116"/>
      <c r="B801" s="116"/>
      <c r="C801" s="116"/>
      <c r="D801" s="94"/>
      <c r="E801" s="94"/>
      <c r="F801" s="94"/>
      <c r="G801" s="94"/>
      <c r="H801" s="94"/>
      <c r="I801" s="94"/>
      <c r="J801" s="94"/>
      <c r="K801" s="94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17"/>
      <c r="AG801" s="117"/>
      <c r="AH801" s="117"/>
    </row>
    <row r="802" spans="1:34" s="118" customFormat="1" ht="15">
      <c r="A802" s="116"/>
      <c r="B802" s="116"/>
      <c r="C802" s="116"/>
      <c r="D802" s="94"/>
      <c r="E802" s="94"/>
      <c r="F802" s="94"/>
      <c r="G802" s="94"/>
      <c r="H802" s="94"/>
      <c r="I802" s="94"/>
      <c r="J802" s="94"/>
      <c r="K802" s="94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17"/>
      <c r="AG802" s="117"/>
      <c r="AH802" s="117"/>
    </row>
    <row r="803" spans="1:34" s="118" customFormat="1" ht="15">
      <c r="A803" s="116"/>
      <c r="B803" s="116"/>
      <c r="C803" s="116"/>
      <c r="D803" s="94"/>
      <c r="E803" s="94"/>
      <c r="F803" s="94"/>
      <c r="G803" s="94"/>
      <c r="H803" s="94"/>
      <c r="I803" s="94"/>
      <c r="J803" s="94"/>
      <c r="K803" s="94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17"/>
      <c r="AG803" s="117"/>
      <c r="AH803" s="117"/>
    </row>
    <row r="804" spans="1:34" s="118" customFormat="1" ht="15">
      <c r="A804" s="116"/>
      <c r="B804" s="116"/>
      <c r="C804" s="116"/>
      <c r="D804" s="94"/>
      <c r="E804" s="94"/>
      <c r="F804" s="94"/>
      <c r="G804" s="94"/>
      <c r="H804" s="94"/>
      <c r="I804" s="94"/>
      <c r="J804" s="94"/>
      <c r="K804" s="94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17"/>
      <c r="AG804" s="117"/>
      <c r="AH804" s="117"/>
    </row>
    <row r="805" spans="1:34" s="118" customFormat="1" ht="15">
      <c r="A805" s="116"/>
      <c r="B805" s="116"/>
      <c r="C805" s="116"/>
      <c r="D805" s="94"/>
      <c r="E805" s="94"/>
      <c r="F805" s="94"/>
      <c r="G805" s="94"/>
      <c r="H805" s="94"/>
      <c r="I805" s="94"/>
      <c r="J805" s="94"/>
      <c r="K805" s="94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17"/>
      <c r="AG805" s="117"/>
      <c r="AH805" s="117"/>
    </row>
    <row r="806" spans="1:34" s="118" customFormat="1" ht="15">
      <c r="A806" s="116"/>
      <c r="B806" s="116"/>
      <c r="C806" s="116"/>
      <c r="D806" s="94"/>
      <c r="E806" s="94"/>
      <c r="F806" s="94"/>
      <c r="G806" s="94"/>
      <c r="H806" s="94"/>
      <c r="I806" s="94"/>
      <c r="J806" s="94"/>
      <c r="K806" s="94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17"/>
      <c r="AG806" s="117"/>
      <c r="AH806" s="117"/>
    </row>
    <row r="807" spans="1:34" s="118" customFormat="1" ht="15">
      <c r="A807" s="116"/>
      <c r="B807" s="116"/>
      <c r="C807" s="116"/>
      <c r="D807" s="94"/>
      <c r="E807" s="94"/>
      <c r="F807" s="94"/>
      <c r="G807" s="94"/>
      <c r="H807" s="94"/>
      <c r="I807" s="94"/>
      <c r="J807" s="94"/>
      <c r="K807" s="94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17"/>
      <c r="AG807" s="117"/>
      <c r="AH807" s="117"/>
    </row>
    <row r="808" spans="1:34" s="118" customFormat="1" ht="15">
      <c r="A808" s="116"/>
      <c r="B808" s="116"/>
      <c r="C808" s="116"/>
      <c r="D808" s="94"/>
      <c r="E808" s="94"/>
      <c r="F808" s="94"/>
      <c r="G808" s="94"/>
      <c r="H808" s="94"/>
      <c r="I808" s="94"/>
      <c r="J808" s="94"/>
      <c r="K808" s="94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17"/>
      <c r="AG808" s="117"/>
      <c r="AH808" s="117"/>
    </row>
    <row r="809" spans="1:34" s="118" customFormat="1" ht="15">
      <c r="A809" s="116"/>
      <c r="B809" s="116"/>
      <c r="C809" s="116"/>
      <c r="D809" s="94"/>
      <c r="E809" s="94"/>
      <c r="F809" s="94"/>
      <c r="G809" s="94"/>
      <c r="H809" s="94"/>
      <c r="I809" s="94"/>
      <c r="J809" s="94"/>
      <c r="K809" s="94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17"/>
      <c r="AG809" s="117"/>
      <c r="AH809" s="117"/>
    </row>
    <row r="810" spans="1:34" s="118" customFormat="1" ht="15">
      <c r="A810" s="116"/>
      <c r="B810" s="116"/>
      <c r="C810" s="116"/>
      <c r="D810" s="94"/>
      <c r="E810" s="94"/>
      <c r="F810" s="94"/>
      <c r="G810" s="94"/>
      <c r="H810" s="94"/>
      <c r="I810" s="94"/>
      <c r="J810" s="94"/>
      <c r="K810" s="94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17"/>
      <c r="AG810" s="117"/>
      <c r="AH810" s="117"/>
    </row>
    <row r="811" spans="1:34" s="118" customFormat="1" ht="15">
      <c r="A811" s="116"/>
      <c r="B811" s="116"/>
      <c r="C811" s="116"/>
      <c r="D811" s="94"/>
      <c r="E811" s="94"/>
      <c r="F811" s="94"/>
      <c r="G811" s="94"/>
      <c r="H811" s="94"/>
      <c r="I811" s="94"/>
      <c r="J811" s="94"/>
      <c r="K811" s="94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17"/>
      <c r="AG811" s="117"/>
      <c r="AH811" s="117"/>
    </row>
    <row r="812" spans="1:34" s="118" customFormat="1" ht="15">
      <c r="A812" s="116"/>
      <c r="B812" s="116"/>
      <c r="C812" s="116"/>
      <c r="D812" s="94"/>
      <c r="E812" s="94"/>
      <c r="F812" s="94"/>
      <c r="G812" s="94"/>
      <c r="H812" s="94"/>
      <c r="I812" s="94"/>
      <c r="J812" s="94"/>
      <c r="K812" s="94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17"/>
      <c r="AG812" s="117"/>
      <c r="AH812" s="117"/>
    </row>
    <row r="813" spans="1:34" s="118" customFormat="1" ht="15">
      <c r="A813" s="116"/>
      <c r="B813" s="116"/>
      <c r="C813" s="116"/>
      <c r="D813" s="94"/>
      <c r="E813" s="94"/>
      <c r="F813" s="94"/>
      <c r="G813" s="94"/>
      <c r="H813" s="94"/>
      <c r="I813" s="94"/>
      <c r="J813" s="94"/>
      <c r="K813" s="94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17"/>
      <c r="AG813" s="117"/>
      <c r="AH813" s="117"/>
    </row>
    <row r="814" spans="1:34" s="118" customFormat="1" ht="15">
      <c r="A814" s="116"/>
      <c r="B814" s="116"/>
      <c r="C814" s="116"/>
      <c r="D814" s="94"/>
      <c r="E814" s="94"/>
      <c r="F814" s="94"/>
      <c r="G814" s="94"/>
      <c r="H814" s="94"/>
      <c r="I814" s="94"/>
      <c r="J814" s="94"/>
      <c r="K814" s="94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17"/>
      <c r="AG814" s="117"/>
      <c r="AH814" s="117"/>
    </row>
    <row r="815" spans="1:34" s="118" customFormat="1" ht="15">
      <c r="A815" s="116"/>
      <c r="B815" s="116"/>
      <c r="C815" s="116"/>
      <c r="D815" s="94"/>
      <c r="E815" s="94"/>
      <c r="F815" s="94"/>
      <c r="G815" s="94"/>
      <c r="H815" s="94"/>
      <c r="I815" s="94"/>
      <c r="J815" s="94"/>
      <c r="K815" s="94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17"/>
      <c r="AG815" s="117"/>
      <c r="AH815" s="117"/>
    </row>
    <row r="816" spans="1:34" s="118" customFormat="1" ht="15">
      <c r="A816" s="116"/>
      <c r="B816" s="116"/>
      <c r="C816" s="116"/>
      <c r="D816" s="94"/>
      <c r="E816" s="94"/>
      <c r="F816" s="94"/>
      <c r="G816" s="94"/>
      <c r="H816" s="94"/>
      <c r="I816" s="94"/>
      <c r="J816" s="94"/>
      <c r="K816" s="94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17"/>
      <c r="AG816" s="117"/>
      <c r="AH816" s="117"/>
    </row>
    <row r="817" spans="1:34" s="118" customFormat="1" ht="15">
      <c r="A817" s="116"/>
      <c r="B817" s="116"/>
      <c r="C817" s="116"/>
      <c r="D817" s="94"/>
      <c r="E817" s="94"/>
      <c r="F817" s="94"/>
      <c r="G817" s="94"/>
      <c r="H817" s="94"/>
      <c r="I817" s="94"/>
      <c r="J817" s="94"/>
      <c r="K817" s="94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17"/>
      <c r="AG817" s="117"/>
      <c r="AH817" s="117"/>
    </row>
    <row r="818" spans="1:34" s="118" customFormat="1" ht="15">
      <c r="A818" s="116"/>
      <c r="B818" s="116"/>
      <c r="C818" s="116"/>
      <c r="D818" s="94"/>
      <c r="E818" s="94"/>
      <c r="F818" s="94"/>
      <c r="G818" s="94"/>
      <c r="H818" s="94"/>
      <c r="I818" s="94"/>
      <c r="J818" s="94"/>
      <c r="K818" s="94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17"/>
      <c r="AG818" s="117"/>
      <c r="AH818" s="117"/>
    </row>
    <row r="819" spans="1:34" s="118" customFormat="1" ht="15">
      <c r="A819" s="116"/>
      <c r="B819" s="116"/>
      <c r="C819" s="116"/>
      <c r="D819" s="94"/>
      <c r="E819" s="94"/>
      <c r="F819" s="94"/>
      <c r="G819" s="94"/>
      <c r="H819" s="94"/>
      <c r="I819" s="94"/>
      <c r="J819" s="94"/>
      <c r="K819" s="94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17"/>
      <c r="AG819" s="117"/>
      <c r="AH819" s="117"/>
    </row>
    <row r="820" spans="1:34" s="118" customFormat="1" ht="15">
      <c r="A820" s="116"/>
      <c r="B820" s="116"/>
      <c r="C820" s="116"/>
      <c r="D820" s="94"/>
      <c r="E820" s="94"/>
      <c r="F820" s="94"/>
      <c r="G820" s="94"/>
      <c r="H820" s="94"/>
      <c r="I820" s="94"/>
      <c r="J820" s="94"/>
      <c r="K820" s="94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17"/>
      <c r="AG820" s="117"/>
      <c r="AH820" s="117"/>
    </row>
    <row r="821" spans="1:34" s="118" customFormat="1" ht="15">
      <c r="A821" s="116"/>
      <c r="B821" s="116"/>
      <c r="C821" s="116"/>
      <c r="D821" s="94"/>
      <c r="E821" s="94"/>
      <c r="F821" s="94"/>
      <c r="G821" s="94"/>
      <c r="H821" s="94"/>
      <c r="I821" s="94"/>
      <c r="J821" s="94"/>
      <c r="K821" s="94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17"/>
      <c r="AG821" s="117"/>
      <c r="AH821" s="117"/>
    </row>
    <row r="822" spans="1:34" s="118" customFormat="1" ht="15">
      <c r="A822" s="116"/>
      <c r="B822" s="116"/>
      <c r="C822" s="116"/>
      <c r="D822" s="94"/>
      <c r="E822" s="94"/>
      <c r="F822" s="94"/>
      <c r="G822" s="94"/>
      <c r="H822" s="94"/>
      <c r="I822" s="94"/>
      <c r="J822" s="94"/>
      <c r="K822" s="94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17"/>
      <c r="AG822" s="117"/>
      <c r="AH822" s="117"/>
    </row>
    <row r="823" spans="1:34" s="118" customFormat="1" ht="15">
      <c r="A823" s="116"/>
      <c r="B823" s="116"/>
      <c r="C823" s="116"/>
      <c r="D823" s="94"/>
      <c r="E823" s="94"/>
      <c r="F823" s="94"/>
      <c r="G823" s="94"/>
      <c r="H823" s="94"/>
      <c r="I823" s="94"/>
      <c r="J823" s="94"/>
      <c r="K823" s="94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17"/>
      <c r="AG823" s="117"/>
      <c r="AH823" s="117"/>
    </row>
    <row r="824" spans="1:34" s="118" customFormat="1" ht="15">
      <c r="A824" s="116"/>
      <c r="B824" s="116"/>
      <c r="C824" s="116"/>
      <c r="D824" s="94"/>
      <c r="E824" s="94"/>
      <c r="F824" s="94"/>
      <c r="G824" s="94"/>
      <c r="H824" s="94"/>
      <c r="I824" s="94"/>
      <c r="J824" s="94"/>
      <c r="K824" s="94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17"/>
      <c r="AG824" s="117"/>
      <c r="AH824" s="117"/>
    </row>
    <row r="825" spans="1:34" s="118" customFormat="1" ht="15">
      <c r="A825" s="116"/>
      <c r="B825" s="116"/>
      <c r="C825" s="116"/>
      <c r="D825" s="94"/>
      <c r="E825" s="94"/>
      <c r="F825" s="94"/>
      <c r="G825" s="94"/>
      <c r="H825" s="94"/>
      <c r="I825" s="94"/>
      <c r="J825" s="94"/>
      <c r="K825" s="94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17"/>
      <c r="AG825" s="117"/>
      <c r="AH825" s="117"/>
    </row>
    <row r="826" spans="1:34" s="118" customFormat="1" ht="15">
      <c r="A826" s="116"/>
      <c r="B826" s="116"/>
      <c r="C826" s="116"/>
      <c r="D826" s="94"/>
      <c r="E826" s="94"/>
      <c r="F826" s="94"/>
      <c r="G826" s="94"/>
      <c r="H826" s="94"/>
      <c r="I826" s="94"/>
      <c r="J826" s="94"/>
      <c r="K826" s="94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17"/>
      <c r="AG826" s="117"/>
      <c r="AH826" s="117"/>
    </row>
    <row r="827" spans="1:34" s="118" customFormat="1" ht="15">
      <c r="A827" s="116"/>
      <c r="B827" s="116"/>
      <c r="C827" s="116"/>
      <c r="D827" s="94"/>
      <c r="E827" s="94"/>
      <c r="F827" s="94"/>
      <c r="G827" s="94"/>
      <c r="H827" s="94"/>
      <c r="I827" s="94"/>
      <c r="J827" s="94"/>
      <c r="K827" s="94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17"/>
      <c r="AG827" s="117"/>
      <c r="AH827" s="117"/>
    </row>
    <row r="828" spans="1:34" s="118" customFormat="1" ht="15">
      <c r="A828" s="116"/>
      <c r="B828" s="116"/>
      <c r="C828" s="116"/>
      <c r="D828" s="94"/>
      <c r="E828" s="94"/>
      <c r="F828" s="94"/>
      <c r="G828" s="94"/>
      <c r="H828" s="94"/>
      <c r="I828" s="94"/>
      <c r="J828" s="94"/>
      <c r="K828" s="94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17"/>
      <c r="AG828" s="117"/>
      <c r="AH828" s="117"/>
    </row>
    <row r="829" spans="1:34" s="118" customFormat="1" ht="15">
      <c r="A829" s="116"/>
      <c r="B829" s="116"/>
      <c r="C829" s="116"/>
      <c r="D829" s="94"/>
      <c r="E829" s="94"/>
      <c r="F829" s="94"/>
      <c r="G829" s="94"/>
      <c r="H829" s="94"/>
      <c r="I829" s="94"/>
      <c r="J829" s="94"/>
      <c r="K829" s="94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17"/>
      <c r="AG829" s="117"/>
      <c r="AH829" s="117"/>
    </row>
    <row r="830" spans="1:34" s="118" customFormat="1" ht="15">
      <c r="A830" s="116"/>
      <c r="B830" s="116"/>
      <c r="C830" s="116"/>
      <c r="D830" s="94"/>
      <c r="E830" s="94"/>
      <c r="F830" s="94"/>
      <c r="G830" s="94"/>
      <c r="H830" s="94"/>
      <c r="I830" s="94"/>
      <c r="J830" s="94"/>
      <c r="K830" s="94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17"/>
      <c r="AG830" s="117"/>
      <c r="AH830" s="117"/>
    </row>
    <row r="831" spans="1:34" s="118" customFormat="1" ht="15">
      <c r="A831" s="116"/>
      <c r="B831" s="116"/>
      <c r="C831" s="116"/>
      <c r="D831" s="94"/>
      <c r="E831" s="94"/>
      <c r="F831" s="94"/>
      <c r="G831" s="94"/>
      <c r="H831" s="94"/>
      <c r="I831" s="94"/>
      <c r="J831" s="94"/>
      <c r="K831" s="94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3"/>
      <c r="X831" s="133"/>
      <c r="Y831" s="133"/>
      <c r="Z831" s="133"/>
      <c r="AA831" s="133"/>
      <c r="AB831" s="133"/>
      <c r="AC831" s="133"/>
      <c r="AD831" s="133"/>
      <c r="AE831" s="133"/>
      <c r="AF831" s="117"/>
      <c r="AG831" s="117"/>
      <c r="AH831" s="117"/>
    </row>
    <row r="832" spans="1:34" s="118" customFormat="1" ht="15">
      <c r="A832" s="116"/>
      <c r="B832" s="116"/>
      <c r="C832" s="116"/>
      <c r="D832" s="94"/>
      <c r="E832" s="94"/>
      <c r="F832" s="94"/>
      <c r="G832" s="94"/>
      <c r="H832" s="94"/>
      <c r="I832" s="94"/>
      <c r="J832" s="94"/>
      <c r="K832" s="94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3"/>
      <c r="X832" s="133"/>
      <c r="Y832" s="133"/>
      <c r="Z832" s="133"/>
      <c r="AA832" s="133"/>
      <c r="AB832" s="133"/>
      <c r="AC832" s="133"/>
      <c r="AD832" s="133"/>
      <c r="AE832" s="133"/>
      <c r="AF832" s="117"/>
      <c r="AG832" s="117"/>
      <c r="AH832" s="117"/>
    </row>
    <row r="833" spans="1:34" s="118" customFormat="1" ht="15">
      <c r="A833" s="116"/>
      <c r="B833" s="116"/>
      <c r="C833" s="116"/>
      <c r="D833" s="94"/>
      <c r="E833" s="94"/>
      <c r="F833" s="94"/>
      <c r="G833" s="94"/>
      <c r="H833" s="94"/>
      <c r="I833" s="94"/>
      <c r="J833" s="94"/>
      <c r="K833" s="94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3"/>
      <c r="X833" s="133"/>
      <c r="Y833" s="133"/>
      <c r="Z833" s="133"/>
      <c r="AA833" s="133"/>
      <c r="AB833" s="133"/>
      <c r="AC833" s="133"/>
      <c r="AD833" s="133"/>
      <c r="AE833" s="133"/>
      <c r="AF833" s="117"/>
      <c r="AG833" s="117"/>
      <c r="AH833" s="117"/>
    </row>
    <row r="834" spans="1:34" s="118" customFormat="1" ht="15">
      <c r="A834" s="116"/>
      <c r="B834" s="116"/>
      <c r="C834" s="116"/>
      <c r="D834" s="94"/>
      <c r="E834" s="94"/>
      <c r="F834" s="94"/>
      <c r="G834" s="94"/>
      <c r="H834" s="94"/>
      <c r="I834" s="94"/>
      <c r="J834" s="94"/>
      <c r="K834" s="94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3"/>
      <c r="X834" s="133"/>
      <c r="Y834" s="133"/>
      <c r="Z834" s="133"/>
      <c r="AA834" s="133"/>
      <c r="AB834" s="133"/>
      <c r="AC834" s="133"/>
      <c r="AD834" s="133"/>
      <c r="AE834" s="133"/>
      <c r="AF834" s="117"/>
      <c r="AG834" s="117"/>
      <c r="AH834" s="117"/>
    </row>
    <row r="835" spans="1:34" s="118" customFormat="1" ht="15">
      <c r="A835" s="116"/>
      <c r="B835" s="116"/>
      <c r="C835" s="116"/>
      <c r="D835" s="94"/>
      <c r="E835" s="94"/>
      <c r="F835" s="94"/>
      <c r="G835" s="94"/>
      <c r="H835" s="94"/>
      <c r="I835" s="94"/>
      <c r="J835" s="94"/>
      <c r="K835" s="94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3"/>
      <c r="X835" s="133"/>
      <c r="Y835" s="133"/>
      <c r="Z835" s="133"/>
      <c r="AA835" s="133"/>
      <c r="AB835" s="133"/>
      <c r="AC835" s="133"/>
      <c r="AD835" s="133"/>
      <c r="AE835" s="133"/>
      <c r="AF835" s="117"/>
      <c r="AG835" s="117"/>
      <c r="AH835" s="117"/>
    </row>
    <row r="836" spans="1:34" s="118" customFormat="1" ht="15">
      <c r="A836" s="116"/>
      <c r="B836" s="116"/>
      <c r="C836" s="116"/>
      <c r="D836" s="94"/>
      <c r="E836" s="94"/>
      <c r="F836" s="94"/>
      <c r="G836" s="94"/>
      <c r="H836" s="94"/>
      <c r="I836" s="94"/>
      <c r="J836" s="94"/>
      <c r="K836" s="94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3"/>
      <c r="X836" s="133"/>
      <c r="Y836" s="133"/>
      <c r="Z836" s="133"/>
      <c r="AA836" s="133"/>
      <c r="AB836" s="133"/>
      <c r="AC836" s="133"/>
      <c r="AD836" s="133"/>
      <c r="AE836" s="133"/>
      <c r="AF836" s="117"/>
      <c r="AG836" s="117"/>
      <c r="AH836" s="117"/>
    </row>
    <row r="837" spans="1:34" s="118" customFormat="1" ht="15">
      <c r="A837" s="116"/>
      <c r="B837" s="116"/>
      <c r="C837" s="116"/>
      <c r="D837" s="94"/>
      <c r="E837" s="94"/>
      <c r="F837" s="94"/>
      <c r="G837" s="94"/>
      <c r="H837" s="94"/>
      <c r="I837" s="94"/>
      <c r="J837" s="94"/>
      <c r="K837" s="94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3"/>
      <c r="X837" s="133"/>
      <c r="Y837" s="133"/>
      <c r="Z837" s="133"/>
      <c r="AA837" s="133"/>
      <c r="AB837" s="133"/>
      <c r="AC837" s="133"/>
      <c r="AD837" s="133"/>
      <c r="AE837" s="133"/>
      <c r="AF837" s="117"/>
      <c r="AG837" s="117"/>
      <c r="AH837" s="117"/>
    </row>
    <row r="838" spans="1:34" s="118" customFormat="1" ht="15">
      <c r="A838" s="116"/>
      <c r="B838" s="116"/>
      <c r="C838" s="116"/>
      <c r="D838" s="94"/>
      <c r="E838" s="94"/>
      <c r="F838" s="94"/>
      <c r="G838" s="94"/>
      <c r="H838" s="94"/>
      <c r="I838" s="94"/>
      <c r="J838" s="94"/>
      <c r="K838" s="94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3"/>
      <c r="X838" s="133"/>
      <c r="Y838" s="133"/>
      <c r="Z838" s="133"/>
      <c r="AA838" s="133"/>
      <c r="AB838" s="133"/>
      <c r="AC838" s="133"/>
      <c r="AD838" s="133"/>
      <c r="AE838" s="133"/>
      <c r="AF838" s="117"/>
      <c r="AG838" s="117"/>
      <c r="AH838" s="117"/>
    </row>
    <row r="839" spans="1:34" s="118" customFormat="1" ht="15">
      <c r="A839" s="116"/>
      <c r="B839" s="116"/>
      <c r="C839" s="116"/>
      <c r="D839" s="94"/>
      <c r="E839" s="94"/>
      <c r="F839" s="94"/>
      <c r="G839" s="94"/>
      <c r="H839" s="94"/>
      <c r="I839" s="94"/>
      <c r="J839" s="94"/>
      <c r="K839" s="94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3"/>
      <c r="X839" s="133"/>
      <c r="Y839" s="133"/>
      <c r="Z839" s="133"/>
      <c r="AA839" s="133"/>
      <c r="AB839" s="133"/>
      <c r="AC839" s="133"/>
      <c r="AD839" s="133"/>
      <c r="AE839" s="133"/>
      <c r="AF839" s="117"/>
      <c r="AG839" s="117"/>
      <c r="AH839" s="117"/>
    </row>
    <row r="840" spans="1:34" s="118" customFormat="1" ht="15">
      <c r="A840" s="116"/>
      <c r="B840" s="116"/>
      <c r="C840" s="116"/>
      <c r="D840" s="94"/>
      <c r="E840" s="94"/>
      <c r="F840" s="94"/>
      <c r="G840" s="94"/>
      <c r="H840" s="94"/>
      <c r="I840" s="94"/>
      <c r="J840" s="94"/>
      <c r="K840" s="94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3"/>
      <c r="X840" s="133"/>
      <c r="Y840" s="133"/>
      <c r="Z840" s="133"/>
      <c r="AA840" s="133"/>
      <c r="AB840" s="133"/>
      <c r="AC840" s="133"/>
      <c r="AD840" s="133"/>
      <c r="AE840" s="133"/>
      <c r="AF840" s="117"/>
      <c r="AG840" s="117"/>
      <c r="AH840" s="117"/>
    </row>
    <row r="841" spans="1:34" s="118" customFormat="1" ht="15">
      <c r="A841" s="116"/>
      <c r="B841" s="116"/>
      <c r="C841" s="116"/>
      <c r="D841" s="94"/>
      <c r="E841" s="94"/>
      <c r="F841" s="94"/>
      <c r="G841" s="94"/>
      <c r="H841" s="94"/>
      <c r="I841" s="94"/>
      <c r="J841" s="94"/>
      <c r="K841" s="94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3"/>
      <c r="X841" s="133"/>
      <c r="Y841" s="133"/>
      <c r="Z841" s="133"/>
      <c r="AA841" s="133"/>
      <c r="AB841" s="133"/>
      <c r="AC841" s="133"/>
      <c r="AD841" s="133"/>
      <c r="AE841" s="133"/>
      <c r="AF841" s="117"/>
      <c r="AG841" s="117"/>
      <c r="AH841" s="117"/>
    </row>
    <row r="842" spans="1:34" s="118" customFormat="1" ht="15">
      <c r="A842" s="116"/>
      <c r="B842" s="116"/>
      <c r="C842" s="116"/>
      <c r="D842" s="94"/>
      <c r="E842" s="94"/>
      <c r="F842" s="94"/>
      <c r="G842" s="94"/>
      <c r="H842" s="94"/>
      <c r="I842" s="94"/>
      <c r="J842" s="94"/>
      <c r="K842" s="94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3"/>
      <c r="X842" s="133"/>
      <c r="Y842" s="133"/>
      <c r="Z842" s="133"/>
      <c r="AA842" s="133"/>
      <c r="AB842" s="133"/>
      <c r="AC842" s="133"/>
      <c r="AD842" s="133"/>
      <c r="AE842" s="133"/>
      <c r="AF842" s="117"/>
      <c r="AG842" s="117"/>
      <c r="AH842" s="117"/>
    </row>
    <row r="843" spans="1:34" s="118" customFormat="1" ht="15">
      <c r="A843" s="116"/>
      <c r="B843" s="116"/>
      <c r="C843" s="116"/>
      <c r="D843" s="94"/>
      <c r="E843" s="94"/>
      <c r="F843" s="94"/>
      <c r="G843" s="94"/>
      <c r="H843" s="94"/>
      <c r="I843" s="94"/>
      <c r="J843" s="94"/>
      <c r="K843" s="94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3"/>
      <c r="X843" s="133"/>
      <c r="Y843" s="133"/>
      <c r="Z843" s="133"/>
      <c r="AA843" s="133"/>
      <c r="AB843" s="133"/>
      <c r="AC843" s="133"/>
      <c r="AD843" s="133"/>
      <c r="AE843" s="133"/>
      <c r="AF843" s="117"/>
      <c r="AG843" s="117"/>
      <c r="AH843" s="117"/>
    </row>
    <row r="844" spans="1:34" s="118" customFormat="1" ht="15">
      <c r="A844" s="116"/>
      <c r="B844" s="116"/>
      <c r="C844" s="116"/>
      <c r="D844" s="94"/>
      <c r="E844" s="94"/>
      <c r="F844" s="94"/>
      <c r="G844" s="94"/>
      <c r="H844" s="94"/>
      <c r="I844" s="94"/>
      <c r="J844" s="94"/>
      <c r="K844" s="94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3"/>
      <c r="X844" s="133"/>
      <c r="Y844" s="133"/>
      <c r="Z844" s="133"/>
      <c r="AA844" s="133"/>
      <c r="AB844" s="133"/>
      <c r="AC844" s="133"/>
      <c r="AD844" s="133"/>
      <c r="AE844" s="133"/>
      <c r="AF844" s="117"/>
      <c r="AG844" s="117"/>
      <c r="AH844" s="117"/>
    </row>
    <row r="845" spans="1:34" s="118" customFormat="1" ht="15">
      <c r="A845" s="116"/>
      <c r="B845" s="116"/>
      <c r="C845" s="116"/>
      <c r="D845" s="94"/>
      <c r="E845" s="94"/>
      <c r="F845" s="94"/>
      <c r="G845" s="94"/>
      <c r="H845" s="94"/>
      <c r="I845" s="94"/>
      <c r="J845" s="94"/>
      <c r="K845" s="94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3"/>
      <c r="X845" s="133"/>
      <c r="Y845" s="133"/>
      <c r="Z845" s="133"/>
      <c r="AA845" s="133"/>
      <c r="AB845" s="133"/>
      <c r="AC845" s="133"/>
      <c r="AD845" s="133"/>
      <c r="AE845" s="133"/>
      <c r="AF845" s="117"/>
      <c r="AG845" s="117"/>
      <c r="AH845" s="117"/>
    </row>
    <row r="846" spans="1:34" s="118" customFormat="1" ht="15">
      <c r="A846" s="116"/>
      <c r="B846" s="116"/>
      <c r="C846" s="116"/>
      <c r="D846" s="94"/>
      <c r="E846" s="94"/>
      <c r="F846" s="94"/>
      <c r="G846" s="94"/>
      <c r="H846" s="94"/>
      <c r="I846" s="94"/>
      <c r="J846" s="94"/>
      <c r="K846" s="94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3"/>
      <c r="X846" s="133"/>
      <c r="Y846" s="133"/>
      <c r="Z846" s="133"/>
      <c r="AA846" s="133"/>
      <c r="AB846" s="133"/>
      <c r="AC846" s="133"/>
      <c r="AD846" s="133"/>
      <c r="AE846" s="133"/>
      <c r="AF846" s="117"/>
      <c r="AG846" s="117"/>
      <c r="AH846" s="117"/>
    </row>
    <row r="847" spans="1:34" s="118" customFormat="1" ht="15">
      <c r="A847" s="116"/>
      <c r="B847" s="116"/>
      <c r="C847" s="116"/>
      <c r="D847" s="94"/>
      <c r="E847" s="94"/>
      <c r="F847" s="94"/>
      <c r="G847" s="94"/>
      <c r="H847" s="94"/>
      <c r="I847" s="94"/>
      <c r="J847" s="94"/>
      <c r="K847" s="94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3"/>
      <c r="X847" s="133"/>
      <c r="Y847" s="133"/>
      <c r="Z847" s="133"/>
      <c r="AA847" s="133"/>
      <c r="AB847" s="133"/>
      <c r="AC847" s="133"/>
      <c r="AD847" s="133"/>
      <c r="AE847" s="133"/>
      <c r="AF847" s="117"/>
      <c r="AG847" s="117"/>
      <c r="AH847" s="117"/>
    </row>
    <row r="848" spans="1:34" s="118" customFormat="1" ht="15">
      <c r="A848" s="116"/>
      <c r="B848" s="116"/>
      <c r="C848" s="116"/>
      <c r="D848" s="94"/>
      <c r="E848" s="94"/>
      <c r="F848" s="94"/>
      <c r="G848" s="94"/>
      <c r="H848" s="94"/>
      <c r="I848" s="94"/>
      <c r="J848" s="94"/>
      <c r="K848" s="94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3"/>
      <c r="X848" s="133"/>
      <c r="Y848" s="133"/>
      <c r="Z848" s="133"/>
      <c r="AA848" s="133"/>
      <c r="AB848" s="133"/>
      <c r="AC848" s="133"/>
      <c r="AD848" s="133"/>
      <c r="AE848" s="133"/>
      <c r="AF848" s="117"/>
      <c r="AG848" s="117"/>
      <c r="AH848" s="117"/>
    </row>
    <row r="849" spans="1:34" s="118" customFormat="1" ht="15">
      <c r="A849" s="116"/>
      <c r="B849" s="116"/>
      <c r="C849" s="116"/>
      <c r="D849" s="94"/>
      <c r="E849" s="94"/>
      <c r="F849" s="94"/>
      <c r="G849" s="94"/>
      <c r="H849" s="94"/>
      <c r="I849" s="94"/>
      <c r="J849" s="94"/>
      <c r="K849" s="94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3"/>
      <c r="X849" s="133"/>
      <c r="Y849" s="133"/>
      <c r="Z849" s="133"/>
      <c r="AA849" s="133"/>
      <c r="AB849" s="133"/>
      <c r="AC849" s="133"/>
      <c r="AD849" s="133"/>
      <c r="AE849" s="133"/>
      <c r="AF849" s="117"/>
      <c r="AG849" s="117"/>
      <c r="AH849" s="117"/>
    </row>
    <row r="850" spans="1:34" s="118" customFormat="1" ht="15">
      <c r="A850" s="116"/>
      <c r="B850" s="116"/>
      <c r="C850" s="116"/>
      <c r="D850" s="94"/>
      <c r="E850" s="94"/>
      <c r="F850" s="94"/>
      <c r="G850" s="94"/>
      <c r="H850" s="94"/>
      <c r="I850" s="94"/>
      <c r="J850" s="94"/>
      <c r="K850" s="94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3"/>
      <c r="X850" s="133"/>
      <c r="Y850" s="133"/>
      <c r="Z850" s="133"/>
      <c r="AA850" s="133"/>
      <c r="AB850" s="133"/>
      <c r="AC850" s="133"/>
      <c r="AD850" s="133"/>
      <c r="AE850" s="133"/>
      <c r="AF850" s="117"/>
      <c r="AG850" s="117"/>
      <c r="AH850" s="117"/>
    </row>
    <row r="851" spans="1:34" s="118" customFormat="1" ht="15">
      <c r="A851" s="116"/>
      <c r="B851" s="116"/>
      <c r="C851" s="116"/>
      <c r="D851" s="94"/>
      <c r="E851" s="94"/>
      <c r="F851" s="94"/>
      <c r="G851" s="94"/>
      <c r="H851" s="94"/>
      <c r="I851" s="94"/>
      <c r="J851" s="94"/>
      <c r="K851" s="94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3"/>
      <c r="X851" s="133"/>
      <c r="Y851" s="133"/>
      <c r="Z851" s="133"/>
      <c r="AA851" s="133"/>
      <c r="AB851" s="133"/>
      <c r="AC851" s="133"/>
      <c r="AD851" s="133"/>
      <c r="AE851" s="133"/>
      <c r="AF851" s="117"/>
      <c r="AG851" s="117"/>
      <c r="AH851" s="117"/>
    </row>
    <row r="852" spans="1:34" s="118" customFormat="1" ht="15">
      <c r="A852" s="116"/>
      <c r="B852" s="116"/>
      <c r="C852" s="116"/>
      <c r="D852" s="94"/>
      <c r="E852" s="94"/>
      <c r="F852" s="94"/>
      <c r="G852" s="94"/>
      <c r="H852" s="94"/>
      <c r="I852" s="94"/>
      <c r="J852" s="94"/>
      <c r="K852" s="94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3"/>
      <c r="X852" s="133"/>
      <c r="Y852" s="133"/>
      <c r="Z852" s="133"/>
      <c r="AA852" s="133"/>
      <c r="AB852" s="133"/>
      <c r="AC852" s="133"/>
      <c r="AD852" s="133"/>
      <c r="AE852" s="133"/>
      <c r="AF852" s="117"/>
      <c r="AG852" s="117"/>
      <c r="AH852" s="117"/>
    </row>
    <row r="853" spans="1:34" s="118" customFormat="1" ht="15">
      <c r="A853" s="116"/>
      <c r="B853" s="116"/>
      <c r="C853" s="116"/>
      <c r="D853" s="94"/>
      <c r="E853" s="94"/>
      <c r="F853" s="94"/>
      <c r="G853" s="94"/>
      <c r="H853" s="94"/>
      <c r="I853" s="94"/>
      <c r="J853" s="94"/>
      <c r="K853" s="94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3"/>
      <c r="X853" s="133"/>
      <c r="Y853" s="133"/>
      <c r="Z853" s="133"/>
      <c r="AA853" s="133"/>
      <c r="AB853" s="133"/>
      <c r="AC853" s="133"/>
      <c r="AD853" s="133"/>
      <c r="AE853" s="133"/>
      <c r="AF853" s="117"/>
      <c r="AG853" s="117"/>
      <c r="AH853" s="117"/>
    </row>
    <row r="854" spans="1:34" s="118" customFormat="1" ht="15">
      <c r="A854" s="116"/>
      <c r="B854" s="116"/>
      <c r="C854" s="116"/>
      <c r="D854" s="94"/>
      <c r="E854" s="94"/>
      <c r="F854" s="94"/>
      <c r="G854" s="94"/>
      <c r="H854" s="94"/>
      <c r="I854" s="94"/>
      <c r="J854" s="94"/>
      <c r="K854" s="94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3"/>
      <c r="X854" s="133"/>
      <c r="Y854" s="133"/>
      <c r="Z854" s="133"/>
      <c r="AA854" s="133"/>
      <c r="AB854" s="133"/>
      <c r="AC854" s="133"/>
      <c r="AD854" s="133"/>
      <c r="AE854" s="133"/>
      <c r="AF854" s="117"/>
      <c r="AG854" s="117"/>
      <c r="AH854" s="117"/>
    </row>
    <row r="855" spans="1:34" s="118" customFormat="1" ht="15">
      <c r="A855" s="116"/>
      <c r="B855" s="116"/>
      <c r="C855" s="116"/>
      <c r="D855" s="94"/>
      <c r="E855" s="94"/>
      <c r="F855" s="94"/>
      <c r="G855" s="94"/>
      <c r="H855" s="94"/>
      <c r="I855" s="94"/>
      <c r="J855" s="94"/>
      <c r="K855" s="94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3"/>
      <c r="X855" s="133"/>
      <c r="Y855" s="133"/>
      <c r="Z855" s="133"/>
      <c r="AA855" s="133"/>
      <c r="AB855" s="133"/>
      <c r="AC855" s="133"/>
      <c r="AD855" s="133"/>
      <c r="AE855" s="133"/>
      <c r="AF855" s="117"/>
      <c r="AG855" s="117"/>
      <c r="AH855" s="117"/>
    </row>
    <row r="856" spans="1:34" s="118" customFormat="1" ht="15">
      <c r="A856" s="116"/>
      <c r="B856" s="116"/>
      <c r="C856" s="116"/>
      <c r="D856" s="94"/>
      <c r="E856" s="94"/>
      <c r="F856" s="94"/>
      <c r="G856" s="94"/>
      <c r="H856" s="94"/>
      <c r="I856" s="94"/>
      <c r="J856" s="94"/>
      <c r="K856" s="94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3"/>
      <c r="X856" s="133"/>
      <c r="Y856" s="133"/>
      <c r="Z856" s="133"/>
      <c r="AA856" s="133"/>
      <c r="AB856" s="133"/>
      <c r="AC856" s="133"/>
      <c r="AD856" s="133"/>
      <c r="AE856" s="133"/>
      <c r="AF856" s="117"/>
      <c r="AG856" s="117"/>
      <c r="AH856" s="117"/>
    </row>
    <row r="857" spans="1:34" s="118" customFormat="1" ht="15">
      <c r="A857" s="116"/>
      <c r="B857" s="116"/>
      <c r="C857" s="116"/>
      <c r="D857" s="94"/>
      <c r="E857" s="94"/>
      <c r="F857" s="94"/>
      <c r="G857" s="94"/>
      <c r="H857" s="94"/>
      <c r="I857" s="94"/>
      <c r="J857" s="94"/>
      <c r="K857" s="94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3"/>
      <c r="X857" s="133"/>
      <c r="Y857" s="133"/>
      <c r="Z857" s="133"/>
      <c r="AA857" s="133"/>
      <c r="AB857" s="133"/>
      <c r="AC857" s="133"/>
      <c r="AD857" s="133"/>
      <c r="AE857" s="133"/>
      <c r="AF857" s="117"/>
      <c r="AG857" s="117"/>
      <c r="AH857" s="117"/>
    </row>
    <row r="858" spans="1:34" s="118" customFormat="1" ht="15">
      <c r="A858" s="116"/>
      <c r="B858" s="116"/>
      <c r="C858" s="116"/>
      <c r="D858" s="94"/>
      <c r="E858" s="94"/>
      <c r="F858" s="94"/>
      <c r="G858" s="94"/>
      <c r="H858" s="94"/>
      <c r="I858" s="94"/>
      <c r="J858" s="94"/>
      <c r="K858" s="94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3"/>
      <c r="X858" s="133"/>
      <c r="Y858" s="133"/>
      <c r="Z858" s="133"/>
      <c r="AA858" s="133"/>
      <c r="AB858" s="133"/>
      <c r="AC858" s="133"/>
      <c r="AD858" s="133"/>
      <c r="AE858" s="133"/>
      <c r="AF858" s="117"/>
      <c r="AG858" s="117"/>
      <c r="AH858" s="117"/>
    </row>
    <row r="859" spans="1:34" s="118" customFormat="1" ht="15">
      <c r="A859" s="116"/>
      <c r="B859" s="116"/>
      <c r="C859" s="116"/>
      <c r="D859" s="94"/>
      <c r="E859" s="94"/>
      <c r="F859" s="94"/>
      <c r="G859" s="94"/>
      <c r="H859" s="94"/>
      <c r="I859" s="94"/>
      <c r="J859" s="94"/>
      <c r="K859" s="94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3"/>
      <c r="X859" s="133"/>
      <c r="Y859" s="133"/>
      <c r="Z859" s="133"/>
      <c r="AA859" s="133"/>
      <c r="AB859" s="133"/>
      <c r="AC859" s="133"/>
      <c r="AD859" s="133"/>
      <c r="AE859" s="133"/>
      <c r="AF859" s="117"/>
      <c r="AG859" s="117"/>
      <c r="AH859" s="117"/>
    </row>
    <row r="860" spans="1:34" s="118" customFormat="1" ht="15">
      <c r="A860" s="116"/>
      <c r="B860" s="116"/>
      <c r="C860" s="116"/>
      <c r="D860" s="94"/>
      <c r="E860" s="94"/>
      <c r="F860" s="94"/>
      <c r="G860" s="94"/>
      <c r="H860" s="94"/>
      <c r="I860" s="94"/>
      <c r="J860" s="94"/>
      <c r="K860" s="94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3"/>
      <c r="X860" s="133"/>
      <c r="Y860" s="133"/>
      <c r="Z860" s="133"/>
      <c r="AA860" s="133"/>
      <c r="AB860" s="133"/>
      <c r="AC860" s="133"/>
      <c r="AD860" s="133"/>
      <c r="AE860" s="133"/>
      <c r="AF860" s="117"/>
      <c r="AG860" s="117"/>
      <c r="AH860" s="117"/>
    </row>
    <row r="861" spans="1:34" s="118" customFormat="1" ht="15">
      <c r="A861" s="116"/>
      <c r="B861" s="116"/>
      <c r="C861" s="116"/>
      <c r="D861" s="94"/>
      <c r="E861" s="94"/>
      <c r="F861" s="94"/>
      <c r="G861" s="94"/>
      <c r="H861" s="94"/>
      <c r="I861" s="94"/>
      <c r="J861" s="94"/>
      <c r="K861" s="94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3"/>
      <c r="X861" s="133"/>
      <c r="Y861" s="133"/>
      <c r="Z861" s="133"/>
      <c r="AA861" s="133"/>
      <c r="AB861" s="133"/>
      <c r="AC861" s="133"/>
      <c r="AD861" s="133"/>
      <c r="AE861" s="133"/>
      <c r="AF861" s="117"/>
      <c r="AG861" s="117"/>
      <c r="AH861" s="117"/>
    </row>
    <row r="862" spans="1:34" s="118" customFormat="1" ht="15">
      <c r="A862" s="116"/>
      <c r="B862" s="116"/>
      <c r="C862" s="116"/>
      <c r="D862" s="94"/>
      <c r="E862" s="94"/>
      <c r="F862" s="94"/>
      <c r="G862" s="94"/>
      <c r="H862" s="94"/>
      <c r="I862" s="94"/>
      <c r="J862" s="94"/>
      <c r="K862" s="94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3"/>
      <c r="X862" s="133"/>
      <c r="Y862" s="133"/>
      <c r="Z862" s="133"/>
      <c r="AA862" s="133"/>
      <c r="AB862" s="133"/>
      <c r="AC862" s="133"/>
      <c r="AD862" s="133"/>
      <c r="AE862" s="133"/>
      <c r="AF862" s="117"/>
      <c r="AG862" s="117"/>
      <c r="AH862" s="117"/>
    </row>
    <row r="863" spans="1:34" s="118" customFormat="1" ht="15">
      <c r="A863" s="116"/>
      <c r="B863" s="116"/>
      <c r="C863" s="116"/>
      <c r="D863" s="94"/>
      <c r="E863" s="94"/>
      <c r="F863" s="94"/>
      <c r="G863" s="94"/>
      <c r="H863" s="94"/>
      <c r="I863" s="94"/>
      <c r="J863" s="94"/>
      <c r="K863" s="94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3"/>
      <c r="X863" s="133"/>
      <c r="Y863" s="133"/>
      <c r="Z863" s="133"/>
      <c r="AA863" s="133"/>
      <c r="AB863" s="133"/>
      <c r="AC863" s="133"/>
      <c r="AD863" s="133"/>
      <c r="AE863" s="133"/>
      <c r="AF863" s="117"/>
      <c r="AG863" s="117"/>
      <c r="AH863" s="117"/>
    </row>
    <row r="864" spans="1:34" s="118" customFormat="1" ht="15">
      <c r="A864" s="116"/>
      <c r="B864" s="116"/>
      <c r="C864" s="116"/>
      <c r="D864" s="94"/>
      <c r="E864" s="94"/>
      <c r="F864" s="94"/>
      <c r="G864" s="94"/>
      <c r="H864" s="94"/>
      <c r="I864" s="94"/>
      <c r="J864" s="94"/>
      <c r="K864" s="94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3"/>
      <c r="X864" s="133"/>
      <c r="Y864" s="133"/>
      <c r="Z864" s="133"/>
      <c r="AA864" s="133"/>
      <c r="AB864" s="133"/>
      <c r="AC864" s="133"/>
      <c r="AD864" s="133"/>
      <c r="AE864" s="133"/>
      <c r="AF864" s="117"/>
      <c r="AG864" s="117"/>
      <c r="AH864" s="117"/>
    </row>
    <row r="865" spans="1:34" s="118" customFormat="1" ht="15">
      <c r="A865" s="116"/>
      <c r="B865" s="116"/>
      <c r="C865" s="116"/>
      <c r="D865" s="94"/>
      <c r="E865" s="94"/>
      <c r="F865" s="94"/>
      <c r="G865" s="94"/>
      <c r="H865" s="94"/>
      <c r="I865" s="94"/>
      <c r="J865" s="94"/>
      <c r="K865" s="94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3"/>
      <c r="X865" s="133"/>
      <c r="Y865" s="133"/>
      <c r="Z865" s="133"/>
      <c r="AA865" s="133"/>
      <c r="AB865" s="133"/>
      <c r="AC865" s="133"/>
      <c r="AD865" s="133"/>
      <c r="AE865" s="133"/>
      <c r="AF865" s="117"/>
      <c r="AG865" s="117"/>
      <c r="AH865" s="117"/>
    </row>
    <row r="866" spans="1:34" s="118" customFormat="1" ht="15">
      <c r="A866" s="116"/>
      <c r="B866" s="116"/>
      <c r="C866" s="116"/>
      <c r="D866" s="94"/>
      <c r="E866" s="94"/>
      <c r="F866" s="94"/>
      <c r="G866" s="94"/>
      <c r="H866" s="94"/>
      <c r="I866" s="94"/>
      <c r="J866" s="94"/>
      <c r="K866" s="94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3"/>
      <c r="X866" s="133"/>
      <c r="Y866" s="133"/>
      <c r="Z866" s="133"/>
      <c r="AA866" s="133"/>
      <c r="AB866" s="133"/>
      <c r="AC866" s="133"/>
      <c r="AD866" s="133"/>
      <c r="AE866" s="133"/>
      <c r="AF866" s="117"/>
      <c r="AG866" s="117"/>
      <c r="AH866" s="117"/>
    </row>
    <row r="867" spans="1:34" s="118" customFormat="1" ht="15">
      <c r="A867" s="116"/>
      <c r="B867" s="116"/>
      <c r="C867" s="116"/>
      <c r="D867" s="94"/>
      <c r="E867" s="94"/>
      <c r="F867" s="94"/>
      <c r="G867" s="94"/>
      <c r="H867" s="94"/>
      <c r="I867" s="94"/>
      <c r="J867" s="94"/>
      <c r="K867" s="94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3"/>
      <c r="X867" s="133"/>
      <c r="Y867" s="133"/>
      <c r="Z867" s="133"/>
      <c r="AA867" s="133"/>
      <c r="AB867" s="133"/>
      <c r="AC867" s="133"/>
      <c r="AD867" s="133"/>
      <c r="AE867" s="133"/>
      <c r="AF867" s="117"/>
      <c r="AG867" s="117"/>
      <c r="AH867" s="117"/>
    </row>
    <row r="868" spans="1:34" s="118" customFormat="1" ht="15">
      <c r="A868" s="116"/>
      <c r="B868" s="116"/>
      <c r="C868" s="116"/>
      <c r="D868" s="94"/>
      <c r="E868" s="94"/>
      <c r="F868" s="94"/>
      <c r="G868" s="94"/>
      <c r="H868" s="94"/>
      <c r="I868" s="94"/>
      <c r="J868" s="94"/>
      <c r="K868" s="94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3"/>
      <c r="X868" s="133"/>
      <c r="Y868" s="133"/>
      <c r="Z868" s="133"/>
      <c r="AA868" s="133"/>
      <c r="AB868" s="133"/>
      <c r="AC868" s="133"/>
      <c r="AD868" s="133"/>
      <c r="AE868" s="133"/>
      <c r="AF868" s="117"/>
      <c r="AG868" s="117"/>
      <c r="AH868" s="117"/>
    </row>
    <row r="869" spans="1:34" s="118" customFormat="1" ht="15">
      <c r="A869" s="116"/>
      <c r="B869" s="116"/>
      <c r="C869" s="116"/>
      <c r="D869" s="94"/>
      <c r="E869" s="94"/>
      <c r="F869" s="94"/>
      <c r="G869" s="94"/>
      <c r="H869" s="94"/>
      <c r="I869" s="94"/>
      <c r="J869" s="94"/>
      <c r="K869" s="94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3"/>
      <c r="X869" s="133"/>
      <c r="Y869" s="133"/>
      <c r="Z869" s="133"/>
      <c r="AA869" s="133"/>
      <c r="AB869" s="133"/>
      <c r="AC869" s="133"/>
      <c r="AD869" s="133"/>
      <c r="AE869" s="133"/>
      <c r="AF869" s="117"/>
      <c r="AG869" s="117"/>
      <c r="AH869" s="117"/>
    </row>
    <row r="870" spans="1:34" s="118" customFormat="1" ht="15">
      <c r="A870" s="116"/>
      <c r="B870" s="116"/>
      <c r="C870" s="116"/>
      <c r="D870" s="94"/>
      <c r="E870" s="94"/>
      <c r="F870" s="94"/>
      <c r="G870" s="94"/>
      <c r="H870" s="94"/>
      <c r="I870" s="94"/>
      <c r="J870" s="94"/>
      <c r="K870" s="94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3"/>
      <c r="X870" s="133"/>
      <c r="Y870" s="133"/>
      <c r="Z870" s="133"/>
      <c r="AA870" s="133"/>
      <c r="AB870" s="133"/>
      <c r="AC870" s="133"/>
      <c r="AD870" s="133"/>
      <c r="AE870" s="133"/>
      <c r="AF870" s="117"/>
      <c r="AG870" s="117"/>
      <c r="AH870" s="117"/>
    </row>
    <row r="871" spans="1:34" s="118" customFormat="1" ht="15">
      <c r="A871" s="116"/>
      <c r="B871" s="116"/>
      <c r="C871" s="116"/>
      <c r="D871" s="94"/>
      <c r="E871" s="94"/>
      <c r="F871" s="94"/>
      <c r="G871" s="94"/>
      <c r="H871" s="94"/>
      <c r="I871" s="94"/>
      <c r="J871" s="94"/>
      <c r="K871" s="94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3"/>
      <c r="X871" s="133"/>
      <c r="Y871" s="133"/>
      <c r="Z871" s="133"/>
      <c r="AA871" s="133"/>
      <c r="AB871" s="133"/>
      <c r="AC871" s="133"/>
      <c r="AD871" s="133"/>
      <c r="AE871" s="133"/>
      <c r="AF871" s="117"/>
      <c r="AG871" s="117"/>
      <c r="AH871" s="117"/>
    </row>
    <row r="872" spans="1:34" s="118" customFormat="1" ht="15">
      <c r="A872" s="116"/>
      <c r="B872" s="116"/>
      <c r="C872" s="116"/>
      <c r="D872" s="94"/>
      <c r="E872" s="94"/>
      <c r="F872" s="94"/>
      <c r="G872" s="94"/>
      <c r="H872" s="94"/>
      <c r="I872" s="94"/>
      <c r="J872" s="94"/>
      <c r="K872" s="94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3"/>
      <c r="X872" s="133"/>
      <c r="Y872" s="133"/>
      <c r="Z872" s="133"/>
      <c r="AA872" s="133"/>
      <c r="AB872" s="133"/>
      <c r="AC872" s="133"/>
      <c r="AD872" s="133"/>
      <c r="AE872" s="133"/>
      <c r="AF872" s="117"/>
      <c r="AG872" s="117"/>
      <c r="AH872" s="117"/>
    </row>
    <row r="873" spans="1:34" s="118" customFormat="1" ht="15">
      <c r="A873" s="116"/>
      <c r="B873" s="116"/>
      <c r="C873" s="116"/>
      <c r="D873" s="94"/>
      <c r="E873" s="94"/>
      <c r="F873" s="94"/>
      <c r="G873" s="94"/>
      <c r="H873" s="94"/>
      <c r="I873" s="94"/>
      <c r="J873" s="94"/>
      <c r="K873" s="94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3"/>
      <c r="X873" s="133"/>
      <c r="Y873" s="133"/>
      <c r="Z873" s="133"/>
      <c r="AA873" s="133"/>
      <c r="AB873" s="133"/>
      <c r="AC873" s="133"/>
      <c r="AD873" s="133"/>
      <c r="AE873" s="133"/>
      <c r="AF873" s="117"/>
      <c r="AG873" s="117"/>
      <c r="AH873" s="117"/>
    </row>
    <row r="874" spans="1:34" s="118" customFormat="1" ht="15">
      <c r="A874" s="116"/>
      <c r="B874" s="116"/>
      <c r="C874" s="116"/>
      <c r="D874" s="94"/>
      <c r="E874" s="94"/>
      <c r="F874" s="94"/>
      <c r="G874" s="94"/>
      <c r="H874" s="94"/>
      <c r="I874" s="94"/>
      <c r="J874" s="94"/>
      <c r="K874" s="94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3"/>
      <c r="X874" s="133"/>
      <c r="Y874" s="133"/>
      <c r="Z874" s="133"/>
      <c r="AA874" s="133"/>
      <c r="AB874" s="133"/>
      <c r="AC874" s="133"/>
      <c r="AD874" s="133"/>
      <c r="AE874" s="133"/>
      <c r="AF874" s="117"/>
      <c r="AG874" s="117"/>
      <c r="AH874" s="117"/>
    </row>
    <row r="875" spans="1:34" s="118" customFormat="1" ht="15">
      <c r="A875" s="116"/>
      <c r="B875" s="116"/>
      <c r="C875" s="116"/>
      <c r="D875" s="94"/>
      <c r="E875" s="94"/>
      <c r="F875" s="94"/>
      <c r="G875" s="94"/>
      <c r="H875" s="94"/>
      <c r="I875" s="94"/>
      <c r="J875" s="94"/>
      <c r="K875" s="94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3"/>
      <c r="X875" s="133"/>
      <c r="Y875" s="133"/>
      <c r="Z875" s="133"/>
      <c r="AA875" s="133"/>
      <c r="AB875" s="133"/>
      <c r="AC875" s="133"/>
      <c r="AD875" s="133"/>
      <c r="AE875" s="133"/>
      <c r="AF875" s="117"/>
      <c r="AG875" s="117"/>
      <c r="AH875" s="117"/>
    </row>
    <row r="876" spans="1:34" s="118" customFormat="1" ht="15">
      <c r="A876" s="116"/>
      <c r="B876" s="116"/>
      <c r="C876" s="116"/>
      <c r="D876" s="94"/>
      <c r="E876" s="94"/>
      <c r="F876" s="94"/>
      <c r="G876" s="94"/>
      <c r="H876" s="94"/>
      <c r="I876" s="94"/>
      <c r="J876" s="94"/>
      <c r="K876" s="94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3"/>
      <c r="X876" s="133"/>
      <c r="Y876" s="133"/>
      <c r="Z876" s="133"/>
      <c r="AA876" s="133"/>
      <c r="AB876" s="133"/>
      <c r="AC876" s="133"/>
      <c r="AD876" s="133"/>
      <c r="AE876" s="133"/>
      <c r="AF876" s="117"/>
      <c r="AG876" s="117"/>
      <c r="AH876" s="117"/>
    </row>
    <row r="877" spans="1:34" s="118" customFormat="1" ht="15">
      <c r="A877" s="116"/>
      <c r="B877" s="116"/>
      <c r="C877" s="116"/>
      <c r="D877" s="94"/>
      <c r="E877" s="94"/>
      <c r="F877" s="94"/>
      <c r="G877" s="94"/>
      <c r="H877" s="94"/>
      <c r="I877" s="94"/>
      <c r="J877" s="94"/>
      <c r="K877" s="94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3"/>
      <c r="X877" s="133"/>
      <c r="Y877" s="133"/>
      <c r="Z877" s="133"/>
      <c r="AA877" s="133"/>
      <c r="AB877" s="133"/>
      <c r="AC877" s="133"/>
      <c r="AD877" s="133"/>
      <c r="AE877" s="133"/>
      <c r="AF877" s="117"/>
      <c r="AG877" s="117"/>
      <c r="AH877" s="117"/>
    </row>
    <row r="878" spans="1:34" s="118" customFormat="1" ht="15">
      <c r="A878" s="116"/>
      <c r="B878" s="116"/>
      <c r="C878" s="116"/>
      <c r="D878" s="94"/>
      <c r="E878" s="94"/>
      <c r="F878" s="94"/>
      <c r="G878" s="94"/>
      <c r="H878" s="94"/>
      <c r="I878" s="94"/>
      <c r="J878" s="94"/>
      <c r="K878" s="94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3"/>
      <c r="X878" s="133"/>
      <c r="Y878" s="133"/>
      <c r="Z878" s="133"/>
      <c r="AA878" s="133"/>
      <c r="AB878" s="133"/>
      <c r="AC878" s="133"/>
      <c r="AD878" s="133"/>
      <c r="AE878" s="133"/>
      <c r="AF878" s="117"/>
      <c r="AG878" s="117"/>
      <c r="AH878" s="117"/>
    </row>
    <row r="879" spans="1:34" s="118" customFormat="1" ht="15">
      <c r="A879" s="116"/>
      <c r="B879" s="116"/>
      <c r="C879" s="116"/>
      <c r="D879" s="94"/>
      <c r="E879" s="94"/>
      <c r="F879" s="94"/>
      <c r="G879" s="94"/>
      <c r="H879" s="94"/>
      <c r="I879" s="94"/>
      <c r="J879" s="94"/>
      <c r="K879" s="94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3"/>
      <c r="X879" s="133"/>
      <c r="Y879" s="133"/>
      <c r="Z879" s="133"/>
      <c r="AA879" s="133"/>
      <c r="AB879" s="133"/>
      <c r="AC879" s="133"/>
      <c r="AD879" s="133"/>
      <c r="AE879" s="133"/>
      <c r="AF879" s="117"/>
      <c r="AG879" s="117"/>
      <c r="AH879" s="117"/>
    </row>
    <row r="880" spans="1:34" s="118" customFormat="1" ht="15">
      <c r="A880" s="116"/>
      <c r="B880" s="116"/>
      <c r="C880" s="116"/>
      <c r="D880" s="94"/>
      <c r="E880" s="94"/>
      <c r="F880" s="94"/>
      <c r="G880" s="94"/>
      <c r="H880" s="94"/>
      <c r="I880" s="94"/>
      <c r="J880" s="94"/>
      <c r="K880" s="94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3"/>
      <c r="X880" s="133"/>
      <c r="Y880" s="133"/>
      <c r="Z880" s="133"/>
      <c r="AA880" s="133"/>
      <c r="AB880" s="133"/>
      <c r="AC880" s="133"/>
      <c r="AD880" s="133"/>
      <c r="AE880" s="133"/>
      <c r="AF880" s="117"/>
      <c r="AG880" s="117"/>
      <c r="AH880" s="117"/>
    </row>
    <row r="881" spans="1:34" s="118" customFormat="1" ht="15">
      <c r="A881" s="116"/>
      <c r="B881" s="116"/>
      <c r="C881" s="116"/>
      <c r="D881" s="94"/>
      <c r="E881" s="94"/>
      <c r="F881" s="94"/>
      <c r="G881" s="94"/>
      <c r="H881" s="94"/>
      <c r="I881" s="94"/>
      <c r="J881" s="94"/>
      <c r="K881" s="94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3"/>
      <c r="X881" s="133"/>
      <c r="Y881" s="133"/>
      <c r="Z881" s="133"/>
      <c r="AA881" s="133"/>
      <c r="AB881" s="133"/>
      <c r="AC881" s="133"/>
      <c r="AD881" s="133"/>
      <c r="AE881" s="133"/>
      <c r="AF881" s="117"/>
      <c r="AG881" s="117"/>
      <c r="AH881" s="117"/>
    </row>
    <row r="882" spans="1:34" s="118" customFormat="1" ht="15">
      <c r="A882" s="116"/>
      <c r="B882" s="116"/>
      <c r="C882" s="116"/>
      <c r="D882" s="94"/>
      <c r="E882" s="94"/>
      <c r="F882" s="94"/>
      <c r="G882" s="94"/>
      <c r="H882" s="94"/>
      <c r="I882" s="94"/>
      <c r="J882" s="94"/>
      <c r="K882" s="94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3"/>
      <c r="X882" s="133"/>
      <c r="Y882" s="133"/>
      <c r="Z882" s="133"/>
      <c r="AA882" s="133"/>
      <c r="AB882" s="133"/>
      <c r="AC882" s="133"/>
      <c r="AD882" s="133"/>
      <c r="AE882" s="133"/>
      <c r="AF882" s="117"/>
      <c r="AG882" s="117"/>
      <c r="AH882" s="117"/>
    </row>
    <row r="883" spans="1:34" s="118" customFormat="1" ht="15">
      <c r="A883" s="116"/>
      <c r="B883" s="116"/>
      <c r="C883" s="116"/>
      <c r="D883" s="94"/>
      <c r="E883" s="94"/>
      <c r="F883" s="94"/>
      <c r="G883" s="94"/>
      <c r="H883" s="94"/>
      <c r="I883" s="94"/>
      <c r="J883" s="94"/>
      <c r="K883" s="94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3"/>
      <c r="X883" s="133"/>
      <c r="Y883" s="133"/>
      <c r="Z883" s="133"/>
      <c r="AA883" s="133"/>
      <c r="AB883" s="133"/>
      <c r="AC883" s="133"/>
      <c r="AD883" s="133"/>
      <c r="AE883" s="133"/>
      <c r="AF883" s="117"/>
      <c r="AG883" s="117"/>
      <c r="AH883" s="117"/>
    </row>
    <row r="884" spans="1:34" s="118" customFormat="1" ht="15">
      <c r="A884" s="116"/>
      <c r="B884" s="116"/>
      <c r="C884" s="116"/>
      <c r="D884" s="94"/>
      <c r="E884" s="94"/>
      <c r="F884" s="94"/>
      <c r="G884" s="94"/>
      <c r="H884" s="94"/>
      <c r="I884" s="94"/>
      <c r="J884" s="94"/>
      <c r="K884" s="94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3"/>
      <c r="X884" s="133"/>
      <c r="Y884" s="133"/>
      <c r="Z884" s="133"/>
      <c r="AA884" s="133"/>
      <c r="AB884" s="133"/>
      <c r="AC884" s="133"/>
      <c r="AD884" s="133"/>
      <c r="AE884" s="133"/>
      <c r="AF884" s="117"/>
      <c r="AG884" s="117"/>
      <c r="AH884" s="117"/>
    </row>
    <row r="885" spans="1:34" s="118" customFormat="1" ht="15">
      <c r="A885" s="116"/>
      <c r="B885" s="116"/>
      <c r="C885" s="116"/>
      <c r="D885" s="94"/>
      <c r="E885" s="94"/>
      <c r="F885" s="94"/>
      <c r="G885" s="94"/>
      <c r="H885" s="94"/>
      <c r="I885" s="94"/>
      <c r="J885" s="94"/>
      <c r="K885" s="94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3"/>
      <c r="X885" s="133"/>
      <c r="Y885" s="133"/>
      <c r="Z885" s="133"/>
      <c r="AA885" s="133"/>
      <c r="AB885" s="133"/>
      <c r="AC885" s="133"/>
      <c r="AD885" s="133"/>
      <c r="AE885" s="133"/>
      <c r="AF885" s="117"/>
      <c r="AG885" s="117"/>
      <c r="AH885" s="117"/>
    </row>
    <row r="886" spans="1:34" s="118" customFormat="1" ht="15">
      <c r="A886" s="116"/>
      <c r="B886" s="116"/>
      <c r="C886" s="116"/>
      <c r="D886" s="94"/>
      <c r="E886" s="94"/>
      <c r="F886" s="94"/>
      <c r="G886" s="94"/>
      <c r="H886" s="94"/>
      <c r="I886" s="94"/>
      <c r="J886" s="94"/>
      <c r="K886" s="94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3"/>
      <c r="X886" s="133"/>
      <c r="Y886" s="133"/>
      <c r="Z886" s="133"/>
      <c r="AA886" s="133"/>
      <c r="AB886" s="133"/>
      <c r="AC886" s="133"/>
      <c r="AD886" s="133"/>
      <c r="AE886" s="133"/>
      <c r="AF886" s="117"/>
      <c r="AG886" s="117"/>
      <c r="AH886" s="117"/>
    </row>
    <row r="887" spans="1:34" s="118" customFormat="1" ht="15">
      <c r="A887" s="116"/>
      <c r="B887" s="116"/>
      <c r="C887" s="116"/>
      <c r="D887" s="94"/>
      <c r="E887" s="94"/>
      <c r="F887" s="94"/>
      <c r="G887" s="94"/>
      <c r="H887" s="94"/>
      <c r="I887" s="94"/>
      <c r="J887" s="94"/>
      <c r="K887" s="94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3"/>
      <c r="X887" s="133"/>
      <c r="Y887" s="133"/>
      <c r="Z887" s="133"/>
      <c r="AA887" s="133"/>
      <c r="AB887" s="133"/>
      <c r="AC887" s="133"/>
      <c r="AD887" s="133"/>
      <c r="AE887" s="133"/>
      <c r="AF887" s="117"/>
      <c r="AG887" s="117"/>
      <c r="AH887" s="117"/>
    </row>
    <row r="888" spans="1:34" s="118" customFormat="1" ht="15">
      <c r="A888" s="116"/>
      <c r="B888" s="116"/>
      <c r="C888" s="116"/>
      <c r="D888" s="94"/>
      <c r="E888" s="94"/>
      <c r="F888" s="94"/>
      <c r="G888" s="94"/>
      <c r="H888" s="94"/>
      <c r="I888" s="94"/>
      <c r="J888" s="94"/>
      <c r="K888" s="94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3"/>
      <c r="X888" s="133"/>
      <c r="Y888" s="133"/>
      <c r="Z888" s="133"/>
      <c r="AA888" s="133"/>
      <c r="AB888" s="133"/>
      <c r="AC888" s="133"/>
      <c r="AD888" s="133"/>
      <c r="AE888" s="133"/>
      <c r="AF888" s="117"/>
      <c r="AG888" s="117"/>
      <c r="AH888" s="117"/>
    </row>
    <row r="889" spans="1:34" s="118" customFormat="1" ht="15">
      <c r="A889" s="116"/>
      <c r="B889" s="116"/>
      <c r="C889" s="116"/>
      <c r="D889" s="94"/>
      <c r="E889" s="94"/>
      <c r="F889" s="94"/>
      <c r="G889" s="94"/>
      <c r="H889" s="94"/>
      <c r="I889" s="94"/>
      <c r="J889" s="94"/>
      <c r="K889" s="94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3"/>
      <c r="X889" s="133"/>
      <c r="Y889" s="133"/>
      <c r="Z889" s="133"/>
      <c r="AA889" s="133"/>
      <c r="AB889" s="133"/>
      <c r="AC889" s="133"/>
      <c r="AD889" s="133"/>
      <c r="AE889" s="133"/>
      <c r="AF889" s="117"/>
      <c r="AG889" s="117"/>
      <c r="AH889" s="117"/>
    </row>
    <row r="890" spans="1:34" s="118" customFormat="1" ht="15">
      <c r="A890" s="116"/>
      <c r="B890" s="116"/>
      <c r="C890" s="116"/>
      <c r="D890" s="94"/>
      <c r="E890" s="94"/>
      <c r="F890" s="94"/>
      <c r="G890" s="94"/>
      <c r="H890" s="94"/>
      <c r="I890" s="94"/>
      <c r="J890" s="94"/>
      <c r="K890" s="94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3"/>
      <c r="X890" s="133"/>
      <c r="Y890" s="133"/>
      <c r="Z890" s="133"/>
      <c r="AA890" s="133"/>
      <c r="AB890" s="133"/>
      <c r="AC890" s="133"/>
      <c r="AD890" s="133"/>
      <c r="AE890" s="133"/>
      <c r="AF890" s="117"/>
      <c r="AG890" s="117"/>
      <c r="AH890" s="117"/>
    </row>
    <row r="891" spans="1:34" s="118" customFormat="1" ht="15">
      <c r="A891" s="116"/>
      <c r="B891" s="116"/>
      <c r="C891" s="116"/>
      <c r="D891" s="94"/>
      <c r="E891" s="94"/>
      <c r="F891" s="94"/>
      <c r="G891" s="94"/>
      <c r="H891" s="94"/>
      <c r="I891" s="94"/>
      <c r="J891" s="94"/>
      <c r="K891" s="94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3"/>
      <c r="X891" s="133"/>
      <c r="Y891" s="133"/>
      <c r="Z891" s="133"/>
      <c r="AA891" s="133"/>
      <c r="AB891" s="133"/>
      <c r="AC891" s="133"/>
      <c r="AD891" s="133"/>
      <c r="AE891" s="133"/>
      <c r="AF891" s="117"/>
      <c r="AG891" s="117"/>
      <c r="AH891" s="117"/>
    </row>
    <row r="892" spans="1:34" s="118" customFormat="1" ht="15">
      <c r="A892" s="116"/>
      <c r="B892" s="116"/>
      <c r="C892" s="116"/>
      <c r="D892" s="94"/>
      <c r="E892" s="94"/>
      <c r="F892" s="94"/>
      <c r="G892" s="94"/>
      <c r="H892" s="94"/>
      <c r="I892" s="94"/>
      <c r="J892" s="94"/>
      <c r="K892" s="94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3"/>
      <c r="X892" s="133"/>
      <c r="Y892" s="133"/>
      <c r="Z892" s="133"/>
      <c r="AA892" s="133"/>
      <c r="AB892" s="133"/>
      <c r="AC892" s="133"/>
      <c r="AD892" s="133"/>
      <c r="AE892" s="133"/>
      <c r="AF892" s="117"/>
      <c r="AG892" s="117"/>
      <c r="AH892" s="117"/>
    </row>
    <row r="893" spans="1:34" s="118" customFormat="1" ht="15">
      <c r="A893" s="116"/>
      <c r="B893" s="116"/>
      <c r="C893" s="116"/>
      <c r="D893" s="94"/>
      <c r="E893" s="94"/>
      <c r="F893" s="94"/>
      <c r="G893" s="94"/>
      <c r="H893" s="94"/>
      <c r="I893" s="94"/>
      <c r="J893" s="94"/>
      <c r="K893" s="94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3"/>
      <c r="X893" s="133"/>
      <c r="Y893" s="133"/>
      <c r="Z893" s="133"/>
      <c r="AA893" s="133"/>
      <c r="AB893" s="133"/>
      <c r="AC893" s="133"/>
      <c r="AD893" s="133"/>
      <c r="AE893" s="133"/>
      <c r="AF893" s="117"/>
      <c r="AG893" s="117"/>
      <c r="AH893" s="117"/>
    </row>
    <row r="894" spans="1:34" s="118" customFormat="1" ht="15">
      <c r="A894" s="116"/>
      <c r="B894" s="116"/>
      <c r="C894" s="116"/>
      <c r="D894" s="94"/>
      <c r="E894" s="94"/>
      <c r="F894" s="94"/>
      <c r="G894" s="94"/>
      <c r="H894" s="94"/>
      <c r="I894" s="94"/>
      <c r="J894" s="94"/>
      <c r="K894" s="94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3"/>
      <c r="X894" s="133"/>
      <c r="Y894" s="133"/>
      <c r="Z894" s="133"/>
      <c r="AA894" s="133"/>
      <c r="AB894" s="133"/>
      <c r="AC894" s="133"/>
      <c r="AD894" s="133"/>
      <c r="AE894" s="133"/>
      <c r="AF894" s="117"/>
      <c r="AG894" s="117"/>
      <c r="AH894" s="117"/>
    </row>
    <row r="895" spans="1:34" s="118" customFormat="1" ht="15">
      <c r="A895" s="116"/>
      <c r="B895" s="116"/>
      <c r="C895" s="116"/>
      <c r="D895" s="94"/>
      <c r="E895" s="94"/>
      <c r="F895" s="94"/>
      <c r="G895" s="94"/>
      <c r="H895" s="94"/>
      <c r="I895" s="94"/>
      <c r="J895" s="94"/>
      <c r="K895" s="94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3"/>
      <c r="X895" s="133"/>
      <c r="Y895" s="133"/>
      <c r="Z895" s="133"/>
      <c r="AA895" s="133"/>
      <c r="AB895" s="133"/>
      <c r="AC895" s="133"/>
      <c r="AD895" s="133"/>
      <c r="AE895" s="133"/>
      <c r="AF895" s="117"/>
      <c r="AG895" s="117"/>
      <c r="AH895" s="117"/>
    </row>
    <row r="896" spans="1:34" s="118" customFormat="1" ht="15">
      <c r="A896" s="116"/>
      <c r="B896" s="116"/>
      <c r="C896" s="116"/>
      <c r="D896" s="94"/>
      <c r="E896" s="94"/>
      <c r="F896" s="94"/>
      <c r="G896" s="94"/>
      <c r="H896" s="94"/>
      <c r="I896" s="94"/>
      <c r="J896" s="94"/>
      <c r="K896" s="94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3"/>
      <c r="X896" s="133"/>
      <c r="Y896" s="133"/>
      <c r="Z896" s="133"/>
      <c r="AA896" s="133"/>
      <c r="AB896" s="133"/>
      <c r="AC896" s="133"/>
      <c r="AD896" s="133"/>
      <c r="AE896" s="133"/>
      <c r="AF896" s="117"/>
      <c r="AG896" s="117"/>
      <c r="AH896" s="117"/>
    </row>
    <row r="897" spans="1:34" s="118" customFormat="1" ht="15">
      <c r="A897" s="116"/>
      <c r="B897" s="116"/>
      <c r="C897" s="116"/>
      <c r="D897" s="94"/>
      <c r="E897" s="94"/>
      <c r="F897" s="94"/>
      <c r="G897" s="94"/>
      <c r="H897" s="94"/>
      <c r="I897" s="94"/>
      <c r="J897" s="94"/>
      <c r="K897" s="94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3"/>
      <c r="X897" s="133"/>
      <c r="Y897" s="133"/>
      <c r="Z897" s="133"/>
      <c r="AA897" s="133"/>
      <c r="AB897" s="133"/>
      <c r="AC897" s="133"/>
      <c r="AD897" s="133"/>
      <c r="AE897" s="133"/>
      <c r="AF897" s="117"/>
      <c r="AG897" s="117"/>
      <c r="AH897" s="117"/>
    </row>
    <row r="898" spans="1:34" s="118" customFormat="1" ht="15">
      <c r="A898" s="116"/>
      <c r="B898" s="116"/>
      <c r="C898" s="116"/>
      <c r="D898" s="94"/>
      <c r="E898" s="94"/>
      <c r="F898" s="94"/>
      <c r="G898" s="94"/>
      <c r="H898" s="94"/>
      <c r="I898" s="94"/>
      <c r="J898" s="94"/>
      <c r="K898" s="94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3"/>
      <c r="X898" s="133"/>
      <c r="Y898" s="133"/>
      <c r="Z898" s="133"/>
      <c r="AA898" s="133"/>
      <c r="AB898" s="133"/>
      <c r="AC898" s="133"/>
      <c r="AD898" s="133"/>
      <c r="AE898" s="133"/>
      <c r="AF898" s="117"/>
      <c r="AG898" s="117"/>
      <c r="AH898" s="117"/>
    </row>
    <row r="899" spans="1:34" s="118" customFormat="1" ht="15">
      <c r="A899" s="116"/>
      <c r="B899" s="116"/>
      <c r="C899" s="116"/>
      <c r="D899" s="94"/>
      <c r="E899" s="94"/>
      <c r="F899" s="94"/>
      <c r="G899" s="94"/>
      <c r="H899" s="94"/>
      <c r="I899" s="94"/>
      <c r="J899" s="94"/>
      <c r="K899" s="94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3"/>
      <c r="X899" s="133"/>
      <c r="Y899" s="133"/>
      <c r="Z899" s="133"/>
      <c r="AA899" s="133"/>
      <c r="AB899" s="133"/>
      <c r="AC899" s="133"/>
      <c r="AD899" s="133"/>
      <c r="AE899" s="133"/>
      <c r="AF899" s="117"/>
      <c r="AG899" s="117"/>
      <c r="AH899" s="117"/>
    </row>
    <row r="900" spans="1:34" s="118" customFormat="1" ht="15">
      <c r="A900" s="116"/>
      <c r="B900" s="116"/>
      <c r="C900" s="116"/>
      <c r="D900" s="94"/>
      <c r="E900" s="94"/>
      <c r="F900" s="94"/>
      <c r="G900" s="94"/>
      <c r="H900" s="94"/>
      <c r="I900" s="94"/>
      <c r="J900" s="94"/>
      <c r="K900" s="94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3"/>
      <c r="X900" s="133"/>
      <c r="Y900" s="133"/>
      <c r="Z900" s="133"/>
      <c r="AA900" s="133"/>
      <c r="AB900" s="133"/>
      <c r="AC900" s="133"/>
      <c r="AD900" s="133"/>
      <c r="AE900" s="133"/>
      <c r="AF900" s="117"/>
      <c r="AG900" s="117"/>
      <c r="AH900" s="117"/>
    </row>
    <row r="901" spans="1:34" s="118" customFormat="1" ht="15">
      <c r="A901" s="116"/>
      <c r="B901" s="116"/>
      <c r="C901" s="116"/>
      <c r="D901" s="94"/>
      <c r="E901" s="94"/>
      <c r="F901" s="94"/>
      <c r="G901" s="94"/>
      <c r="H901" s="94"/>
      <c r="I901" s="94"/>
      <c r="J901" s="94"/>
      <c r="K901" s="94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3"/>
      <c r="X901" s="133"/>
      <c r="Y901" s="133"/>
      <c r="Z901" s="133"/>
      <c r="AA901" s="133"/>
      <c r="AB901" s="133"/>
      <c r="AC901" s="133"/>
      <c r="AD901" s="133"/>
      <c r="AE901" s="133"/>
      <c r="AF901" s="117"/>
      <c r="AG901" s="117"/>
      <c r="AH901" s="117"/>
    </row>
    <row r="902" spans="1:34" s="118" customFormat="1" ht="15">
      <c r="A902" s="116"/>
      <c r="B902" s="116"/>
      <c r="C902" s="116"/>
      <c r="D902" s="94"/>
      <c r="E902" s="94"/>
      <c r="F902" s="94"/>
      <c r="G902" s="94"/>
      <c r="H902" s="94"/>
      <c r="I902" s="94"/>
      <c r="J902" s="94"/>
      <c r="K902" s="94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3"/>
      <c r="X902" s="133"/>
      <c r="Y902" s="133"/>
      <c r="Z902" s="133"/>
      <c r="AA902" s="133"/>
      <c r="AB902" s="133"/>
      <c r="AC902" s="133"/>
      <c r="AD902" s="133"/>
      <c r="AE902" s="133"/>
      <c r="AF902" s="117"/>
      <c r="AG902" s="117"/>
      <c r="AH902" s="117"/>
    </row>
    <row r="903" spans="1:34" s="118" customFormat="1" ht="15">
      <c r="A903" s="116"/>
      <c r="B903" s="116"/>
      <c r="C903" s="116"/>
      <c r="D903" s="94"/>
      <c r="E903" s="94"/>
      <c r="F903" s="94"/>
      <c r="G903" s="94"/>
      <c r="H903" s="94"/>
      <c r="I903" s="94"/>
      <c r="J903" s="94"/>
      <c r="K903" s="94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3"/>
      <c r="X903" s="133"/>
      <c r="Y903" s="133"/>
      <c r="Z903" s="133"/>
      <c r="AA903" s="133"/>
      <c r="AB903" s="133"/>
      <c r="AC903" s="133"/>
      <c r="AD903" s="133"/>
      <c r="AE903" s="133"/>
      <c r="AF903" s="117"/>
      <c r="AG903" s="117"/>
      <c r="AH903" s="117"/>
    </row>
    <row r="904" spans="1:34" s="118" customFormat="1" ht="15">
      <c r="A904" s="116"/>
      <c r="B904" s="116"/>
      <c r="C904" s="116"/>
      <c r="D904" s="94"/>
      <c r="E904" s="94"/>
      <c r="F904" s="94"/>
      <c r="G904" s="94"/>
      <c r="H904" s="94"/>
      <c r="I904" s="94"/>
      <c r="J904" s="94"/>
      <c r="K904" s="94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3"/>
      <c r="X904" s="133"/>
      <c r="Y904" s="133"/>
      <c r="Z904" s="133"/>
      <c r="AA904" s="133"/>
      <c r="AB904" s="133"/>
      <c r="AC904" s="133"/>
      <c r="AD904" s="133"/>
      <c r="AE904" s="133"/>
      <c r="AF904" s="117"/>
      <c r="AG904" s="117"/>
      <c r="AH904" s="117"/>
    </row>
    <row r="905" spans="1:34" s="118" customFormat="1" ht="15">
      <c r="A905" s="116"/>
      <c r="B905" s="116"/>
      <c r="C905" s="116"/>
      <c r="D905" s="94"/>
      <c r="E905" s="94"/>
      <c r="F905" s="94"/>
      <c r="G905" s="94"/>
      <c r="H905" s="94"/>
      <c r="I905" s="94"/>
      <c r="J905" s="94"/>
      <c r="K905" s="94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3"/>
      <c r="X905" s="133"/>
      <c r="Y905" s="133"/>
      <c r="Z905" s="133"/>
      <c r="AA905" s="133"/>
      <c r="AB905" s="133"/>
      <c r="AC905" s="133"/>
      <c r="AD905" s="133"/>
      <c r="AE905" s="133"/>
      <c r="AF905" s="117"/>
      <c r="AG905" s="117"/>
      <c r="AH905" s="117"/>
    </row>
    <row r="906" spans="1:34" s="118" customFormat="1" ht="15">
      <c r="A906" s="116"/>
      <c r="B906" s="116"/>
      <c r="C906" s="116"/>
      <c r="D906" s="94"/>
      <c r="E906" s="94"/>
      <c r="F906" s="94"/>
      <c r="G906" s="94"/>
      <c r="H906" s="94"/>
      <c r="I906" s="94"/>
      <c r="J906" s="94"/>
      <c r="K906" s="94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3"/>
      <c r="X906" s="133"/>
      <c r="Y906" s="133"/>
      <c r="Z906" s="133"/>
      <c r="AA906" s="133"/>
      <c r="AB906" s="133"/>
      <c r="AC906" s="133"/>
      <c r="AD906" s="133"/>
      <c r="AE906" s="133"/>
      <c r="AF906" s="117"/>
      <c r="AG906" s="117"/>
      <c r="AH906" s="117"/>
    </row>
    <row r="907" spans="1:34" s="118" customFormat="1" ht="15">
      <c r="A907" s="116"/>
      <c r="B907" s="116"/>
      <c r="C907" s="116"/>
      <c r="D907" s="94"/>
      <c r="E907" s="94"/>
      <c r="F907" s="94"/>
      <c r="G907" s="94"/>
      <c r="H907" s="94"/>
      <c r="I907" s="94"/>
      <c r="J907" s="94"/>
      <c r="K907" s="94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3"/>
      <c r="X907" s="133"/>
      <c r="Y907" s="133"/>
      <c r="Z907" s="133"/>
      <c r="AA907" s="133"/>
      <c r="AB907" s="133"/>
      <c r="AC907" s="133"/>
      <c r="AD907" s="133"/>
      <c r="AE907" s="133"/>
      <c r="AF907" s="117"/>
      <c r="AG907" s="117"/>
      <c r="AH907" s="117"/>
    </row>
    <row r="908" spans="1:34" s="118" customFormat="1" ht="15">
      <c r="A908" s="116"/>
      <c r="B908" s="116"/>
      <c r="C908" s="116"/>
      <c r="D908" s="94"/>
      <c r="E908" s="94"/>
      <c r="F908" s="94"/>
      <c r="G908" s="94"/>
      <c r="H908" s="94"/>
      <c r="I908" s="94"/>
      <c r="J908" s="94"/>
      <c r="K908" s="94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3"/>
      <c r="X908" s="133"/>
      <c r="Y908" s="133"/>
      <c r="Z908" s="133"/>
      <c r="AA908" s="133"/>
      <c r="AB908" s="133"/>
      <c r="AC908" s="133"/>
      <c r="AD908" s="133"/>
      <c r="AE908" s="133"/>
      <c r="AF908" s="117"/>
      <c r="AG908" s="117"/>
      <c r="AH908" s="117"/>
    </row>
    <row r="909" spans="1:34" s="118" customFormat="1" ht="15">
      <c r="A909" s="116"/>
      <c r="B909" s="116"/>
      <c r="C909" s="116"/>
      <c r="D909" s="94"/>
      <c r="E909" s="94"/>
      <c r="F909" s="94"/>
      <c r="G909" s="94"/>
      <c r="H909" s="94"/>
      <c r="I909" s="94"/>
      <c r="J909" s="94"/>
      <c r="K909" s="94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3"/>
      <c r="X909" s="133"/>
      <c r="Y909" s="133"/>
      <c r="Z909" s="133"/>
      <c r="AA909" s="133"/>
      <c r="AB909" s="133"/>
      <c r="AC909" s="133"/>
      <c r="AD909" s="133"/>
      <c r="AE909" s="133"/>
      <c r="AF909" s="117"/>
      <c r="AG909" s="117"/>
      <c r="AH909" s="117"/>
    </row>
    <row r="910" spans="1:34" s="118" customFormat="1" ht="15">
      <c r="A910" s="116"/>
      <c r="B910" s="116"/>
      <c r="C910" s="116"/>
      <c r="D910" s="94"/>
      <c r="E910" s="94"/>
      <c r="F910" s="94"/>
      <c r="G910" s="94"/>
      <c r="H910" s="94"/>
      <c r="I910" s="94"/>
      <c r="J910" s="94"/>
      <c r="K910" s="94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3"/>
      <c r="X910" s="133"/>
      <c r="Y910" s="133"/>
      <c r="Z910" s="133"/>
      <c r="AA910" s="133"/>
      <c r="AB910" s="133"/>
      <c r="AC910" s="133"/>
      <c r="AD910" s="133"/>
      <c r="AE910" s="133"/>
      <c r="AF910" s="117"/>
      <c r="AG910" s="117"/>
      <c r="AH910" s="117"/>
    </row>
    <row r="911" spans="1:34" s="118" customFormat="1" ht="15">
      <c r="A911" s="116"/>
      <c r="B911" s="116"/>
      <c r="C911" s="116"/>
      <c r="D911" s="94"/>
      <c r="E911" s="94"/>
      <c r="F911" s="94"/>
      <c r="G911" s="94"/>
      <c r="H911" s="94"/>
      <c r="I911" s="94"/>
      <c r="J911" s="94"/>
      <c r="K911" s="94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3"/>
      <c r="X911" s="133"/>
      <c r="Y911" s="133"/>
      <c r="Z911" s="133"/>
      <c r="AA911" s="133"/>
      <c r="AB911" s="133"/>
      <c r="AC911" s="133"/>
      <c r="AD911" s="133"/>
      <c r="AE911" s="133"/>
      <c r="AF911" s="117"/>
      <c r="AG911" s="117"/>
      <c r="AH911" s="117"/>
    </row>
    <row r="912" spans="1:34" s="118" customFormat="1" ht="15">
      <c r="A912" s="116"/>
      <c r="B912" s="116"/>
      <c r="C912" s="116"/>
      <c r="D912" s="94"/>
      <c r="E912" s="94"/>
      <c r="F912" s="94"/>
      <c r="G912" s="94"/>
      <c r="H912" s="94"/>
      <c r="I912" s="94"/>
      <c r="J912" s="94"/>
      <c r="K912" s="94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3"/>
      <c r="X912" s="133"/>
      <c r="Y912" s="133"/>
      <c r="Z912" s="133"/>
      <c r="AA912" s="133"/>
      <c r="AB912" s="133"/>
      <c r="AC912" s="133"/>
      <c r="AD912" s="133"/>
      <c r="AE912" s="133"/>
      <c r="AF912" s="117"/>
      <c r="AG912" s="117"/>
      <c r="AH912" s="117"/>
    </row>
    <row r="913" spans="1:34" s="118" customFormat="1" ht="15">
      <c r="A913" s="116"/>
      <c r="B913" s="116"/>
      <c r="C913" s="116"/>
      <c r="D913" s="94"/>
      <c r="E913" s="94"/>
      <c r="F913" s="94"/>
      <c r="G913" s="94"/>
      <c r="H913" s="94"/>
      <c r="I913" s="94"/>
      <c r="J913" s="94"/>
      <c r="K913" s="94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3"/>
      <c r="X913" s="133"/>
      <c r="Y913" s="133"/>
      <c r="Z913" s="133"/>
      <c r="AA913" s="133"/>
      <c r="AB913" s="133"/>
      <c r="AC913" s="133"/>
      <c r="AD913" s="133"/>
      <c r="AE913" s="133"/>
      <c r="AF913" s="117"/>
      <c r="AG913" s="117"/>
      <c r="AH913" s="117"/>
    </row>
    <row r="914" spans="1:34" s="118" customFormat="1" ht="15">
      <c r="A914" s="116"/>
      <c r="B914" s="116"/>
      <c r="C914" s="116"/>
      <c r="D914" s="94"/>
      <c r="E914" s="94"/>
      <c r="F914" s="94"/>
      <c r="G914" s="94"/>
      <c r="H914" s="94"/>
      <c r="I914" s="94"/>
      <c r="J914" s="94"/>
      <c r="K914" s="94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3"/>
      <c r="X914" s="133"/>
      <c r="Y914" s="133"/>
      <c r="Z914" s="133"/>
      <c r="AA914" s="133"/>
      <c r="AB914" s="133"/>
      <c r="AC914" s="133"/>
      <c r="AD914" s="133"/>
      <c r="AE914" s="133"/>
      <c r="AF914" s="117"/>
      <c r="AG914" s="117"/>
      <c r="AH914" s="117"/>
    </row>
    <row r="915" spans="1:34" s="118" customFormat="1" ht="15">
      <c r="A915" s="116"/>
      <c r="B915" s="116"/>
      <c r="C915" s="116"/>
      <c r="D915" s="94"/>
      <c r="E915" s="94"/>
      <c r="F915" s="94"/>
      <c r="G915" s="94"/>
      <c r="H915" s="94"/>
      <c r="I915" s="94"/>
      <c r="J915" s="94"/>
      <c r="K915" s="94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3"/>
      <c r="X915" s="133"/>
      <c r="Y915" s="133"/>
      <c r="Z915" s="133"/>
      <c r="AA915" s="133"/>
      <c r="AB915" s="133"/>
      <c r="AC915" s="133"/>
      <c r="AD915" s="133"/>
      <c r="AE915" s="133"/>
      <c r="AF915" s="117"/>
      <c r="AG915" s="117"/>
      <c r="AH915" s="117"/>
    </row>
    <row r="916" spans="1:34" s="118" customFormat="1" ht="15">
      <c r="A916" s="116"/>
      <c r="B916" s="116"/>
      <c r="C916" s="116"/>
      <c r="D916" s="94"/>
      <c r="E916" s="94"/>
      <c r="F916" s="94"/>
      <c r="G916" s="94"/>
      <c r="H916" s="94"/>
      <c r="I916" s="94"/>
      <c r="J916" s="94"/>
      <c r="K916" s="94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3"/>
      <c r="X916" s="133"/>
      <c r="Y916" s="133"/>
      <c r="Z916" s="133"/>
      <c r="AA916" s="133"/>
      <c r="AB916" s="133"/>
      <c r="AC916" s="133"/>
      <c r="AD916" s="133"/>
      <c r="AE916" s="133"/>
      <c r="AF916" s="117"/>
      <c r="AG916" s="117"/>
      <c r="AH916" s="117"/>
    </row>
    <row r="917" spans="1:34" s="118" customFormat="1" ht="15">
      <c r="A917" s="116"/>
      <c r="B917" s="116"/>
      <c r="C917" s="116"/>
      <c r="D917" s="94"/>
      <c r="E917" s="94"/>
      <c r="F917" s="94"/>
      <c r="G917" s="94"/>
      <c r="H917" s="94"/>
      <c r="I917" s="94"/>
      <c r="J917" s="94"/>
      <c r="K917" s="94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3"/>
      <c r="X917" s="133"/>
      <c r="Y917" s="133"/>
      <c r="Z917" s="133"/>
      <c r="AA917" s="133"/>
      <c r="AB917" s="133"/>
      <c r="AC917" s="133"/>
      <c r="AD917" s="133"/>
      <c r="AE917" s="133"/>
      <c r="AF917" s="117"/>
      <c r="AG917" s="117"/>
      <c r="AH917" s="117"/>
    </row>
    <row r="918" spans="1:34" s="118" customFormat="1" ht="15">
      <c r="A918" s="116"/>
      <c r="B918" s="116"/>
      <c r="C918" s="116"/>
      <c r="D918" s="94"/>
      <c r="E918" s="94"/>
      <c r="F918" s="94"/>
      <c r="G918" s="94"/>
      <c r="H918" s="94"/>
      <c r="I918" s="94"/>
      <c r="J918" s="94"/>
      <c r="K918" s="94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3"/>
      <c r="X918" s="133"/>
      <c r="Y918" s="133"/>
      <c r="Z918" s="133"/>
      <c r="AA918" s="133"/>
      <c r="AB918" s="133"/>
      <c r="AC918" s="133"/>
      <c r="AD918" s="133"/>
      <c r="AE918" s="133"/>
      <c r="AF918" s="117"/>
      <c r="AG918" s="117"/>
      <c r="AH918" s="117"/>
    </row>
    <row r="919" spans="1:34" s="118" customFormat="1" ht="15">
      <c r="A919" s="116"/>
      <c r="B919" s="116"/>
      <c r="C919" s="116"/>
      <c r="D919" s="94"/>
      <c r="E919" s="94"/>
      <c r="F919" s="94"/>
      <c r="G919" s="94"/>
      <c r="H919" s="94"/>
      <c r="I919" s="94"/>
      <c r="J919" s="94"/>
      <c r="K919" s="94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3"/>
      <c r="X919" s="133"/>
      <c r="Y919" s="133"/>
      <c r="Z919" s="133"/>
      <c r="AA919" s="133"/>
      <c r="AB919" s="133"/>
      <c r="AC919" s="133"/>
      <c r="AD919" s="133"/>
      <c r="AE919" s="133"/>
      <c r="AF919" s="117"/>
      <c r="AG919" s="117"/>
      <c r="AH919" s="117"/>
    </row>
    <row r="920" spans="1:34" s="118" customFormat="1" ht="15">
      <c r="A920" s="116"/>
      <c r="B920" s="116"/>
      <c r="C920" s="116"/>
      <c r="D920" s="94"/>
      <c r="E920" s="94"/>
      <c r="F920" s="94"/>
      <c r="G920" s="94"/>
      <c r="H920" s="94"/>
      <c r="I920" s="94"/>
      <c r="J920" s="94"/>
      <c r="K920" s="94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3"/>
      <c r="X920" s="133"/>
      <c r="Y920" s="133"/>
      <c r="Z920" s="133"/>
      <c r="AA920" s="133"/>
      <c r="AB920" s="133"/>
      <c r="AC920" s="133"/>
      <c r="AD920" s="133"/>
      <c r="AE920" s="133"/>
      <c r="AF920" s="117"/>
      <c r="AG920" s="117"/>
      <c r="AH920" s="117"/>
    </row>
    <row r="921" spans="1:34" s="118" customFormat="1" ht="15">
      <c r="A921" s="116"/>
      <c r="B921" s="116"/>
      <c r="C921" s="116"/>
      <c r="D921" s="94"/>
      <c r="E921" s="94"/>
      <c r="F921" s="94"/>
      <c r="G921" s="94"/>
      <c r="H921" s="94"/>
      <c r="I921" s="94"/>
      <c r="J921" s="94"/>
      <c r="K921" s="94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3"/>
      <c r="X921" s="133"/>
      <c r="Y921" s="133"/>
      <c r="Z921" s="133"/>
      <c r="AA921" s="133"/>
      <c r="AB921" s="133"/>
      <c r="AC921" s="133"/>
      <c r="AD921" s="133"/>
      <c r="AE921" s="133"/>
      <c r="AF921" s="117"/>
      <c r="AG921" s="117"/>
      <c r="AH921" s="117"/>
    </row>
    <row r="922" spans="1:34" s="118" customFormat="1" ht="15">
      <c r="A922" s="116"/>
      <c r="B922" s="116"/>
      <c r="C922" s="116"/>
      <c r="D922" s="94"/>
      <c r="E922" s="94"/>
      <c r="F922" s="94"/>
      <c r="G922" s="94"/>
      <c r="H922" s="94"/>
      <c r="I922" s="94"/>
      <c r="J922" s="94"/>
      <c r="K922" s="94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3"/>
      <c r="X922" s="133"/>
      <c r="Y922" s="133"/>
      <c r="Z922" s="133"/>
      <c r="AA922" s="133"/>
      <c r="AB922" s="133"/>
      <c r="AC922" s="133"/>
      <c r="AD922" s="133"/>
      <c r="AE922" s="133"/>
      <c r="AF922" s="117"/>
      <c r="AG922" s="117"/>
      <c r="AH922" s="117"/>
    </row>
    <row r="923" spans="1:34" s="118" customFormat="1" ht="15">
      <c r="A923" s="116"/>
      <c r="B923" s="116"/>
      <c r="C923" s="116"/>
      <c r="D923" s="94"/>
      <c r="E923" s="94"/>
      <c r="F923" s="94"/>
      <c r="G923" s="94"/>
      <c r="H923" s="94"/>
      <c r="I923" s="94"/>
      <c r="J923" s="94"/>
      <c r="K923" s="94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3"/>
      <c r="X923" s="133"/>
      <c r="Y923" s="133"/>
      <c r="Z923" s="133"/>
      <c r="AA923" s="133"/>
      <c r="AB923" s="133"/>
      <c r="AC923" s="133"/>
      <c r="AD923" s="133"/>
      <c r="AE923" s="133"/>
      <c r="AF923" s="117"/>
      <c r="AG923" s="117"/>
      <c r="AH923" s="117"/>
    </row>
    <row r="924" spans="1:34" s="118" customFormat="1" ht="15">
      <c r="A924" s="116"/>
      <c r="B924" s="116"/>
      <c r="C924" s="116"/>
      <c r="D924" s="94"/>
      <c r="E924" s="94"/>
      <c r="F924" s="94"/>
      <c r="G924" s="94"/>
      <c r="H924" s="94"/>
      <c r="I924" s="94"/>
      <c r="J924" s="94"/>
      <c r="K924" s="94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3"/>
      <c r="X924" s="133"/>
      <c r="Y924" s="133"/>
      <c r="Z924" s="133"/>
      <c r="AA924" s="133"/>
      <c r="AB924" s="133"/>
      <c r="AC924" s="133"/>
      <c r="AD924" s="133"/>
      <c r="AE924" s="133"/>
      <c r="AF924" s="117"/>
      <c r="AG924" s="117"/>
      <c r="AH924" s="117"/>
    </row>
    <row r="925" spans="1:34" s="118" customFormat="1" ht="15">
      <c r="A925" s="116"/>
      <c r="B925" s="116"/>
      <c r="C925" s="116"/>
      <c r="D925" s="94"/>
      <c r="E925" s="94"/>
      <c r="F925" s="94"/>
      <c r="G925" s="94"/>
      <c r="H925" s="94"/>
      <c r="I925" s="94"/>
      <c r="J925" s="94"/>
      <c r="K925" s="94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3"/>
      <c r="X925" s="133"/>
      <c r="Y925" s="133"/>
      <c r="Z925" s="133"/>
      <c r="AA925" s="133"/>
      <c r="AB925" s="133"/>
      <c r="AC925" s="133"/>
      <c r="AD925" s="133"/>
      <c r="AE925" s="133"/>
      <c r="AF925" s="117"/>
      <c r="AG925" s="117"/>
      <c r="AH925" s="117"/>
    </row>
    <row r="926" spans="1:34" s="118" customFormat="1" ht="15">
      <c r="A926" s="116"/>
      <c r="B926" s="116"/>
      <c r="C926" s="116"/>
      <c r="D926" s="94"/>
      <c r="E926" s="94"/>
      <c r="F926" s="94"/>
      <c r="G926" s="94"/>
      <c r="H926" s="94"/>
      <c r="I926" s="94"/>
      <c r="J926" s="94"/>
      <c r="K926" s="94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3"/>
      <c r="X926" s="133"/>
      <c r="Y926" s="133"/>
      <c r="Z926" s="133"/>
      <c r="AA926" s="133"/>
      <c r="AB926" s="133"/>
      <c r="AC926" s="133"/>
      <c r="AD926" s="133"/>
      <c r="AE926" s="133"/>
      <c r="AF926" s="117"/>
      <c r="AG926" s="117"/>
      <c r="AH926" s="117"/>
    </row>
    <row r="927" spans="1:34" s="118" customFormat="1" ht="15">
      <c r="A927" s="116"/>
      <c r="B927" s="116"/>
      <c r="C927" s="116"/>
      <c r="D927" s="94"/>
      <c r="E927" s="94"/>
      <c r="F927" s="94"/>
      <c r="G927" s="94"/>
      <c r="H927" s="94"/>
      <c r="I927" s="94"/>
      <c r="J927" s="94"/>
      <c r="K927" s="94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3"/>
      <c r="X927" s="133"/>
      <c r="Y927" s="133"/>
      <c r="Z927" s="133"/>
      <c r="AA927" s="133"/>
      <c r="AB927" s="133"/>
      <c r="AC927" s="133"/>
      <c r="AD927" s="133"/>
      <c r="AE927" s="133"/>
      <c r="AF927" s="117"/>
      <c r="AG927" s="117"/>
      <c r="AH927" s="117"/>
    </row>
    <row r="928" spans="1:34" s="118" customFormat="1" ht="15">
      <c r="A928" s="116"/>
      <c r="B928" s="116"/>
      <c r="C928" s="116"/>
      <c r="D928" s="94"/>
      <c r="E928" s="94"/>
      <c r="F928" s="94"/>
      <c r="G928" s="94"/>
      <c r="H928" s="94"/>
      <c r="I928" s="94"/>
      <c r="J928" s="94"/>
      <c r="K928" s="94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3"/>
      <c r="X928" s="133"/>
      <c r="Y928" s="133"/>
      <c r="Z928" s="133"/>
      <c r="AA928" s="133"/>
      <c r="AB928" s="133"/>
      <c r="AC928" s="133"/>
      <c r="AD928" s="133"/>
      <c r="AE928" s="133"/>
      <c r="AF928" s="117"/>
      <c r="AG928" s="117"/>
      <c r="AH928" s="117"/>
    </row>
    <row r="929" spans="1:34" s="118" customFormat="1" ht="15">
      <c r="A929" s="116"/>
      <c r="B929" s="116"/>
      <c r="C929" s="116"/>
      <c r="D929" s="94"/>
      <c r="E929" s="94"/>
      <c r="F929" s="94"/>
      <c r="G929" s="94"/>
      <c r="H929" s="94"/>
      <c r="I929" s="94"/>
      <c r="J929" s="94"/>
      <c r="K929" s="94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3"/>
      <c r="X929" s="133"/>
      <c r="Y929" s="133"/>
      <c r="Z929" s="133"/>
      <c r="AA929" s="133"/>
      <c r="AB929" s="133"/>
      <c r="AC929" s="133"/>
      <c r="AD929" s="133"/>
      <c r="AE929" s="133"/>
      <c r="AF929" s="117"/>
      <c r="AG929" s="117"/>
      <c r="AH929" s="117"/>
    </row>
    <row r="930" spans="1:34" s="118" customFormat="1" ht="15">
      <c r="A930" s="116"/>
      <c r="B930" s="116"/>
      <c r="C930" s="116"/>
      <c r="D930" s="94"/>
      <c r="E930" s="94"/>
      <c r="F930" s="94"/>
      <c r="G930" s="94"/>
      <c r="H930" s="94"/>
      <c r="I930" s="94"/>
      <c r="J930" s="94"/>
      <c r="K930" s="94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3"/>
      <c r="X930" s="133"/>
      <c r="Y930" s="133"/>
      <c r="Z930" s="133"/>
      <c r="AA930" s="133"/>
      <c r="AB930" s="133"/>
      <c r="AC930" s="133"/>
      <c r="AD930" s="133"/>
      <c r="AE930" s="133"/>
      <c r="AF930" s="117"/>
      <c r="AG930" s="117"/>
      <c r="AH930" s="117"/>
    </row>
    <row r="931" spans="1:34" s="118" customFormat="1" ht="15">
      <c r="A931" s="116"/>
      <c r="B931" s="116"/>
      <c r="C931" s="116"/>
      <c r="D931" s="94"/>
      <c r="E931" s="94"/>
      <c r="F931" s="94"/>
      <c r="G931" s="94"/>
      <c r="H931" s="94"/>
      <c r="I931" s="94"/>
      <c r="J931" s="94"/>
      <c r="K931" s="94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3"/>
      <c r="X931" s="133"/>
      <c r="Y931" s="133"/>
      <c r="Z931" s="133"/>
      <c r="AA931" s="133"/>
      <c r="AB931" s="133"/>
      <c r="AC931" s="133"/>
      <c r="AD931" s="133"/>
      <c r="AE931" s="133"/>
      <c r="AF931" s="117"/>
      <c r="AG931" s="117"/>
      <c r="AH931" s="117"/>
    </row>
    <row r="932" spans="1:34" s="118" customFormat="1" ht="15">
      <c r="A932" s="116"/>
      <c r="B932" s="116"/>
      <c r="C932" s="116"/>
      <c r="D932" s="94"/>
      <c r="E932" s="94"/>
      <c r="F932" s="94"/>
      <c r="G932" s="94"/>
      <c r="H932" s="94"/>
      <c r="I932" s="94"/>
      <c r="J932" s="94"/>
      <c r="K932" s="94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3"/>
      <c r="X932" s="133"/>
      <c r="Y932" s="133"/>
      <c r="Z932" s="133"/>
      <c r="AA932" s="133"/>
      <c r="AB932" s="133"/>
      <c r="AC932" s="133"/>
      <c r="AD932" s="133"/>
      <c r="AE932" s="133"/>
      <c r="AF932" s="117"/>
      <c r="AG932" s="117"/>
      <c r="AH932" s="117"/>
    </row>
    <row r="933" spans="1:34" s="118" customFormat="1" ht="15">
      <c r="A933" s="116"/>
      <c r="B933" s="116"/>
      <c r="C933" s="116"/>
      <c r="D933" s="94"/>
      <c r="E933" s="94"/>
      <c r="F933" s="94"/>
      <c r="G933" s="94"/>
      <c r="H933" s="94"/>
      <c r="I933" s="94"/>
      <c r="J933" s="94"/>
      <c r="K933" s="94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3"/>
      <c r="X933" s="133"/>
      <c r="Y933" s="133"/>
      <c r="Z933" s="133"/>
      <c r="AA933" s="133"/>
      <c r="AB933" s="133"/>
      <c r="AC933" s="133"/>
      <c r="AD933" s="133"/>
      <c r="AE933" s="133"/>
      <c r="AF933" s="117"/>
      <c r="AG933" s="117"/>
      <c r="AH933" s="117"/>
    </row>
    <row r="934" spans="1:34" s="118" customFormat="1" ht="15">
      <c r="A934" s="116"/>
      <c r="B934" s="116"/>
      <c r="C934" s="116"/>
      <c r="D934" s="94"/>
      <c r="E934" s="94"/>
      <c r="F934" s="94"/>
      <c r="G934" s="94"/>
      <c r="H934" s="94"/>
      <c r="I934" s="94"/>
      <c r="J934" s="94"/>
      <c r="K934" s="94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3"/>
      <c r="X934" s="133"/>
      <c r="Y934" s="133"/>
      <c r="Z934" s="133"/>
      <c r="AA934" s="133"/>
      <c r="AB934" s="133"/>
      <c r="AC934" s="133"/>
      <c r="AD934" s="133"/>
      <c r="AE934" s="133"/>
      <c r="AF934" s="117"/>
      <c r="AG934" s="117"/>
      <c r="AH934" s="117"/>
    </row>
    <row r="935" spans="1:34" s="118" customFormat="1" ht="15">
      <c r="A935" s="116"/>
      <c r="B935" s="116"/>
      <c r="C935" s="116"/>
      <c r="D935" s="94"/>
      <c r="E935" s="94"/>
      <c r="F935" s="94"/>
      <c r="G935" s="94"/>
      <c r="H935" s="94"/>
      <c r="I935" s="94"/>
      <c r="J935" s="94"/>
      <c r="K935" s="94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3"/>
      <c r="X935" s="133"/>
      <c r="Y935" s="133"/>
      <c r="Z935" s="133"/>
      <c r="AA935" s="133"/>
      <c r="AB935" s="133"/>
      <c r="AC935" s="133"/>
      <c r="AD935" s="133"/>
      <c r="AE935" s="133"/>
      <c r="AF935" s="117"/>
      <c r="AG935" s="117"/>
      <c r="AH935" s="117"/>
    </row>
    <row r="936" spans="1:34" s="118" customFormat="1" ht="15">
      <c r="A936" s="116"/>
      <c r="B936" s="116"/>
      <c r="C936" s="116"/>
      <c r="D936" s="94"/>
      <c r="E936" s="94"/>
      <c r="F936" s="94"/>
      <c r="G936" s="94"/>
      <c r="H936" s="94"/>
      <c r="I936" s="94"/>
      <c r="J936" s="94"/>
      <c r="K936" s="94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3"/>
      <c r="X936" s="133"/>
      <c r="Y936" s="133"/>
      <c r="Z936" s="133"/>
      <c r="AA936" s="133"/>
      <c r="AB936" s="133"/>
      <c r="AC936" s="133"/>
      <c r="AD936" s="133"/>
      <c r="AE936" s="133"/>
      <c r="AF936" s="117"/>
      <c r="AG936" s="117"/>
      <c r="AH936" s="117"/>
    </row>
    <row r="937" spans="1:34" s="118" customFormat="1" ht="15">
      <c r="A937" s="116"/>
      <c r="B937" s="116"/>
      <c r="C937" s="116"/>
      <c r="D937" s="94"/>
      <c r="E937" s="94"/>
      <c r="F937" s="94"/>
      <c r="G937" s="94"/>
      <c r="H937" s="94"/>
      <c r="I937" s="94"/>
      <c r="J937" s="94"/>
      <c r="K937" s="94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3"/>
      <c r="X937" s="133"/>
      <c r="Y937" s="133"/>
      <c r="Z937" s="133"/>
      <c r="AA937" s="133"/>
      <c r="AB937" s="133"/>
      <c r="AC937" s="133"/>
      <c r="AD937" s="133"/>
      <c r="AE937" s="133"/>
      <c r="AF937" s="117"/>
      <c r="AG937" s="117"/>
      <c r="AH937" s="117"/>
    </row>
    <row r="938" spans="1:34" s="118" customFormat="1" ht="15">
      <c r="A938" s="116"/>
      <c r="B938" s="116"/>
      <c r="C938" s="116"/>
      <c r="D938" s="94"/>
      <c r="E938" s="94"/>
      <c r="F938" s="94"/>
      <c r="G938" s="94"/>
      <c r="H938" s="94"/>
      <c r="I938" s="94"/>
      <c r="J938" s="94"/>
      <c r="K938" s="94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3"/>
      <c r="X938" s="133"/>
      <c r="Y938" s="133"/>
      <c r="Z938" s="133"/>
      <c r="AA938" s="133"/>
      <c r="AB938" s="133"/>
      <c r="AC938" s="133"/>
      <c r="AD938" s="133"/>
      <c r="AE938" s="133"/>
      <c r="AF938" s="117"/>
      <c r="AG938" s="117"/>
      <c r="AH938" s="117"/>
    </row>
    <row r="939" spans="1:34" s="118" customFormat="1" ht="15">
      <c r="A939" s="116"/>
      <c r="B939" s="116"/>
      <c r="C939" s="116"/>
      <c r="D939" s="94"/>
      <c r="E939" s="94"/>
      <c r="F939" s="94"/>
      <c r="G939" s="94"/>
      <c r="H939" s="94"/>
      <c r="I939" s="94"/>
      <c r="J939" s="94"/>
      <c r="K939" s="94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3"/>
      <c r="X939" s="133"/>
      <c r="Y939" s="133"/>
      <c r="Z939" s="133"/>
      <c r="AA939" s="133"/>
      <c r="AB939" s="133"/>
      <c r="AC939" s="133"/>
      <c r="AD939" s="133"/>
      <c r="AE939" s="133"/>
      <c r="AF939" s="117"/>
      <c r="AG939" s="117"/>
      <c r="AH939" s="117"/>
    </row>
    <row r="940" spans="1:34" s="118" customFormat="1" ht="15">
      <c r="A940" s="116"/>
      <c r="B940" s="116"/>
      <c r="C940" s="116"/>
      <c r="D940" s="94"/>
      <c r="E940" s="94"/>
      <c r="F940" s="94"/>
      <c r="G940" s="94"/>
      <c r="H940" s="94"/>
      <c r="I940" s="94"/>
      <c r="J940" s="94"/>
      <c r="K940" s="94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3"/>
      <c r="X940" s="133"/>
      <c r="Y940" s="133"/>
      <c r="Z940" s="133"/>
      <c r="AA940" s="133"/>
      <c r="AB940" s="133"/>
      <c r="AC940" s="133"/>
      <c r="AD940" s="133"/>
      <c r="AE940" s="133"/>
      <c r="AF940" s="117"/>
      <c r="AG940" s="117"/>
      <c r="AH940" s="117"/>
    </row>
    <row r="941" spans="1:34" s="118" customFormat="1" ht="15">
      <c r="A941" s="116"/>
      <c r="B941" s="116"/>
      <c r="C941" s="116"/>
      <c r="D941" s="94"/>
      <c r="E941" s="94"/>
      <c r="F941" s="94"/>
      <c r="G941" s="94"/>
      <c r="H941" s="94"/>
      <c r="I941" s="94"/>
      <c r="J941" s="94"/>
      <c r="K941" s="94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3"/>
      <c r="X941" s="133"/>
      <c r="Y941" s="133"/>
      <c r="Z941" s="133"/>
      <c r="AA941" s="133"/>
      <c r="AB941" s="133"/>
      <c r="AC941" s="133"/>
      <c r="AD941" s="133"/>
      <c r="AE941" s="133"/>
      <c r="AF941" s="117"/>
      <c r="AG941" s="117"/>
      <c r="AH941" s="117"/>
    </row>
    <row r="942" spans="1:34" s="118" customFormat="1" ht="15">
      <c r="A942" s="116"/>
      <c r="B942" s="116"/>
      <c r="C942" s="116"/>
      <c r="D942" s="94"/>
      <c r="E942" s="94"/>
      <c r="F942" s="94"/>
      <c r="G942" s="94"/>
      <c r="H942" s="94"/>
      <c r="I942" s="94"/>
      <c r="J942" s="94"/>
      <c r="K942" s="94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3"/>
      <c r="X942" s="133"/>
      <c r="Y942" s="133"/>
      <c r="Z942" s="133"/>
      <c r="AA942" s="133"/>
      <c r="AB942" s="133"/>
      <c r="AC942" s="133"/>
      <c r="AD942" s="133"/>
      <c r="AE942" s="133"/>
      <c r="AF942" s="117"/>
      <c r="AG942" s="117"/>
      <c r="AH942" s="117"/>
    </row>
    <row r="943" spans="1:34" s="118" customFormat="1" ht="15">
      <c r="A943" s="116"/>
      <c r="B943" s="116"/>
      <c r="C943" s="116"/>
      <c r="D943" s="94"/>
      <c r="E943" s="94"/>
      <c r="F943" s="94"/>
      <c r="G943" s="94"/>
      <c r="H943" s="94"/>
      <c r="I943" s="94"/>
      <c r="J943" s="94"/>
      <c r="K943" s="94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3"/>
      <c r="X943" s="133"/>
      <c r="Y943" s="133"/>
      <c r="Z943" s="133"/>
      <c r="AA943" s="133"/>
      <c r="AB943" s="133"/>
      <c r="AC943" s="133"/>
      <c r="AD943" s="133"/>
      <c r="AE943" s="133"/>
      <c r="AF943" s="117"/>
      <c r="AG943" s="117"/>
      <c r="AH943" s="117"/>
    </row>
    <row r="944" spans="1:34" s="118" customFormat="1" ht="15">
      <c r="A944" s="116"/>
      <c r="B944" s="116"/>
      <c r="C944" s="116"/>
      <c r="D944" s="94"/>
      <c r="E944" s="94"/>
      <c r="F944" s="94"/>
      <c r="G944" s="94"/>
      <c r="H944" s="94"/>
      <c r="I944" s="94"/>
      <c r="J944" s="94"/>
      <c r="K944" s="94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3"/>
      <c r="X944" s="133"/>
      <c r="Y944" s="133"/>
      <c r="Z944" s="133"/>
      <c r="AA944" s="133"/>
      <c r="AB944" s="133"/>
      <c r="AC944" s="133"/>
      <c r="AD944" s="133"/>
      <c r="AE944" s="133"/>
      <c r="AF944" s="117"/>
      <c r="AG944" s="117"/>
      <c r="AH944" s="117"/>
    </row>
    <row r="945" spans="1:34" s="118" customFormat="1" ht="15">
      <c r="A945" s="116"/>
      <c r="B945" s="116"/>
      <c r="C945" s="116"/>
      <c r="D945" s="94"/>
      <c r="E945" s="94"/>
      <c r="F945" s="94"/>
      <c r="G945" s="94"/>
      <c r="H945" s="94"/>
      <c r="I945" s="94"/>
      <c r="J945" s="94"/>
      <c r="K945" s="94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3"/>
      <c r="X945" s="133"/>
      <c r="Y945" s="133"/>
      <c r="Z945" s="133"/>
      <c r="AA945" s="133"/>
      <c r="AB945" s="133"/>
      <c r="AC945" s="133"/>
      <c r="AD945" s="133"/>
      <c r="AE945" s="133"/>
      <c r="AF945" s="117"/>
      <c r="AG945" s="117"/>
      <c r="AH945" s="117"/>
    </row>
    <row r="946" spans="1:34" s="118" customFormat="1" ht="15">
      <c r="A946" s="116"/>
      <c r="B946" s="116"/>
      <c r="C946" s="116"/>
      <c r="D946" s="94"/>
      <c r="E946" s="94"/>
      <c r="F946" s="94"/>
      <c r="G946" s="94"/>
      <c r="H946" s="94"/>
      <c r="I946" s="94"/>
      <c r="J946" s="94"/>
      <c r="K946" s="94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3"/>
      <c r="X946" s="133"/>
      <c r="Y946" s="133"/>
      <c r="Z946" s="133"/>
      <c r="AA946" s="133"/>
      <c r="AB946" s="133"/>
      <c r="AC946" s="133"/>
      <c r="AD946" s="133"/>
      <c r="AE946" s="133"/>
      <c r="AF946" s="117"/>
      <c r="AG946" s="117"/>
      <c r="AH946" s="117"/>
    </row>
    <row r="947" spans="1:34" s="118" customFormat="1" ht="15">
      <c r="A947" s="116"/>
      <c r="B947" s="116"/>
      <c r="C947" s="116"/>
      <c r="D947" s="94"/>
      <c r="E947" s="94"/>
      <c r="F947" s="94"/>
      <c r="G947" s="94"/>
      <c r="H947" s="94"/>
      <c r="I947" s="94"/>
      <c r="J947" s="94"/>
      <c r="K947" s="94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3"/>
      <c r="X947" s="133"/>
      <c r="Y947" s="133"/>
      <c r="Z947" s="133"/>
      <c r="AA947" s="133"/>
      <c r="AB947" s="133"/>
      <c r="AC947" s="133"/>
      <c r="AD947" s="133"/>
      <c r="AE947" s="133"/>
      <c r="AF947" s="117"/>
      <c r="AG947" s="117"/>
      <c r="AH947" s="117"/>
    </row>
    <row r="948" spans="1:34" s="118" customFormat="1" ht="15">
      <c r="A948" s="116"/>
      <c r="B948" s="116"/>
      <c r="C948" s="116"/>
      <c r="D948" s="94"/>
      <c r="E948" s="94"/>
      <c r="F948" s="94"/>
      <c r="G948" s="94"/>
      <c r="H948" s="94"/>
      <c r="I948" s="94"/>
      <c r="J948" s="94"/>
      <c r="K948" s="94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3"/>
      <c r="X948" s="133"/>
      <c r="Y948" s="133"/>
      <c r="Z948" s="133"/>
      <c r="AA948" s="133"/>
      <c r="AB948" s="133"/>
      <c r="AC948" s="133"/>
      <c r="AD948" s="133"/>
      <c r="AE948" s="133"/>
      <c r="AF948" s="117"/>
      <c r="AG948" s="117"/>
      <c r="AH948" s="117"/>
    </row>
    <row r="949" spans="1:34" s="118" customFormat="1" ht="15">
      <c r="A949" s="116"/>
      <c r="B949" s="116"/>
      <c r="C949" s="116"/>
      <c r="D949" s="94"/>
      <c r="E949" s="94"/>
      <c r="F949" s="94"/>
      <c r="G949" s="94"/>
      <c r="H949" s="94"/>
      <c r="I949" s="94"/>
      <c r="J949" s="94"/>
      <c r="K949" s="94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3"/>
      <c r="X949" s="133"/>
      <c r="Y949" s="133"/>
      <c r="Z949" s="133"/>
      <c r="AA949" s="133"/>
      <c r="AB949" s="133"/>
      <c r="AC949" s="133"/>
      <c r="AD949" s="133"/>
      <c r="AE949" s="133"/>
      <c r="AF949" s="117"/>
      <c r="AG949" s="117"/>
      <c r="AH949" s="117"/>
    </row>
    <row r="950" spans="1:34" s="118" customFormat="1" ht="15">
      <c r="A950" s="116"/>
      <c r="B950" s="116"/>
      <c r="C950" s="116"/>
      <c r="D950" s="94"/>
      <c r="E950" s="94"/>
      <c r="F950" s="94"/>
      <c r="G950" s="94"/>
      <c r="H950" s="94"/>
      <c r="I950" s="94"/>
      <c r="J950" s="94"/>
      <c r="K950" s="94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3"/>
      <c r="X950" s="133"/>
      <c r="Y950" s="133"/>
      <c r="Z950" s="133"/>
      <c r="AA950" s="133"/>
      <c r="AB950" s="133"/>
      <c r="AC950" s="133"/>
      <c r="AD950" s="133"/>
      <c r="AE950" s="133"/>
      <c r="AF950" s="117"/>
      <c r="AG950" s="117"/>
      <c r="AH950" s="117"/>
    </row>
    <row r="951" spans="1:34" s="118" customFormat="1" ht="15">
      <c r="A951" s="116"/>
      <c r="B951" s="116"/>
      <c r="C951" s="116"/>
      <c r="D951" s="94"/>
      <c r="E951" s="94"/>
      <c r="F951" s="94"/>
      <c r="G951" s="94"/>
      <c r="H951" s="94"/>
      <c r="I951" s="94"/>
      <c r="J951" s="94"/>
      <c r="K951" s="94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3"/>
      <c r="X951" s="133"/>
      <c r="Y951" s="133"/>
      <c r="Z951" s="133"/>
      <c r="AA951" s="133"/>
      <c r="AB951" s="133"/>
      <c r="AC951" s="133"/>
      <c r="AD951" s="133"/>
      <c r="AE951" s="133"/>
      <c r="AF951" s="117"/>
      <c r="AG951" s="117"/>
      <c r="AH951" s="117"/>
    </row>
    <row r="952" spans="1:34" s="118" customFormat="1" ht="15">
      <c r="A952" s="116"/>
      <c r="B952" s="116"/>
      <c r="C952" s="116"/>
      <c r="D952" s="94"/>
      <c r="E952" s="94"/>
      <c r="F952" s="94"/>
      <c r="G952" s="94"/>
      <c r="H952" s="94"/>
      <c r="I952" s="94"/>
      <c r="J952" s="94"/>
      <c r="K952" s="94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3"/>
      <c r="X952" s="133"/>
      <c r="Y952" s="133"/>
      <c r="Z952" s="133"/>
      <c r="AA952" s="133"/>
      <c r="AB952" s="133"/>
      <c r="AC952" s="133"/>
      <c r="AD952" s="133"/>
      <c r="AE952" s="133"/>
      <c r="AF952" s="117"/>
      <c r="AG952" s="117"/>
      <c r="AH952" s="117"/>
    </row>
    <row r="953" spans="1:34" s="118" customFormat="1" ht="15">
      <c r="A953" s="116"/>
      <c r="B953" s="116"/>
      <c r="C953" s="116"/>
      <c r="D953" s="94"/>
      <c r="E953" s="94"/>
      <c r="F953" s="94"/>
      <c r="G953" s="94"/>
      <c r="H953" s="94"/>
      <c r="I953" s="94"/>
      <c r="J953" s="94"/>
      <c r="K953" s="94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3"/>
      <c r="X953" s="133"/>
      <c r="Y953" s="133"/>
      <c r="Z953" s="133"/>
      <c r="AA953" s="133"/>
      <c r="AB953" s="133"/>
      <c r="AC953" s="133"/>
      <c r="AD953" s="133"/>
      <c r="AE953" s="133"/>
      <c r="AF953" s="117"/>
      <c r="AG953" s="117"/>
      <c r="AH953" s="117"/>
    </row>
    <row r="954" spans="1:34" s="118" customFormat="1" ht="15">
      <c r="A954" s="116"/>
      <c r="B954" s="116"/>
      <c r="C954" s="116"/>
      <c r="D954" s="94"/>
      <c r="E954" s="94"/>
      <c r="F954" s="94"/>
      <c r="G954" s="94"/>
      <c r="H954" s="94"/>
      <c r="I954" s="94"/>
      <c r="J954" s="94"/>
      <c r="K954" s="94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3"/>
      <c r="X954" s="133"/>
      <c r="Y954" s="133"/>
      <c r="Z954" s="133"/>
      <c r="AA954" s="133"/>
      <c r="AB954" s="133"/>
      <c r="AC954" s="133"/>
      <c r="AD954" s="133"/>
      <c r="AE954" s="133"/>
      <c r="AF954" s="117"/>
      <c r="AG954" s="117"/>
      <c r="AH954" s="117"/>
    </row>
    <row r="955" spans="1:34" s="118" customFormat="1" ht="15">
      <c r="A955" s="116"/>
      <c r="B955" s="116"/>
      <c r="C955" s="116"/>
      <c r="D955" s="94"/>
      <c r="E955" s="94"/>
      <c r="F955" s="94"/>
      <c r="G955" s="94"/>
      <c r="H955" s="94"/>
      <c r="I955" s="94"/>
      <c r="J955" s="94"/>
      <c r="K955" s="94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3"/>
      <c r="X955" s="133"/>
      <c r="Y955" s="133"/>
      <c r="Z955" s="133"/>
      <c r="AA955" s="133"/>
      <c r="AB955" s="133"/>
      <c r="AC955" s="133"/>
      <c r="AD955" s="133"/>
      <c r="AE955" s="133"/>
      <c r="AF955" s="117"/>
      <c r="AG955" s="117"/>
      <c r="AH955" s="117"/>
    </row>
    <row r="956" spans="1:34" s="118" customFormat="1" ht="15">
      <c r="A956" s="116"/>
      <c r="B956" s="116"/>
      <c r="C956" s="116"/>
      <c r="D956" s="94"/>
      <c r="E956" s="94"/>
      <c r="F956" s="94"/>
      <c r="G956" s="94"/>
      <c r="H956" s="94"/>
      <c r="I956" s="94"/>
      <c r="J956" s="94"/>
      <c r="K956" s="94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3"/>
      <c r="X956" s="133"/>
      <c r="Y956" s="133"/>
      <c r="Z956" s="133"/>
      <c r="AA956" s="133"/>
      <c r="AB956" s="133"/>
      <c r="AC956" s="133"/>
      <c r="AD956" s="133"/>
      <c r="AE956" s="133"/>
      <c r="AF956" s="117"/>
      <c r="AG956" s="117"/>
      <c r="AH956" s="117"/>
    </row>
    <row r="957" spans="1:34" s="118" customFormat="1" ht="15">
      <c r="A957" s="116"/>
      <c r="B957" s="116"/>
      <c r="C957" s="116"/>
      <c r="D957" s="94"/>
      <c r="E957" s="94"/>
      <c r="F957" s="94"/>
      <c r="G957" s="94"/>
      <c r="H957" s="94"/>
      <c r="I957" s="94"/>
      <c r="J957" s="94"/>
      <c r="K957" s="94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3"/>
      <c r="X957" s="133"/>
      <c r="Y957" s="133"/>
      <c r="Z957" s="133"/>
      <c r="AA957" s="133"/>
      <c r="AB957" s="133"/>
      <c r="AC957" s="133"/>
      <c r="AD957" s="133"/>
      <c r="AE957" s="133"/>
      <c r="AF957" s="117"/>
      <c r="AG957" s="117"/>
      <c r="AH957" s="117"/>
    </row>
    <row r="958" spans="1:34" s="118" customFormat="1" ht="15">
      <c r="A958" s="116"/>
      <c r="B958" s="116"/>
      <c r="C958" s="116"/>
      <c r="D958" s="94"/>
      <c r="E958" s="94"/>
      <c r="F958" s="94"/>
      <c r="G958" s="94"/>
      <c r="H958" s="94"/>
      <c r="I958" s="94"/>
      <c r="J958" s="94"/>
      <c r="K958" s="94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3"/>
      <c r="X958" s="133"/>
      <c r="Y958" s="133"/>
      <c r="Z958" s="133"/>
      <c r="AA958" s="133"/>
      <c r="AB958" s="133"/>
      <c r="AC958" s="133"/>
      <c r="AD958" s="133"/>
      <c r="AE958" s="133"/>
      <c r="AF958" s="117"/>
      <c r="AG958" s="117"/>
      <c r="AH958" s="117"/>
    </row>
    <row r="959" spans="1:34" s="118" customFormat="1" ht="15">
      <c r="A959" s="116"/>
      <c r="B959" s="116"/>
      <c r="C959" s="116"/>
      <c r="D959" s="94"/>
      <c r="E959" s="94"/>
      <c r="F959" s="94"/>
      <c r="G959" s="94"/>
      <c r="H959" s="94"/>
      <c r="I959" s="94"/>
      <c r="J959" s="94"/>
      <c r="K959" s="94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3"/>
      <c r="X959" s="133"/>
      <c r="Y959" s="133"/>
      <c r="Z959" s="133"/>
      <c r="AA959" s="133"/>
      <c r="AB959" s="133"/>
      <c r="AC959" s="133"/>
      <c r="AD959" s="133"/>
      <c r="AE959" s="133"/>
      <c r="AF959" s="117"/>
      <c r="AG959" s="117"/>
      <c r="AH959" s="117"/>
    </row>
    <row r="960" spans="1:34" s="118" customFormat="1" ht="15">
      <c r="A960" s="116"/>
      <c r="B960" s="116"/>
      <c r="C960" s="116"/>
      <c r="D960" s="94"/>
      <c r="E960" s="94"/>
      <c r="F960" s="94"/>
      <c r="G960" s="94"/>
      <c r="H960" s="94"/>
      <c r="I960" s="94"/>
      <c r="J960" s="94"/>
      <c r="K960" s="94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3"/>
      <c r="X960" s="133"/>
      <c r="Y960" s="133"/>
      <c r="Z960" s="133"/>
      <c r="AA960" s="133"/>
      <c r="AB960" s="133"/>
      <c r="AC960" s="133"/>
      <c r="AD960" s="133"/>
      <c r="AE960" s="133"/>
      <c r="AF960" s="117"/>
      <c r="AG960" s="117"/>
      <c r="AH960" s="117"/>
    </row>
    <row r="961" spans="1:34" s="118" customFormat="1" ht="15">
      <c r="A961" s="116"/>
      <c r="B961" s="116"/>
      <c r="C961" s="116"/>
      <c r="D961" s="94"/>
      <c r="E961" s="94"/>
      <c r="F961" s="94"/>
      <c r="G961" s="94"/>
      <c r="H961" s="94"/>
      <c r="I961" s="94"/>
      <c r="J961" s="94"/>
      <c r="K961" s="94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3"/>
      <c r="X961" s="133"/>
      <c r="Y961" s="133"/>
      <c r="Z961" s="133"/>
      <c r="AA961" s="133"/>
      <c r="AB961" s="133"/>
      <c r="AC961" s="133"/>
      <c r="AD961" s="133"/>
      <c r="AE961" s="133"/>
      <c r="AF961" s="117"/>
      <c r="AG961" s="117"/>
      <c r="AH961" s="117"/>
    </row>
    <row r="962" spans="1:34" s="118" customFormat="1" ht="15">
      <c r="A962" s="116"/>
      <c r="B962" s="116"/>
      <c r="C962" s="116"/>
      <c r="D962" s="94"/>
      <c r="E962" s="94"/>
      <c r="F962" s="94"/>
      <c r="G962" s="94"/>
      <c r="H962" s="94"/>
      <c r="I962" s="94"/>
      <c r="J962" s="94"/>
      <c r="K962" s="94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3"/>
      <c r="X962" s="133"/>
      <c r="Y962" s="133"/>
      <c r="Z962" s="133"/>
      <c r="AA962" s="133"/>
      <c r="AB962" s="133"/>
      <c r="AC962" s="133"/>
      <c r="AD962" s="133"/>
      <c r="AE962" s="133"/>
      <c r="AF962" s="117"/>
      <c r="AG962" s="117"/>
      <c r="AH962" s="117"/>
    </row>
    <row r="963" spans="1:34" s="118" customFormat="1" ht="15">
      <c r="A963" s="116"/>
      <c r="B963" s="116"/>
      <c r="C963" s="116"/>
      <c r="D963" s="94"/>
      <c r="E963" s="94"/>
      <c r="F963" s="94"/>
      <c r="G963" s="94"/>
      <c r="H963" s="94"/>
      <c r="I963" s="94"/>
      <c r="J963" s="94"/>
      <c r="K963" s="94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3"/>
      <c r="X963" s="133"/>
      <c r="Y963" s="133"/>
      <c r="Z963" s="133"/>
      <c r="AA963" s="133"/>
      <c r="AB963" s="133"/>
      <c r="AC963" s="133"/>
      <c r="AD963" s="133"/>
      <c r="AE963" s="133"/>
      <c r="AF963" s="117"/>
      <c r="AG963" s="117"/>
      <c r="AH963" s="117"/>
    </row>
    <row r="964" spans="1:34" s="118" customFormat="1" ht="15">
      <c r="A964" s="116"/>
      <c r="B964" s="116"/>
      <c r="C964" s="116"/>
      <c r="D964" s="94"/>
      <c r="E964" s="94"/>
      <c r="F964" s="94"/>
      <c r="G964" s="94"/>
      <c r="H964" s="94"/>
      <c r="I964" s="94"/>
      <c r="J964" s="94"/>
      <c r="K964" s="94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3"/>
      <c r="X964" s="133"/>
      <c r="Y964" s="133"/>
      <c r="Z964" s="133"/>
      <c r="AA964" s="133"/>
      <c r="AB964" s="133"/>
      <c r="AC964" s="133"/>
      <c r="AD964" s="133"/>
      <c r="AE964" s="133"/>
      <c r="AF964" s="117"/>
      <c r="AG964" s="117"/>
      <c r="AH964" s="117"/>
    </row>
    <row r="965" spans="1:34" s="118" customFormat="1" ht="15">
      <c r="A965" s="116"/>
      <c r="B965" s="116"/>
      <c r="C965" s="116"/>
      <c r="D965" s="94"/>
      <c r="E965" s="94"/>
      <c r="F965" s="94"/>
      <c r="G965" s="94"/>
      <c r="H965" s="94"/>
      <c r="I965" s="94"/>
      <c r="J965" s="94"/>
      <c r="K965" s="94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3"/>
      <c r="X965" s="133"/>
      <c r="Y965" s="133"/>
      <c r="Z965" s="133"/>
      <c r="AA965" s="133"/>
      <c r="AB965" s="133"/>
      <c r="AC965" s="133"/>
      <c r="AD965" s="133"/>
      <c r="AE965" s="133"/>
      <c r="AF965" s="117"/>
      <c r="AG965" s="117"/>
      <c r="AH965" s="117"/>
    </row>
    <row r="966" spans="1:34" s="118" customFormat="1" ht="15">
      <c r="A966" s="116"/>
      <c r="B966" s="116"/>
      <c r="C966" s="116"/>
      <c r="D966" s="94"/>
      <c r="E966" s="94"/>
      <c r="F966" s="94"/>
      <c r="G966" s="94"/>
      <c r="H966" s="94"/>
      <c r="I966" s="94"/>
      <c r="J966" s="94"/>
      <c r="K966" s="94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3"/>
      <c r="X966" s="133"/>
      <c r="Y966" s="133"/>
      <c r="Z966" s="133"/>
      <c r="AA966" s="133"/>
      <c r="AB966" s="133"/>
      <c r="AC966" s="133"/>
      <c r="AD966" s="133"/>
      <c r="AE966" s="133"/>
      <c r="AF966" s="117"/>
      <c r="AG966" s="117"/>
      <c r="AH966" s="117"/>
    </row>
    <row r="967" spans="1:34" s="118" customFormat="1" ht="15">
      <c r="A967" s="116"/>
      <c r="B967" s="116"/>
      <c r="C967" s="116"/>
      <c r="D967" s="94"/>
      <c r="E967" s="94"/>
      <c r="F967" s="94"/>
      <c r="G967" s="94"/>
      <c r="H967" s="94"/>
      <c r="I967" s="94"/>
      <c r="J967" s="94"/>
      <c r="K967" s="94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3"/>
      <c r="X967" s="133"/>
      <c r="Y967" s="133"/>
      <c r="Z967" s="133"/>
      <c r="AA967" s="133"/>
      <c r="AB967" s="133"/>
      <c r="AC967" s="133"/>
      <c r="AD967" s="133"/>
      <c r="AE967" s="133"/>
      <c r="AF967" s="117"/>
      <c r="AG967" s="117"/>
      <c r="AH967" s="117"/>
    </row>
    <row r="968" spans="1:34" s="118" customFormat="1" ht="15">
      <c r="A968" s="116"/>
      <c r="B968" s="116"/>
      <c r="C968" s="116"/>
      <c r="D968" s="94"/>
      <c r="E968" s="94"/>
      <c r="F968" s="94"/>
      <c r="G968" s="94"/>
      <c r="H968" s="94"/>
      <c r="I968" s="94"/>
      <c r="J968" s="94"/>
      <c r="K968" s="94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3"/>
      <c r="X968" s="133"/>
      <c r="Y968" s="133"/>
      <c r="Z968" s="133"/>
      <c r="AA968" s="133"/>
      <c r="AB968" s="133"/>
      <c r="AC968" s="133"/>
      <c r="AD968" s="133"/>
      <c r="AE968" s="133"/>
      <c r="AF968" s="117"/>
      <c r="AG968" s="117"/>
      <c r="AH968" s="117"/>
    </row>
    <row r="969" spans="1:34" s="118" customFormat="1" ht="15">
      <c r="A969" s="116"/>
      <c r="B969" s="116"/>
      <c r="C969" s="116"/>
      <c r="D969" s="94"/>
      <c r="E969" s="94"/>
      <c r="F969" s="94"/>
      <c r="G969" s="94"/>
      <c r="H969" s="94"/>
      <c r="I969" s="94"/>
      <c r="J969" s="94"/>
      <c r="K969" s="94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3"/>
      <c r="X969" s="133"/>
      <c r="Y969" s="133"/>
      <c r="Z969" s="133"/>
      <c r="AA969" s="133"/>
      <c r="AB969" s="133"/>
      <c r="AC969" s="133"/>
      <c r="AD969" s="133"/>
      <c r="AE969" s="133"/>
      <c r="AF969" s="117"/>
      <c r="AG969" s="117"/>
      <c r="AH969" s="117"/>
    </row>
    <row r="970" spans="1:34" s="118" customFormat="1" ht="15">
      <c r="A970" s="116"/>
      <c r="B970" s="116"/>
      <c r="C970" s="116"/>
      <c r="D970" s="94"/>
      <c r="E970" s="94"/>
      <c r="F970" s="94"/>
      <c r="G970" s="94"/>
      <c r="H970" s="94"/>
      <c r="I970" s="94"/>
      <c r="J970" s="94"/>
      <c r="K970" s="94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3"/>
      <c r="X970" s="133"/>
      <c r="Y970" s="133"/>
      <c r="Z970" s="133"/>
      <c r="AA970" s="133"/>
      <c r="AB970" s="133"/>
      <c r="AC970" s="133"/>
      <c r="AD970" s="133"/>
      <c r="AE970" s="133"/>
      <c r="AF970" s="117"/>
      <c r="AG970" s="117"/>
      <c r="AH970" s="117"/>
    </row>
    <row r="971" spans="1:34" s="118" customFormat="1" ht="15">
      <c r="A971" s="116"/>
      <c r="B971" s="116"/>
      <c r="C971" s="116"/>
      <c r="D971" s="94"/>
      <c r="E971" s="94"/>
      <c r="F971" s="94"/>
      <c r="G971" s="94"/>
      <c r="H971" s="94"/>
      <c r="I971" s="94"/>
      <c r="J971" s="94"/>
      <c r="K971" s="94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3"/>
      <c r="X971" s="133"/>
      <c r="Y971" s="133"/>
      <c r="Z971" s="133"/>
      <c r="AA971" s="133"/>
      <c r="AB971" s="133"/>
      <c r="AC971" s="133"/>
      <c r="AD971" s="133"/>
      <c r="AE971" s="133"/>
      <c r="AF971" s="117"/>
      <c r="AG971" s="117"/>
      <c r="AH971" s="117"/>
    </row>
    <row r="972" spans="1:34" s="118" customFormat="1" ht="15">
      <c r="A972" s="116"/>
      <c r="B972" s="116"/>
      <c r="C972" s="116"/>
      <c r="D972" s="94"/>
      <c r="E972" s="94"/>
      <c r="F972" s="94"/>
      <c r="G972" s="94"/>
      <c r="H972" s="94"/>
      <c r="I972" s="94"/>
      <c r="J972" s="94"/>
      <c r="K972" s="94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3"/>
      <c r="X972" s="133"/>
      <c r="Y972" s="133"/>
      <c r="Z972" s="133"/>
      <c r="AA972" s="133"/>
      <c r="AB972" s="133"/>
      <c r="AC972" s="133"/>
      <c r="AD972" s="133"/>
      <c r="AE972" s="133"/>
      <c r="AF972" s="117"/>
      <c r="AG972" s="117"/>
      <c r="AH972" s="117"/>
    </row>
    <row r="973" spans="1:34" s="118" customFormat="1" ht="15">
      <c r="A973" s="116"/>
      <c r="B973" s="116"/>
      <c r="C973" s="116"/>
      <c r="D973" s="94"/>
      <c r="E973" s="94"/>
      <c r="F973" s="94"/>
      <c r="G973" s="94"/>
      <c r="H973" s="94"/>
      <c r="I973" s="94"/>
      <c r="J973" s="94"/>
      <c r="K973" s="94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3"/>
      <c r="X973" s="133"/>
      <c r="Y973" s="133"/>
      <c r="Z973" s="133"/>
      <c r="AA973" s="133"/>
      <c r="AB973" s="133"/>
      <c r="AC973" s="133"/>
      <c r="AD973" s="133"/>
      <c r="AE973" s="133"/>
      <c r="AF973" s="117"/>
      <c r="AG973" s="117"/>
      <c r="AH973" s="117"/>
    </row>
    <row r="974" spans="1:34" s="118" customFormat="1" ht="15">
      <c r="A974" s="116"/>
      <c r="B974" s="116"/>
      <c r="C974" s="116"/>
      <c r="D974" s="94"/>
      <c r="E974" s="94"/>
      <c r="F974" s="94"/>
      <c r="G974" s="94"/>
      <c r="H974" s="94"/>
      <c r="I974" s="94"/>
      <c r="J974" s="94"/>
      <c r="K974" s="94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3"/>
      <c r="X974" s="133"/>
      <c r="Y974" s="133"/>
      <c r="Z974" s="133"/>
      <c r="AA974" s="133"/>
      <c r="AB974" s="133"/>
      <c r="AC974" s="133"/>
      <c r="AD974" s="133"/>
      <c r="AE974" s="133"/>
      <c r="AF974" s="117"/>
      <c r="AG974" s="117"/>
      <c r="AH974" s="117"/>
    </row>
    <row r="975" spans="1:34" s="118" customFormat="1" ht="15">
      <c r="A975" s="116"/>
      <c r="B975" s="116"/>
      <c r="C975" s="116"/>
      <c r="D975" s="94"/>
      <c r="E975" s="94"/>
      <c r="F975" s="94"/>
      <c r="G975" s="94"/>
      <c r="H975" s="94"/>
      <c r="I975" s="94"/>
      <c r="J975" s="94"/>
      <c r="K975" s="94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3"/>
      <c r="X975" s="133"/>
      <c r="Y975" s="133"/>
      <c r="Z975" s="133"/>
      <c r="AA975" s="133"/>
      <c r="AB975" s="133"/>
      <c r="AC975" s="133"/>
      <c r="AD975" s="133"/>
      <c r="AE975" s="133"/>
      <c r="AF975" s="117"/>
      <c r="AG975" s="117"/>
      <c r="AH975" s="117"/>
    </row>
    <row r="976" spans="1:34" s="118" customFormat="1" ht="15">
      <c r="A976" s="116"/>
      <c r="B976" s="116"/>
      <c r="C976" s="116"/>
      <c r="D976" s="94"/>
      <c r="E976" s="94"/>
      <c r="F976" s="94"/>
      <c r="G976" s="94"/>
      <c r="H976" s="94"/>
      <c r="I976" s="94"/>
      <c r="J976" s="94"/>
      <c r="K976" s="94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3"/>
      <c r="X976" s="133"/>
      <c r="Y976" s="133"/>
      <c r="Z976" s="133"/>
      <c r="AA976" s="133"/>
      <c r="AB976" s="133"/>
      <c r="AC976" s="133"/>
      <c r="AD976" s="133"/>
      <c r="AE976" s="133"/>
      <c r="AF976" s="117"/>
      <c r="AG976" s="117"/>
      <c r="AH976" s="117"/>
    </row>
    <row r="977" spans="1:34" s="118" customFormat="1" ht="15">
      <c r="A977" s="116"/>
      <c r="B977" s="116"/>
      <c r="C977" s="116"/>
      <c r="D977" s="94"/>
      <c r="E977" s="94"/>
      <c r="F977" s="94"/>
      <c r="G977" s="94"/>
      <c r="H977" s="94"/>
      <c r="I977" s="94"/>
      <c r="J977" s="94"/>
      <c r="K977" s="94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3"/>
      <c r="X977" s="133"/>
      <c r="Y977" s="133"/>
      <c r="Z977" s="133"/>
      <c r="AA977" s="133"/>
      <c r="AB977" s="133"/>
      <c r="AC977" s="133"/>
      <c r="AD977" s="133"/>
      <c r="AE977" s="133"/>
      <c r="AF977" s="117"/>
      <c r="AG977" s="117"/>
      <c r="AH977" s="117"/>
    </row>
    <row r="978" spans="1:34" s="118" customFormat="1" ht="15">
      <c r="A978" s="116"/>
      <c r="B978" s="116"/>
      <c r="C978" s="116"/>
      <c r="D978" s="94"/>
      <c r="E978" s="94"/>
      <c r="F978" s="94"/>
      <c r="G978" s="94"/>
      <c r="H978" s="94"/>
      <c r="I978" s="94"/>
      <c r="J978" s="94"/>
      <c r="K978" s="94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3"/>
      <c r="X978" s="133"/>
      <c r="Y978" s="133"/>
      <c r="Z978" s="133"/>
      <c r="AA978" s="133"/>
      <c r="AB978" s="133"/>
      <c r="AC978" s="133"/>
      <c r="AD978" s="133"/>
      <c r="AE978" s="133"/>
      <c r="AF978" s="117"/>
      <c r="AG978" s="117"/>
      <c r="AH978" s="117"/>
    </row>
    <row r="979" spans="1:34" s="118" customFormat="1" ht="15">
      <c r="A979" s="116"/>
      <c r="B979" s="116"/>
      <c r="C979" s="116"/>
      <c r="D979" s="94"/>
      <c r="E979" s="94"/>
      <c r="F979" s="94"/>
      <c r="G979" s="94"/>
      <c r="H979" s="94"/>
      <c r="I979" s="94"/>
      <c r="J979" s="94"/>
      <c r="K979" s="94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3"/>
      <c r="X979" s="133"/>
      <c r="Y979" s="133"/>
      <c r="Z979" s="133"/>
      <c r="AA979" s="133"/>
      <c r="AB979" s="133"/>
      <c r="AC979" s="133"/>
      <c r="AD979" s="133"/>
      <c r="AE979" s="133"/>
      <c r="AF979" s="117"/>
      <c r="AG979" s="117"/>
      <c r="AH979" s="117"/>
    </row>
    <row r="980" spans="1:34" s="118" customFormat="1" ht="15">
      <c r="A980" s="116"/>
      <c r="B980" s="116"/>
      <c r="C980" s="116"/>
      <c r="D980" s="94"/>
      <c r="E980" s="94"/>
      <c r="F980" s="94"/>
      <c r="G980" s="94"/>
      <c r="H980" s="94"/>
      <c r="I980" s="94"/>
      <c r="J980" s="94"/>
      <c r="K980" s="94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3"/>
      <c r="X980" s="133"/>
      <c r="Y980" s="133"/>
      <c r="Z980" s="133"/>
      <c r="AA980" s="133"/>
      <c r="AB980" s="133"/>
      <c r="AC980" s="133"/>
      <c r="AD980" s="133"/>
      <c r="AE980" s="133"/>
      <c r="AF980" s="117"/>
      <c r="AG980" s="117"/>
      <c r="AH980" s="117"/>
    </row>
    <row r="981" spans="1:34" s="118" customFormat="1" ht="15">
      <c r="A981" s="116"/>
      <c r="B981" s="116"/>
      <c r="C981" s="116"/>
      <c r="D981" s="94"/>
      <c r="E981" s="94"/>
      <c r="F981" s="94"/>
      <c r="G981" s="94"/>
      <c r="H981" s="94"/>
      <c r="I981" s="94"/>
      <c r="J981" s="94"/>
      <c r="K981" s="94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3"/>
      <c r="X981" s="133"/>
      <c r="Y981" s="133"/>
      <c r="Z981" s="133"/>
      <c r="AA981" s="133"/>
      <c r="AB981" s="133"/>
      <c r="AC981" s="133"/>
      <c r="AD981" s="133"/>
      <c r="AE981" s="133"/>
      <c r="AF981" s="117"/>
      <c r="AG981" s="117"/>
      <c r="AH981" s="117"/>
    </row>
    <row r="982" spans="1:34" s="118" customFormat="1" ht="15">
      <c r="A982" s="116"/>
      <c r="B982" s="116"/>
      <c r="C982" s="116"/>
      <c r="D982" s="94"/>
      <c r="E982" s="94"/>
      <c r="F982" s="94"/>
      <c r="G982" s="94"/>
      <c r="H982" s="94"/>
      <c r="I982" s="94"/>
      <c r="J982" s="94"/>
      <c r="K982" s="94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3"/>
      <c r="X982" s="133"/>
      <c r="Y982" s="133"/>
      <c r="Z982" s="133"/>
      <c r="AA982" s="133"/>
      <c r="AB982" s="133"/>
      <c r="AC982" s="133"/>
      <c r="AD982" s="133"/>
      <c r="AE982" s="133"/>
      <c r="AF982" s="117"/>
      <c r="AG982" s="117"/>
      <c r="AH982" s="117"/>
    </row>
    <row r="983" spans="1:34" s="118" customFormat="1" ht="15">
      <c r="A983" s="116"/>
      <c r="B983" s="116"/>
      <c r="C983" s="116"/>
      <c r="D983" s="94"/>
      <c r="E983" s="94"/>
      <c r="F983" s="94"/>
      <c r="G983" s="94"/>
      <c r="H983" s="94"/>
      <c r="I983" s="94"/>
      <c r="J983" s="94"/>
      <c r="K983" s="94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3"/>
      <c r="X983" s="133"/>
      <c r="Y983" s="133"/>
      <c r="Z983" s="133"/>
      <c r="AA983" s="133"/>
      <c r="AB983" s="133"/>
      <c r="AC983" s="133"/>
      <c r="AD983" s="133"/>
      <c r="AE983" s="133"/>
      <c r="AF983" s="117"/>
      <c r="AG983" s="117"/>
      <c r="AH983" s="117"/>
    </row>
    <row r="984" spans="1:34" s="118" customFormat="1" ht="15">
      <c r="A984" s="116"/>
      <c r="B984" s="116"/>
      <c r="C984" s="116"/>
      <c r="D984" s="94"/>
      <c r="E984" s="94"/>
      <c r="F984" s="94"/>
      <c r="G984" s="94"/>
      <c r="H984" s="94"/>
      <c r="I984" s="94"/>
      <c r="J984" s="94"/>
      <c r="K984" s="94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3"/>
      <c r="X984" s="133"/>
      <c r="Y984" s="133"/>
      <c r="Z984" s="133"/>
      <c r="AA984" s="133"/>
      <c r="AB984" s="133"/>
      <c r="AC984" s="133"/>
      <c r="AD984" s="133"/>
      <c r="AE984" s="133"/>
      <c r="AF984" s="117"/>
      <c r="AG984" s="117"/>
      <c r="AH984" s="117"/>
    </row>
    <row r="985" spans="1:34" s="118" customFormat="1" ht="15">
      <c r="A985" s="116"/>
      <c r="B985" s="116"/>
      <c r="C985" s="116"/>
      <c r="D985" s="94"/>
      <c r="E985" s="94"/>
      <c r="F985" s="94"/>
      <c r="G985" s="94"/>
      <c r="H985" s="94"/>
      <c r="I985" s="94"/>
      <c r="J985" s="94"/>
      <c r="K985" s="94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3"/>
      <c r="X985" s="133"/>
      <c r="Y985" s="133"/>
      <c r="Z985" s="133"/>
      <c r="AA985" s="133"/>
      <c r="AB985" s="133"/>
      <c r="AC985" s="133"/>
      <c r="AD985" s="133"/>
      <c r="AE985" s="133"/>
      <c r="AF985" s="117"/>
      <c r="AG985" s="117"/>
      <c r="AH985" s="117"/>
    </row>
    <row r="986" spans="1:34" s="118" customFormat="1" ht="15">
      <c r="A986" s="116"/>
      <c r="B986" s="116"/>
      <c r="C986" s="116"/>
      <c r="D986" s="94"/>
      <c r="E986" s="94"/>
      <c r="F986" s="94"/>
      <c r="G986" s="94"/>
      <c r="H986" s="94"/>
      <c r="I986" s="94"/>
      <c r="J986" s="94"/>
      <c r="K986" s="94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3"/>
      <c r="X986" s="133"/>
      <c r="Y986" s="133"/>
      <c r="Z986" s="133"/>
      <c r="AA986" s="133"/>
      <c r="AB986" s="133"/>
      <c r="AC986" s="133"/>
      <c r="AD986" s="133"/>
      <c r="AE986" s="133"/>
      <c r="AF986" s="117"/>
      <c r="AG986" s="117"/>
      <c r="AH986" s="117"/>
    </row>
    <row r="987" spans="1:34" s="118" customFormat="1" ht="15">
      <c r="A987" s="116"/>
      <c r="B987" s="116"/>
      <c r="C987" s="116"/>
      <c r="D987" s="94"/>
      <c r="E987" s="94"/>
      <c r="F987" s="94"/>
      <c r="G987" s="94"/>
      <c r="H987" s="94"/>
      <c r="I987" s="94"/>
      <c r="J987" s="94"/>
      <c r="K987" s="94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3"/>
      <c r="X987" s="133"/>
      <c r="Y987" s="133"/>
      <c r="Z987" s="133"/>
      <c r="AA987" s="133"/>
      <c r="AB987" s="133"/>
      <c r="AC987" s="133"/>
      <c r="AD987" s="133"/>
      <c r="AE987" s="133"/>
      <c r="AF987" s="117"/>
      <c r="AG987" s="117"/>
      <c r="AH987" s="117"/>
    </row>
    <row r="988" spans="1:34" s="118" customFormat="1" ht="15">
      <c r="A988" s="116"/>
      <c r="B988" s="116"/>
      <c r="C988" s="116"/>
      <c r="D988" s="94"/>
      <c r="E988" s="94"/>
      <c r="F988" s="94"/>
      <c r="G988" s="94"/>
      <c r="H988" s="94"/>
      <c r="I988" s="94"/>
      <c r="J988" s="94"/>
      <c r="K988" s="94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3"/>
      <c r="X988" s="133"/>
      <c r="Y988" s="133"/>
      <c r="Z988" s="133"/>
      <c r="AA988" s="133"/>
      <c r="AB988" s="133"/>
      <c r="AC988" s="133"/>
      <c r="AD988" s="133"/>
      <c r="AE988" s="133"/>
      <c r="AF988" s="117"/>
      <c r="AG988" s="117"/>
      <c r="AH988" s="117"/>
    </row>
    <row r="989" spans="1:34" s="118" customFormat="1" ht="15">
      <c r="A989" s="116"/>
      <c r="B989" s="116"/>
      <c r="C989" s="116"/>
      <c r="D989" s="94"/>
      <c r="E989" s="94"/>
      <c r="F989" s="94"/>
      <c r="G989" s="94"/>
      <c r="H989" s="94"/>
      <c r="I989" s="94"/>
      <c r="J989" s="94"/>
      <c r="K989" s="94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3"/>
      <c r="X989" s="133"/>
      <c r="Y989" s="133"/>
      <c r="Z989" s="133"/>
      <c r="AA989" s="133"/>
      <c r="AB989" s="133"/>
      <c r="AC989" s="133"/>
      <c r="AD989" s="133"/>
      <c r="AE989" s="133"/>
      <c r="AF989" s="117"/>
      <c r="AG989" s="117"/>
      <c r="AH989" s="117"/>
    </row>
    <row r="990" spans="1:34" s="118" customFormat="1" ht="15">
      <c r="A990" s="116"/>
      <c r="B990" s="116"/>
      <c r="C990" s="116"/>
      <c r="D990" s="94"/>
      <c r="E990" s="94"/>
      <c r="F990" s="94"/>
      <c r="G990" s="94"/>
      <c r="H990" s="94"/>
      <c r="I990" s="94"/>
      <c r="J990" s="94"/>
      <c r="K990" s="94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3"/>
      <c r="X990" s="133"/>
      <c r="Y990" s="133"/>
      <c r="Z990" s="133"/>
      <c r="AA990" s="133"/>
      <c r="AB990" s="133"/>
      <c r="AC990" s="133"/>
      <c r="AD990" s="133"/>
      <c r="AE990" s="133"/>
      <c r="AF990" s="117"/>
      <c r="AG990" s="117"/>
      <c r="AH990" s="117"/>
    </row>
    <row r="991" spans="1:34" s="118" customFormat="1" ht="15">
      <c r="A991" s="116"/>
      <c r="B991" s="116"/>
      <c r="C991" s="116"/>
      <c r="D991" s="94"/>
      <c r="E991" s="94"/>
      <c r="F991" s="94"/>
      <c r="G991" s="94"/>
      <c r="H991" s="94"/>
      <c r="I991" s="94"/>
      <c r="J991" s="94"/>
      <c r="K991" s="94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3"/>
      <c r="X991" s="133"/>
      <c r="Y991" s="133"/>
      <c r="Z991" s="133"/>
      <c r="AA991" s="133"/>
      <c r="AB991" s="133"/>
      <c r="AC991" s="133"/>
      <c r="AD991" s="133"/>
      <c r="AE991" s="133"/>
      <c r="AF991" s="117"/>
      <c r="AG991" s="117"/>
      <c r="AH991" s="117"/>
    </row>
    <row r="992" spans="1:34" s="118" customFormat="1" ht="15">
      <c r="A992" s="116"/>
      <c r="B992" s="116"/>
      <c r="C992" s="116"/>
      <c r="D992" s="94"/>
      <c r="E992" s="94"/>
      <c r="F992" s="94"/>
      <c r="G992" s="94"/>
      <c r="H992" s="94"/>
      <c r="I992" s="94"/>
      <c r="J992" s="94"/>
      <c r="K992" s="94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3"/>
      <c r="X992" s="133"/>
      <c r="Y992" s="133"/>
      <c r="Z992" s="133"/>
      <c r="AA992" s="133"/>
      <c r="AB992" s="133"/>
      <c r="AC992" s="133"/>
      <c r="AD992" s="133"/>
      <c r="AE992" s="133"/>
      <c r="AF992" s="117"/>
      <c r="AG992" s="117"/>
      <c r="AH992" s="117"/>
    </row>
    <row r="993" spans="1:34" s="118" customFormat="1" ht="15">
      <c r="A993" s="116"/>
      <c r="B993" s="116"/>
      <c r="C993" s="116"/>
      <c r="D993" s="94"/>
      <c r="E993" s="94"/>
      <c r="F993" s="94"/>
      <c r="G993" s="94"/>
      <c r="H993" s="94"/>
      <c r="I993" s="94"/>
      <c r="J993" s="94"/>
      <c r="K993" s="94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3"/>
      <c r="X993" s="133"/>
      <c r="Y993" s="133"/>
      <c r="Z993" s="133"/>
      <c r="AA993" s="133"/>
      <c r="AB993" s="133"/>
      <c r="AC993" s="133"/>
      <c r="AD993" s="133"/>
      <c r="AE993" s="133"/>
      <c r="AF993" s="117"/>
      <c r="AG993" s="117"/>
      <c r="AH993" s="117"/>
    </row>
    <row r="994" spans="1:34" s="118" customFormat="1" ht="15">
      <c r="A994" s="116"/>
      <c r="B994" s="116"/>
      <c r="C994" s="116"/>
      <c r="D994" s="94"/>
      <c r="E994" s="94"/>
      <c r="F994" s="94"/>
      <c r="G994" s="94"/>
      <c r="H994" s="94"/>
      <c r="I994" s="94"/>
      <c r="J994" s="94"/>
      <c r="K994" s="94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3"/>
      <c r="X994" s="133"/>
      <c r="Y994" s="133"/>
      <c r="Z994" s="133"/>
      <c r="AA994" s="133"/>
      <c r="AB994" s="133"/>
      <c r="AC994" s="133"/>
      <c r="AD994" s="133"/>
      <c r="AE994" s="133"/>
      <c r="AF994" s="117"/>
      <c r="AG994" s="117"/>
      <c r="AH994" s="117"/>
    </row>
    <row r="995" spans="1:34" s="118" customFormat="1" ht="15">
      <c r="A995" s="116"/>
      <c r="B995" s="116"/>
      <c r="C995" s="116"/>
      <c r="D995" s="94"/>
      <c r="E995" s="94"/>
      <c r="F995" s="94"/>
      <c r="G995" s="94"/>
      <c r="H995" s="94"/>
      <c r="I995" s="94"/>
      <c r="J995" s="94"/>
      <c r="K995" s="94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3"/>
      <c r="X995" s="133"/>
      <c r="Y995" s="133"/>
      <c r="Z995" s="133"/>
      <c r="AA995" s="133"/>
      <c r="AB995" s="133"/>
      <c r="AC995" s="133"/>
      <c r="AD995" s="133"/>
      <c r="AE995" s="133"/>
      <c r="AF995" s="117"/>
      <c r="AG995" s="117"/>
      <c r="AH995" s="117"/>
    </row>
    <row r="996" spans="1:34" s="118" customFormat="1" ht="15">
      <c r="A996" s="116"/>
      <c r="B996" s="116"/>
      <c r="C996" s="116"/>
      <c r="D996" s="94"/>
      <c r="E996" s="94"/>
      <c r="F996" s="94"/>
      <c r="G996" s="94"/>
      <c r="H996" s="94"/>
      <c r="I996" s="94"/>
      <c r="J996" s="94"/>
      <c r="K996" s="94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3"/>
      <c r="X996" s="133"/>
      <c r="Y996" s="133"/>
      <c r="Z996" s="133"/>
      <c r="AA996" s="133"/>
      <c r="AB996" s="133"/>
      <c r="AC996" s="133"/>
      <c r="AD996" s="133"/>
      <c r="AE996" s="133"/>
      <c r="AF996" s="117"/>
      <c r="AG996" s="117"/>
      <c r="AH996" s="117"/>
    </row>
    <row r="997" spans="1:34" s="118" customFormat="1" ht="15">
      <c r="A997" s="116"/>
      <c r="B997" s="116"/>
      <c r="C997" s="116"/>
      <c r="D997" s="94"/>
      <c r="E997" s="94"/>
      <c r="F997" s="94"/>
      <c r="G997" s="94"/>
      <c r="H997" s="94"/>
      <c r="I997" s="94"/>
      <c r="J997" s="94"/>
      <c r="K997" s="94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3"/>
      <c r="X997" s="133"/>
      <c r="Y997" s="133"/>
      <c r="Z997" s="133"/>
      <c r="AA997" s="133"/>
      <c r="AB997" s="133"/>
      <c r="AC997" s="133"/>
      <c r="AD997" s="133"/>
      <c r="AE997" s="133"/>
      <c r="AF997" s="117"/>
      <c r="AG997" s="117"/>
      <c r="AH997" s="117"/>
    </row>
    <row r="998" spans="1:34" s="118" customFormat="1" ht="15">
      <c r="A998" s="116"/>
      <c r="B998" s="116"/>
      <c r="C998" s="116"/>
      <c r="D998" s="94"/>
      <c r="E998" s="94"/>
      <c r="F998" s="94"/>
      <c r="G998" s="94"/>
      <c r="H998" s="94"/>
      <c r="I998" s="94"/>
      <c r="J998" s="94"/>
      <c r="K998" s="94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3"/>
      <c r="X998" s="133"/>
      <c r="Y998" s="133"/>
      <c r="Z998" s="133"/>
      <c r="AA998" s="133"/>
      <c r="AB998" s="133"/>
      <c r="AC998" s="133"/>
      <c r="AD998" s="133"/>
      <c r="AE998" s="133"/>
      <c r="AF998" s="117"/>
      <c r="AG998" s="117"/>
      <c r="AH998" s="117"/>
    </row>
    <row r="999" spans="1:34" s="118" customFormat="1" ht="15">
      <c r="A999" s="116"/>
      <c r="B999" s="116"/>
      <c r="C999" s="116"/>
      <c r="D999" s="94"/>
      <c r="E999" s="94"/>
      <c r="F999" s="94"/>
      <c r="G999" s="94"/>
      <c r="H999" s="94"/>
      <c r="I999" s="94"/>
      <c r="J999" s="94"/>
      <c r="K999" s="94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3"/>
      <c r="X999" s="133"/>
      <c r="Y999" s="133"/>
      <c r="Z999" s="133"/>
      <c r="AA999" s="133"/>
      <c r="AB999" s="133"/>
      <c r="AC999" s="133"/>
      <c r="AD999" s="133"/>
      <c r="AE999" s="133"/>
      <c r="AF999" s="117"/>
      <c r="AG999" s="117"/>
      <c r="AH999" s="117"/>
    </row>
    <row r="1000" spans="1:34" s="118" customFormat="1" ht="15">
      <c r="A1000" s="116"/>
      <c r="B1000" s="116"/>
      <c r="C1000" s="116"/>
      <c r="D1000" s="94"/>
      <c r="E1000" s="94"/>
      <c r="F1000" s="94"/>
      <c r="G1000" s="94"/>
      <c r="H1000" s="94"/>
      <c r="I1000" s="94"/>
      <c r="J1000" s="94"/>
      <c r="K1000" s="94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3"/>
      <c r="X1000" s="133"/>
      <c r="Y1000" s="133"/>
      <c r="Z1000" s="133"/>
      <c r="AA1000" s="133"/>
      <c r="AB1000" s="133"/>
      <c r="AC1000" s="133"/>
      <c r="AD1000" s="133"/>
      <c r="AE1000" s="133"/>
      <c r="AF1000" s="117"/>
      <c r="AG1000" s="117"/>
      <c r="AH1000" s="117"/>
    </row>
    <row r="1001" spans="1:34" s="118" customFormat="1" ht="15">
      <c r="A1001" s="116"/>
      <c r="B1001" s="116"/>
      <c r="C1001" s="116"/>
      <c r="D1001" s="94"/>
      <c r="E1001" s="94"/>
      <c r="F1001" s="94"/>
      <c r="G1001" s="94"/>
      <c r="H1001" s="94"/>
      <c r="I1001" s="94"/>
      <c r="J1001" s="94"/>
      <c r="K1001" s="94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3"/>
      <c r="X1001" s="133"/>
      <c r="Y1001" s="133"/>
      <c r="Z1001" s="133"/>
      <c r="AA1001" s="133"/>
      <c r="AB1001" s="133"/>
      <c r="AC1001" s="133"/>
      <c r="AD1001" s="133"/>
      <c r="AE1001" s="133"/>
      <c r="AF1001" s="117"/>
      <c r="AG1001" s="117"/>
      <c r="AH1001" s="117"/>
    </row>
    <row r="1002" spans="1:34" s="118" customFormat="1" ht="15">
      <c r="A1002" s="116"/>
      <c r="B1002" s="116"/>
      <c r="C1002" s="116"/>
      <c r="D1002" s="94"/>
      <c r="E1002" s="94"/>
      <c r="F1002" s="94"/>
      <c r="G1002" s="94"/>
      <c r="H1002" s="94"/>
      <c r="I1002" s="94"/>
      <c r="J1002" s="94"/>
      <c r="K1002" s="94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3"/>
      <c r="X1002" s="133"/>
      <c r="Y1002" s="133"/>
      <c r="Z1002" s="133"/>
      <c r="AA1002" s="133"/>
      <c r="AB1002" s="133"/>
      <c r="AC1002" s="133"/>
      <c r="AD1002" s="133"/>
      <c r="AE1002" s="133"/>
      <c r="AF1002" s="117"/>
      <c r="AG1002" s="117"/>
      <c r="AH1002" s="117"/>
    </row>
    <row r="1003" spans="1:34" s="118" customFormat="1" ht="15">
      <c r="A1003" s="116"/>
      <c r="B1003" s="116"/>
      <c r="C1003" s="116"/>
      <c r="D1003" s="94"/>
      <c r="E1003" s="94"/>
      <c r="F1003" s="94"/>
      <c r="G1003" s="94"/>
      <c r="H1003" s="94"/>
      <c r="I1003" s="94"/>
      <c r="J1003" s="94"/>
      <c r="K1003" s="94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3"/>
      <c r="X1003" s="133"/>
      <c r="Y1003" s="133"/>
      <c r="Z1003" s="133"/>
      <c r="AA1003" s="133"/>
      <c r="AB1003" s="133"/>
      <c r="AC1003" s="133"/>
      <c r="AD1003" s="133"/>
      <c r="AE1003" s="133"/>
      <c r="AF1003" s="117"/>
      <c r="AG1003" s="117"/>
      <c r="AH1003" s="117"/>
    </row>
    <row r="1004" spans="1:34" s="118" customFormat="1" ht="15">
      <c r="A1004" s="116"/>
      <c r="B1004" s="116"/>
      <c r="C1004" s="116"/>
      <c r="D1004" s="94"/>
      <c r="E1004" s="94"/>
      <c r="F1004" s="94"/>
      <c r="G1004" s="94"/>
      <c r="H1004" s="94"/>
      <c r="I1004" s="94"/>
      <c r="J1004" s="94"/>
      <c r="K1004" s="94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3"/>
      <c r="X1004" s="133"/>
      <c r="Y1004" s="133"/>
      <c r="Z1004" s="133"/>
      <c r="AA1004" s="133"/>
      <c r="AB1004" s="133"/>
      <c r="AC1004" s="133"/>
      <c r="AD1004" s="133"/>
      <c r="AE1004" s="133"/>
      <c r="AF1004" s="117"/>
      <c r="AG1004" s="117"/>
      <c r="AH1004" s="117"/>
    </row>
    <row r="1005" spans="1:34" s="118" customFormat="1" ht="15">
      <c r="A1005" s="116"/>
      <c r="B1005" s="116"/>
      <c r="C1005" s="116"/>
      <c r="D1005" s="94"/>
      <c r="E1005" s="94"/>
      <c r="F1005" s="94"/>
      <c r="G1005" s="94"/>
      <c r="H1005" s="94"/>
      <c r="I1005" s="94"/>
      <c r="J1005" s="94"/>
      <c r="K1005" s="94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3"/>
      <c r="X1005" s="133"/>
      <c r="Y1005" s="133"/>
      <c r="Z1005" s="133"/>
      <c r="AA1005" s="133"/>
      <c r="AB1005" s="133"/>
      <c r="AC1005" s="133"/>
      <c r="AD1005" s="133"/>
      <c r="AE1005" s="133"/>
      <c r="AF1005" s="117"/>
      <c r="AG1005" s="117"/>
      <c r="AH1005" s="117"/>
    </row>
    <row r="1006" spans="1:34" s="118" customFormat="1" ht="15">
      <c r="A1006" s="116"/>
      <c r="B1006" s="116"/>
      <c r="C1006" s="116"/>
      <c r="D1006" s="94"/>
      <c r="E1006" s="94"/>
      <c r="F1006" s="94"/>
      <c r="G1006" s="94"/>
      <c r="H1006" s="94"/>
      <c r="I1006" s="94"/>
      <c r="J1006" s="94"/>
      <c r="K1006" s="94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3"/>
      <c r="X1006" s="133"/>
      <c r="Y1006" s="133"/>
      <c r="Z1006" s="133"/>
      <c r="AA1006" s="133"/>
      <c r="AB1006" s="133"/>
      <c r="AC1006" s="133"/>
      <c r="AD1006" s="133"/>
      <c r="AE1006" s="133"/>
      <c r="AF1006" s="117"/>
      <c r="AG1006" s="117"/>
      <c r="AH1006" s="117"/>
    </row>
    <row r="1007" spans="1:34" s="118" customFormat="1" ht="15">
      <c r="A1007" s="116"/>
      <c r="B1007" s="116"/>
      <c r="C1007" s="116"/>
      <c r="D1007" s="94"/>
      <c r="E1007" s="94"/>
      <c r="F1007" s="94"/>
      <c r="G1007" s="94"/>
      <c r="H1007" s="94"/>
      <c r="I1007" s="94"/>
      <c r="J1007" s="94"/>
      <c r="K1007" s="94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3"/>
      <c r="X1007" s="133"/>
      <c r="Y1007" s="133"/>
      <c r="Z1007" s="133"/>
      <c r="AA1007" s="133"/>
      <c r="AB1007" s="133"/>
      <c r="AC1007" s="133"/>
      <c r="AD1007" s="133"/>
      <c r="AE1007" s="133"/>
      <c r="AF1007" s="117"/>
      <c r="AG1007" s="117"/>
      <c r="AH1007" s="117"/>
    </row>
    <row r="1008" spans="1:34" s="118" customFormat="1" ht="15">
      <c r="A1008" s="116"/>
      <c r="B1008" s="116"/>
      <c r="C1008" s="116"/>
      <c r="D1008" s="94"/>
      <c r="E1008" s="94"/>
      <c r="F1008" s="94"/>
      <c r="G1008" s="94"/>
      <c r="H1008" s="94"/>
      <c r="I1008" s="94"/>
      <c r="J1008" s="94"/>
      <c r="K1008" s="94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3"/>
      <c r="X1008" s="133"/>
      <c r="Y1008" s="133"/>
      <c r="Z1008" s="133"/>
      <c r="AA1008" s="133"/>
      <c r="AB1008" s="133"/>
      <c r="AC1008" s="133"/>
      <c r="AD1008" s="133"/>
      <c r="AE1008" s="133"/>
      <c r="AF1008" s="117"/>
      <c r="AG1008" s="117"/>
      <c r="AH1008" s="117"/>
    </row>
    <row r="1009" spans="1:34" s="118" customFormat="1" ht="15">
      <c r="A1009" s="116"/>
      <c r="B1009" s="116"/>
      <c r="C1009" s="116"/>
      <c r="D1009" s="94"/>
      <c r="E1009" s="94"/>
      <c r="F1009" s="94"/>
      <c r="G1009" s="94"/>
      <c r="H1009" s="94"/>
      <c r="I1009" s="94"/>
      <c r="J1009" s="94"/>
      <c r="K1009" s="94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3"/>
      <c r="X1009" s="133"/>
      <c r="Y1009" s="133"/>
      <c r="Z1009" s="133"/>
      <c r="AA1009" s="133"/>
      <c r="AB1009" s="133"/>
      <c r="AC1009" s="133"/>
      <c r="AD1009" s="133"/>
      <c r="AE1009" s="133"/>
      <c r="AF1009" s="117"/>
      <c r="AG1009" s="117"/>
      <c r="AH1009" s="117"/>
    </row>
    <row r="1010" spans="1:34" s="118" customFormat="1" ht="15">
      <c r="A1010" s="116"/>
      <c r="B1010" s="116"/>
      <c r="C1010" s="116"/>
      <c r="D1010" s="94"/>
      <c r="E1010" s="94"/>
      <c r="F1010" s="94"/>
      <c r="G1010" s="94"/>
      <c r="H1010" s="94"/>
      <c r="I1010" s="94"/>
      <c r="J1010" s="94"/>
      <c r="K1010" s="94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3"/>
      <c r="X1010" s="133"/>
      <c r="Y1010" s="133"/>
      <c r="Z1010" s="133"/>
      <c r="AA1010" s="133"/>
      <c r="AB1010" s="133"/>
      <c r="AC1010" s="133"/>
      <c r="AD1010" s="133"/>
      <c r="AE1010" s="133"/>
      <c r="AF1010" s="117"/>
      <c r="AG1010" s="117"/>
      <c r="AH1010" s="117"/>
    </row>
    <row r="1011" spans="1:34" s="118" customFormat="1" ht="15">
      <c r="A1011" s="116"/>
      <c r="B1011" s="116"/>
      <c r="C1011" s="116"/>
      <c r="D1011" s="94"/>
      <c r="E1011" s="94"/>
      <c r="F1011" s="94"/>
      <c r="G1011" s="94"/>
      <c r="H1011" s="94"/>
      <c r="I1011" s="94"/>
      <c r="J1011" s="94"/>
      <c r="K1011" s="94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3"/>
      <c r="X1011" s="133"/>
      <c r="Y1011" s="133"/>
      <c r="Z1011" s="133"/>
      <c r="AA1011" s="133"/>
      <c r="AB1011" s="133"/>
      <c r="AC1011" s="133"/>
      <c r="AD1011" s="133"/>
      <c r="AE1011" s="133"/>
      <c r="AF1011" s="117"/>
      <c r="AG1011" s="117"/>
      <c r="AH1011" s="117"/>
    </row>
    <row r="1012" spans="1:34" s="118" customFormat="1" ht="15">
      <c r="A1012" s="116"/>
      <c r="B1012" s="116"/>
      <c r="C1012" s="116"/>
      <c r="D1012" s="94"/>
      <c r="E1012" s="94"/>
      <c r="F1012" s="94"/>
      <c r="G1012" s="94"/>
      <c r="H1012" s="94"/>
      <c r="I1012" s="94"/>
      <c r="J1012" s="94"/>
      <c r="K1012" s="94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3"/>
      <c r="X1012" s="133"/>
      <c r="Y1012" s="133"/>
      <c r="Z1012" s="133"/>
      <c r="AA1012" s="133"/>
      <c r="AB1012" s="133"/>
      <c r="AC1012" s="133"/>
      <c r="AD1012" s="133"/>
      <c r="AE1012" s="133"/>
      <c r="AF1012" s="117"/>
      <c r="AG1012" s="117"/>
      <c r="AH1012" s="117"/>
    </row>
    <row r="1013" spans="1:34" s="118" customFormat="1" ht="15">
      <c r="A1013" s="116"/>
      <c r="B1013" s="116"/>
      <c r="C1013" s="116"/>
      <c r="D1013" s="94"/>
      <c r="E1013" s="94"/>
      <c r="F1013" s="94"/>
      <c r="G1013" s="94"/>
      <c r="H1013" s="94"/>
      <c r="I1013" s="94"/>
      <c r="J1013" s="94"/>
      <c r="K1013" s="94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3"/>
      <c r="X1013" s="133"/>
      <c r="Y1013" s="133"/>
      <c r="Z1013" s="133"/>
      <c r="AA1013" s="133"/>
      <c r="AB1013" s="133"/>
      <c r="AC1013" s="133"/>
      <c r="AD1013" s="133"/>
      <c r="AE1013" s="133"/>
      <c r="AF1013" s="117"/>
      <c r="AG1013" s="117"/>
      <c r="AH1013" s="117"/>
    </row>
    <row r="1014" spans="1:34" s="118" customFormat="1" ht="15">
      <c r="A1014" s="116"/>
      <c r="B1014" s="116"/>
      <c r="C1014" s="116"/>
      <c r="D1014" s="94"/>
      <c r="E1014" s="94"/>
      <c r="F1014" s="94"/>
      <c r="G1014" s="94"/>
      <c r="H1014" s="94"/>
      <c r="I1014" s="94"/>
      <c r="J1014" s="94"/>
      <c r="K1014" s="94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3"/>
      <c r="X1014" s="133"/>
      <c r="Y1014" s="133"/>
      <c r="Z1014" s="133"/>
      <c r="AA1014" s="133"/>
      <c r="AB1014" s="133"/>
      <c r="AC1014" s="133"/>
      <c r="AD1014" s="133"/>
      <c r="AE1014" s="133"/>
      <c r="AF1014" s="117"/>
      <c r="AG1014" s="117"/>
      <c r="AH1014" s="117"/>
    </row>
    <row r="1015" spans="1:34" s="118" customFormat="1" ht="15">
      <c r="A1015" s="116"/>
      <c r="B1015" s="116"/>
      <c r="C1015" s="116"/>
      <c r="D1015" s="94"/>
      <c r="E1015" s="94"/>
      <c r="F1015" s="94"/>
      <c r="G1015" s="94"/>
      <c r="H1015" s="94"/>
      <c r="I1015" s="94"/>
      <c r="J1015" s="94"/>
      <c r="K1015" s="94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3"/>
      <c r="X1015" s="133"/>
      <c r="Y1015" s="133"/>
      <c r="Z1015" s="133"/>
      <c r="AA1015" s="133"/>
      <c r="AB1015" s="133"/>
      <c r="AC1015" s="133"/>
      <c r="AD1015" s="133"/>
      <c r="AE1015" s="133"/>
      <c r="AF1015" s="117"/>
      <c r="AG1015" s="117"/>
      <c r="AH1015" s="117"/>
    </row>
    <row r="1016" spans="1:34" s="118" customFormat="1" ht="15">
      <c r="A1016" s="116"/>
      <c r="B1016" s="116"/>
      <c r="C1016" s="116"/>
      <c r="D1016" s="94"/>
      <c r="E1016" s="94"/>
      <c r="F1016" s="94"/>
      <c r="G1016" s="94"/>
      <c r="H1016" s="94"/>
      <c r="I1016" s="94"/>
      <c r="J1016" s="94"/>
      <c r="K1016" s="94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3"/>
      <c r="X1016" s="133"/>
      <c r="Y1016" s="133"/>
      <c r="Z1016" s="133"/>
      <c r="AA1016" s="133"/>
      <c r="AB1016" s="133"/>
      <c r="AC1016" s="133"/>
      <c r="AD1016" s="133"/>
      <c r="AE1016" s="133"/>
      <c r="AF1016" s="117"/>
      <c r="AG1016" s="117"/>
      <c r="AH1016" s="117"/>
    </row>
    <row r="1017" spans="1:34" s="118" customFormat="1" ht="15">
      <c r="A1017" s="116"/>
      <c r="B1017" s="116"/>
      <c r="C1017" s="116"/>
      <c r="D1017" s="94"/>
      <c r="E1017" s="94"/>
      <c r="F1017" s="94"/>
      <c r="G1017" s="94"/>
      <c r="H1017" s="94"/>
      <c r="I1017" s="94"/>
      <c r="J1017" s="94"/>
      <c r="K1017" s="94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3"/>
      <c r="X1017" s="133"/>
      <c r="Y1017" s="133"/>
      <c r="Z1017" s="133"/>
      <c r="AA1017" s="133"/>
      <c r="AB1017" s="133"/>
      <c r="AC1017" s="133"/>
      <c r="AD1017" s="133"/>
      <c r="AE1017" s="133"/>
      <c r="AF1017" s="117"/>
      <c r="AG1017" s="117"/>
      <c r="AH1017" s="117"/>
    </row>
    <row r="1018" spans="1:34" s="118" customFormat="1" ht="15">
      <c r="A1018" s="116"/>
      <c r="B1018" s="116"/>
      <c r="C1018" s="116"/>
      <c r="D1018" s="94"/>
      <c r="E1018" s="94"/>
      <c r="F1018" s="94"/>
      <c r="G1018" s="94"/>
      <c r="H1018" s="94"/>
      <c r="I1018" s="94"/>
      <c r="J1018" s="94"/>
      <c r="K1018" s="94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3"/>
      <c r="X1018" s="133"/>
      <c r="Y1018" s="133"/>
      <c r="Z1018" s="133"/>
      <c r="AA1018" s="133"/>
      <c r="AB1018" s="133"/>
      <c r="AC1018" s="133"/>
      <c r="AD1018" s="133"/>
      <c r="AE1018" s="133"/>
      <c r="AF1018" s="117"/>
      <c r="AG1018" s="117"/>
      <c r="AH1018" s="117"/>
    </row>
    <row r="1019" spans="1:34" s="118" customFormat="1" ht="15">
      <c r="A1019" s="116"/>
      <c r="B1019" s="116"/>
      <c r="C1019" s="116"/>
      <c r="D1019" s="94"/>
      <c r="E1019" s="94"/>
      <c r="F1019" s="94"/>
      <c r="G1019" s="94"/>
      <c r="H1019" s="94"/>
      <c r="I1019" s="94"/>
      <c r="J1019" s="94"/>
      <c r="K1019" s="94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3"/>
      <c r="X1019" s="133"/>
      <c r="Y1019" s="133"/>
      <c r="Z1019" s="133"/>
      <c r="AA1019" s="133"/>
      <c r="AB1019" s="133"/>
      <c r="AC1019" s="133"/>
      <c r="AD1019" s="133"/>
      <c r="AE1019" s="133"/>
      <c r="AF1019" s="117"/>
      <c r="AG1019" s="117"/>
      <c r="AH1019" s="117"/>
    </row>
    <row r="1020" spans="1:34" s="118" customFormat="1" ht="15">
      <c r="A1020" s="116"/>
      <c r="B1020" s="116"/>
      <c r="C1020" s="116"/>
      <c r="D1020" s="94"/>
      <c r="E1020" s="94"/>
      <c r="F1020" s="94"/>
      <c r="G1020" s="94"/>
      <c r="H1020" s="94"/>
      <c r="I1020" s="94"/>
      <c r="J1020" s="94"/>
      <c r="K1020" s="94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3"/>
      <c r="X1020" s="133"/>
      <c r="Y1020" s="133"/>
      <c r="Z1020" s="133"/>
      <c r="AA1020" s="133"/>
      <c r="AB1020" s="133"/>
      <c r="AC1020" s="133"/>
      <c r="AD1020" s="133"/>
      <c r="AE1020" s="133"/>
      <c r="AF1020" s="117"/>
      <c r="AG1020" s="117"/>
      <c r="AH1020" s="117"/>
    </row>
    <row r="1021" spans="1:34" s="118" customFormat="1" ht="15">
      <c r="A1021" s="116"/>
      <c r="B1021" s="116"/>
      <c r="C1021" s="116"/>
      <c r="D1021" s="94"/>
      <c r="E1021" s="94"/>
      <c r="F1021" s="94"/>
      <c r="G1021" s="94"/>
      <c r="H1021" s="94"/>
      <c r="I1021" s="94"/>
      <c r="J1021" s="94"/>
      <c r="K1021" s="94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3"/>
      <c r="X1021" s="133"/>
      <c r="Y1021" s="133"/>
      <c r="Z1021" s="133"/>
      <c r="AA1021" s="133"/>
      <c r="AB1021" s="133"/>
      <c r="AC1021" s="133"/>
      <c r="AD1021" s="133"/>
      <c r="AE1021" s="133"/>
      <c r="AF1021" s="117"/>
      <c r="AG1021" s="117"/>
      <c r="AH1021" s="117"/>
    </row>
    <row r="1022" spans="1:34" s="118" customFormat="1" ht="15">
      <c r="A1022" s="116"/>
      <c r="B1022" s="116"/>
      <c r="C1022" s="116"/>
      <c r="D1022" s="94"/>
      <c r="E1022" s="94"/>
      <c r="F1022" s="94"/>
      <c r="G1022" s="94"/>
      <c r="H1022" s="94"/>
      <c r="I1022" s="94"/>
      <c r="J1022" s="94"/>
      <c r="K1022" s="94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3"/>
      <c r="X1022" s="133"/>
      <c r="Y1022" s="133"/>
      <c r="Z1022" s="133"/>
      <c r="AA1022" s="133"/>
      <c r="AB1022" s="133"/>
      <c r="AC1022" s="133"/>
      <c r="AD1022" s="133"/>
      <c r="AE1022" s="133"/>
      <c r="AF1022" s="117"/>
      <c r="AG1022" s="117"/>
      <c r="AH1022" s="117"/>
    </row>
    <row r="1023" spans="1:34" s="118" customFormat="1" ht="15">
      <c r="A1023" s="116"/>
      <c r="B1023" s="116"/>
      <c r="C1023" s="116"/>
      <c r="D1023" s="94"/>
      <c r="E1023" s="94"/>
      <c r="F1023" s="94"/>
      <c r="G1023" s="94"/>
      <c r="H1023" s="94"/>
      <c r="I1023" s="94"/>
      <c r="J1023" s="94"/>
      <c r="K1023" s="94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3"/>
      <c r="X1023" s="133"/>
      <c r="Y1023" s="133"/>
      <c r="Z1023" s="133"/>
      <c r="AA1023" s="133"/>
      <c r="AB1023" s="133"/>
      <c r="AC1023" s="133"/>
      <c r="AD1023" s="133"/>
      <c r="AE1023" s="133"/>
      <c r="AF1023" s="117"/>
      <c r="AG1023" s="117"/>
      <c r="AH1023" s="117"/>
    </row>
    <row r="1024" spans="1:34" s="118" customFormat="1" ht="15">
      <c r="A1024" s="116"/>
      <c r="B1024" s="116"/>
      <c r="C1024" s="116"/>
      <c r="D1024" s="94"/>
      <c r="E1024" s="94"/>
      <c r="F1024" s="94"/>
      <c r="G1024" s="94"/>
      <c r="H1024" s="94"/>
      <c r="I1024" s="94"/>
      <c r="J1024" s="94"/>
      <c r="K1024" s="94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3"/>
      <c r="X1024" s="133"/>
      <c r="Y1024" s="133"/>
      <c r="Z1024" s="133"/>
      <c r="AA1024" s="133"/>
      <c r="AB1024" s="133"/>
      <c r="AC1024" s="133"/>
      <c r="AD1024" s="133"/>
      <c r="AE1024" s="133"/>
      <c r="AF1024" s="117"/>
      <c r="AG1024" s="117"/>
      <c r="AH1024" s="117"/>
    </row>
    <row r="1025" spans="1:34" s="118" customFormat="1" ht="15">
      <c r="A1025" s="116"/>
      <c r="B1025" s="116"/>
      <c r="C1025" s="116"/>
      <c r="D1025" s="94"/>
      <c r="E1025" s="94"/>
      <c r="F1025" s="94"/>
      <c r="G1025" s="94"/>
      <c r="H1025" s="94"/>
      <c r="I1025" s="94"/>
      <c r="J1025" s="94"/>
      <c r="K1025" s="94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3"/>
      <c r="X1025" s="133"/>
      <c r="Y1025" s="133"/>
      <c r="Z1025" s="133"/>
      <c r="AA1025" s="133"/>
      <c r="AB1025" s="133"/>
      <c r="AC1025" s="133"/>
      <c r="AD1025" s="133"/>
      <c r="AE1025" s="133"/>
      <c r="AF1025" s="117"/>
      <c r="AG1025" s="117"/>
      <c r="AH1025" s="117"/>
    </row>
    <row r="1026" spans="1:34" s="118" customFormat="1" ht="15">
      <c r="A1026" s="116"/>
      <c r="B1026" s="116"/>
      <c r="C1026" s="116"/>
      <c r="D1026" s="94"/>
      <c r="E1026" s="94"/>
      <c r="F1026" s="94"/>
      <c r="G1026" s="94"/>
      <c r="H1026" s="94"/>
      <c r="I1026" s="94"/>
      <c r="J1026" s="94"/>
      <c r="K1026" s="94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3"/>
      <c r="X1026" s="133"/>
      <c r="Y1026" s="133"/>
      <c r="Z1026" s="133"/>
      <c r="AA1026" s="133"/>
      <c r="AB1026" s="133"/>
      <c r="AC1026" s="133"/>
      <c r="AD1026" s="133"/>
      <c r="AE1026" s="133"/>
      <c r="AF1026" s="117"/>
      <c r="AG1026" s="117"/>
      <c r="AH1026" s="117"/>
    </row>
    <row r="1027" spans="1:34" s="118" customFormat="1" ht="15">
      <c r="A1027" s="116"/>
      <c r="B1027" s="116"/>
      <c r="C1027" s="116"/>
      <c r="D1027" s="94"/>
      <c r="E1027" s="94"/>
      <c r="F1027" s="94"/>
      <c r="G1027" s="94"/>
      <c r="H1027" s="94"/>
      <c r="I1027" s="94"/>
      <c r="J1027" s="94"/>
      <c r="K1027" s="94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3"/>
      <c r="X1027" s="133"/>
      <c r="Y1027" s="133"/>
      <c r="Z1027" s="133"/>
      <c r="AA1027" s="133"/>
      <c r="AB1027" s="133"/>
      <c r="AC1027" s="133"/>
      <c r="AD1027" s="133"/>
      <c r="AE1027" s="133"/>
      <c r="AF1027" s="117"/>
      <c r="AG1027" s="117"/>
      <c r="AH1027" s="117"/>
    </row>
    <row r="1028" spans="1:34" s="118" customFormat="1" ht="15">
      <c r="A1028" s="116"/>
      <c r="B1028" s="116"/>
      <c r="C1028" s="116"/>
      <c r="D1028" s="94"/>
      <c r="E1028" s="94"/>
      <c r="F1028" s="94"/>
      <c r="G1028" s="94"/>
      <c r="H1028" s="94"/>
      <c r="I1028" s="94"/>
      <c r="J1028" s="94"/>
      <c r="K1028" s="94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3"/>
      <c r="X1028" s="133"/>
      <c r="Y1028" s="133"/>
      <c r="Z1028" s="133"/>
      <c r="AA1028" s="133"/>
      <c r="AB1028" s="133"/>
      <c r="AC1028" s="133"/>
      <c r="AD1028" s="133"/>
      <c r="AE1028" s="133"/>
      <c r="AF1028" s="117"/>
      <c r="AG1028" s="117"/>
      <c r="AH1028" s="117"/>
    </row>
    <row r="1029" spans="1:34" s="118" customFormat="1" ht="15">
      <c r="A1029" s="116"/>
      <c r="B1029" s="116"/>
      <c r="C1029" s="116"/>
      <c r="D1029" s="94"/>
      <c r="E1029" s="94"/>
      <c r="F1029" s="94"/>
      <c r="G1029" s="94"/>
      <c r="H1029" s="94"/>
      <c r="I1029" s="94"/>
      <c r="J1029" s="94"/>
      <c r="K1029" s="94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3"/>
      <c r="X1029" s="133"/>
      <c r="Y1029" s="133"/>
      <c r="Z1029" s="133"/>
      <c r="AA1029" s="133"/>
      <c r="AB1029" s="133"/>
      <c r="AC1029" s="133"/>
      <c r="AD1029" s="133"/>
      <c r="AE1029" s="133"/>
      <c r="AF1029" s="117"/>
      <c r="AG1029" s="117"/>
      <c r="AH1029" s="117"/>
    </row>
    <row r="1030" spans="1:34" s="118" customFormat="1" ht="15">
      <c r="A1030" s="116"/>
      <c r="B1030" s="116"/>
      <c r="C1030" s="116"/>
      <c r="D1030" s="94"/>
      <c r="E1030" s="94"/>
      <c r="F1030" s="94"/>
      <c r="G1030" s="94"/>
      <c r="H1030" s="94"/>
      <c r="I1030" s="94"/>
      <c r="J1030" s="94"/>
      <c r="K1030" s="94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3"/>
      <c r="X1030" s="133"/>
      <c r="Y1030" s="133"/>
      <c r="Z1030" s="133"/>
      <c r="AA1030" s="133"/>
      <c r="AB1030" s="133"/>
      <c r="AC1030" s="133"/>
      <c r="AD1030" s="133"/>
      <c r="AE1030" s="133"/>
      <c r="AF1030" s="117"/>
      <c r="AG1030" s="117"/>
      <c r="AH1030" s="117"/>
    </row>
    <row r="1031" spans="1:34" s="118" customFormat="1" ht="15">
      <c r="A1031" s="116"/>
      <c r="B1031" s="116"/>
      <c r="C1031" s="116"/>
      <c r="D1031" s="94"/>
      <c r="E1031" s="94"/>
      <c r="F1031" s="94"/>
      <c r="G1031" s="94"/>
      <c r="H1031" s="94"/>
      <c r="I1031" s="94"/>
      <c r="J1031" s="94"/>
      <c r="K1031" s="94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3"/>
      <c r="X1031" s="133"/>
      <c r="Y1031" s="133"/>
      <c r="Z1031" s="133"/>
      <c r="AA1031" s="133"/>
      <c r="AB1031" s="133"/>
      <c r="AC1031" s="133"/>
      <c r="AD1031" s="133"/>
      <c r="AE1031" s="133"/>
      <c r="AF1031" s="117"/>
      <c r="AG1031" s="117"/>
      <c r="AH1031" s="117"/>
    </row>
    <row r="1032" spans="1:34" s="118" customFormat="1" ht="15">
      <c r="A1032" s="116"/>
      <c r="B1032" s="116"/>
      <c r="C1032" s="116"/>
      <c r="D1032" s="94"/>
      <c r="E1032" s="94"/>
      <c r="F1032" s="94"/>
      <c r="G1032" s="94"/>
      <c r="H1032" s="94"/>
      <c r="I1032" s="94"/>
      <c r="J1032" s="94"/>
      <c r="K1032" s="94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3"/>
      <c r="X1032" s="133"/>
      <c r="Y1032" s="133"/>
      <c r="Z1032" s="133"/>
      <c r="AA1032" s="133"/>
      <c r="AB1032" s="133"/>
      <c r="AC1032" s="133"/>
      <c r="AD1032" s="133"/>
      <c r="AE1032" s="133"/>
      <c r="AF1032" s="117"/>
      <c r="AG1032" s="117"/>
      <c r="AH1032" s="117"/>
    </row>
    <row r="1033" spans="1:34" s="118" customFormat="1" ht="15">
      <c r="A1033" s="116"/>
      <c r="B1033" s="116"/>
      <c r="C1033" s="116"/>
      <c r="D1033" s="94"/>
      <c r="E1033" s="94"/>
      <c r="F1033" s="94"/>
      <c r="G1033" s="94"/>
      <c r="H1033" s="94"/>
      <c r="I1033" s="94"/>
      <c r="J1033" s="94"/>
      <c r="K1033" s="94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3"/>
      <c r="X1033" s="133"/>
      <c r="Y1033" s="133"/>
      <c r="Z1033" s="133"/>
      <c r="AA1033" s="133"/>
      <c r="AB1033" s="133"/>
      <c r="AC1033" s="133"/>
      <c r="AD1033" s="133"/>
      <c r="AE1033" s="133"/>
      <c r="AF1033" s="117"/>
      <c r="AG1033" s="117"/>
      <c r="AH1033" s="117"/>
    </row>
    <row r="1034" spans="1:34" s="118" customFormat="1" ht="15">
      <c r="A1034" s="116"/>
      <c r="B1034" s="116"/>
      <c r="C1034" s="116"/>
      <c r="D1034" s="94"/>
      <c r="E1034" s="94"/>
      <c r="F1034" s="94"/>
      <c r="G1034" s="94"/>
      <c r="H1034" s="94"/>
      <c r="I1034" s="94"/>
      <c r="J1034" s="94"/>
      <c r="K1034" s="94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3"/>
      <c r="X1034" s="133"/>
      <c r="Y1034" s="133"/>
      <c r="Z1034" s="133"/>
      <c r="AA1034" s="133"/>
      <c r="AB1034" s="133"/>
      <c r="AC1034" s="133"/>
      <c r="AD1034" s="133"/>
      <c r="AE1034" s="133"/>
      <c r="AF1034" s="117"/>
      <c r="AG1034" s="117"/>
      <c r="AH1034" s="117"/>
    </row>
    <row r="1035" spans="1:34" s="118" customFormat="1" ht="15">
      <c r="A1035" s="116"/>
      <c r="B1035" s="116"/>
      <c r="C1035" s="116"/>
      <c r="D1035" s="94"/>
      <c r="E1035" s="94"/>
      <c r="F1035" s="94"/>
      <c r="G1035" s="94"/>
      <c r="H1035" s="94"/>
      <c r="I1035" s="94"/>
      <c r="J1035" s="94"/>
      <c r="K1035" s="94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3"/>
      <c r="X1035" s="133"/>
      <c r="Y1035" s="133"/>
      <c r="Z1035" s="133"/>
      <c r="AA1035" s="133"/>
      <c r="AB1035" s="133"/>
      <c r="AC1035" s="133"/>
      <c r="AD1035" s="133"/>
      <c r="AE1035" s="133"/>
      <c r="AF1035" s="117"/>
      <c r="AG1035" s="117"/>
      <c r="AH1035" s="117"/>
    </row>
    <row r="1036" spans="1:34" s="118" customFormat="1" ht="15">
      <c r="A1036" s="116"/>
      <c r="B1036" s="116"/>
      <c r="C1036" s="116"/>
      <c r="D1036" s="94"/>
      <c r="E1036" s="94"/>
      <c r="F1036" s="94"/>
      <c r="G1036" s="94"/>
      <c r="H1036" s="94"/>
      <c r="I1036" s="94"/>
      <c r="J1036" s="94"/>
      <c r="K1036" s="94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3"/>
      <c r="X1036" s="133"/>
      <c r="Y1036" s="133"/>
      <c r="Z1036" s="133"/>
      <c r="AA1036" s="133"/>
      <c r="AB1036" s="133"/>
      <c r="AC1036" s="133"/>
      <c r="AD1036" s="133"/>
      <c r="AE1036" s="133"/>
      <c r="AF1036" s="117"/>
      <c r="AG1036" s="117"/>
      <c r="AH1036" s="117"/>
    </row>
    <row r="1037" spans="1:34" s="118" customFormat="1" ht="15">
      <c r="A1037" s="116"/>
      <c r="B1037" s="116"/>
      <c r="C1037" s="116"/>
      <c r="D1037" s="94"/>
      <c r="E1037" s="94"/>
      <c r="F1037" s="94"/>
      <c r="G1037" s="94"/>
      <c r="H1037" s="94"/>
      <c r="I1037" s="94"/>
      <c r="J1037" s="94"/>
      <c r="K1037" s="94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3"/>
      <c r="X1037" s="133"/>
      <c r="Y1037" s="133"/>
      <c r="Z1037" s="133"/>
      <c r="AA1037" s="133"/>
      <c r="AB1037" s="133"/>
      <c r="AC1037" s="133"/>
      <c r="AD1037" s="133"/>
      <c r="AE1037" s="133"/>
      <c r="AF1037" s="117"/>
      <c r="AG1037" s="117"/>
      <c r="AH1037" s="117"/>
    </row>
    <row r="1038" spans="1:34" s="118" customFormat="1" ht="15">
      <c r="A1038" s="116"/>
      <c r="B1038" s="116"/>
      <c r="C1038" s="116"/>
      <c r="D1038" s="94"/>
      <c r="E1038" s="94"/>
      <c r="F1038" s="94"/>
      <c r="G1038" s="94"/>
      <c r="H1038" s="94"/>
      <c r="I1038" s="94"/>
      <c r="J1038" s="94"/>
      <c r="K1038" s="94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3"/>
      <c r="X1038" s="133"/>
      <c r="Y1038" s="133"/>
      <c r="Z1038" s="133"/>
      <c r="AA1038" s="133"/>
      <c r="AB1038" s="133"/>
      <c r="AC1038" s="133"/>
      <c r="AD1038" s="133"/>
      <c r="AE1038" s="133"/>
      <c r="AF1038" s="117"/>
      <c r="AG1038" s="117"/>
      <c r="AH1038" s="117"/>
    </row>
    <row r="1039" spans="1:34" s="118" customFormat="1" ht="15">
      <c r="A1039" s="116"/>
      <c r="B1039" s="116"/>
      <c r="C1039" s="116"/>
      <c r="D1039" s="94"/>
      <c r="E1039" s="94"/>
      <c r="F1039" s="94"/>
      <c r="G1039" s="94"/>
      <c r="H1039" s="94"/>
      <c r="I1039" s="94"/>
      <c r="J1039" s="94"/>
      <c r="K1039" s="94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3"/>
      <c r="X1039" s="133"/>
      <c r="Y1039" s="133"/>
      <c r="Z1039" s="133"/>
      <c r="AA1039" s="133"/>
      <c r="AB1039" s="133"/>
      <c r="AC1039" s="133"/>
      <c r="AD1039" s="133"/>
      <c r="AE1039" s="133"/>
      <c r="AF1039" s="117"/>
      <c r="AG1039" s="117"/>
      <c r="AH1039" s="117"/>
    </row>
    <row r="1040" spans="1:34" s="118" customFormat="1" ht="15">
      <c r="A1040" s="116"/>
      <c r="B1040" s="116"/>
      <c r="C1040" s="116"/>
      <c r="D1040" s="94"/>
      <c r="E1040" s="94"/>
      <c r="F1040" s="94"/>
      <c r="G1040" s="94"/>
      <c r="H1040" s="94"/>
      <c r="I1040" s="94"/>
      <c r="J1040" s="94"/>
      <c r="K1040" s="94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3"/>
      <c r="X1040" s="133"/>
      <c r="Y1040" s="133"/>
      <c r="Z1040" s="133"/>
      <c r="AA1040" s="133"/>
      <c r="AB1040" s="133"/>
      <c r="AC1040" s="133"/>
      <c r="AD1040" s="133"/>
      <c r="AE1040" s="133"/>
      <c r="AF1040" s="117"/>
      <c r="AG1040" s="117"/>
      <c r="AH1040" s="117"/>
    </row>
    <row r="1041" spans="1:34" s="118" customFormat="1" ht="15">
      <c r="A1041" s="116"/>
      <c r="B1041" s="116"/>
      <c r="C1041" s="116"/>
      <c r="D1041" s="94"/>
      <c r="E1041" s="94"/>
      <c r="F1041" s="94"/>
      <c r="G1041" s="94"/>
      <c r="H1041" s="94"/>
      <c r="I1041" s="94"/>
      <c r="J1041" s="94"/>
      <c r="K1041" s="94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3"/>
      <c r="X1041" s="133"/>
      <c r="Y1041" s="133"/>
      <c r="Z1041" s="133"/>
      <c r="AA1041" s="133"/>
      <c r="AB1041" s="133"/>
      <c r="AC1041" s="133"/>
      <c r="AD1041" s="133"/>
      <c r="AE1041" s="133"/>
      <c r="AF1041" s="117"/>
      <c r="AG1041" s="117"/>
      <c r="AH1041" s="117"/>
    </row>
    <row r="1042" spans="1:34" s="118" customFormat="1" ht="15">
      <c r="A1042" s="116"/>
      <c r="B1042" s="116"/>
      <c r="C1042" s="116"/>
      <c r="D1042" s="94"/>
      <c r="E1042" s="94"/>
      <c r="F1042" s="94"/>
      <c r="G1042" s="94"/>
      <c r="H1042" s="94"/>
      <c r="I1042" s="94"/>
      <c r="J1042" s="94"/>
      <c r="K1042" s="94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3"/>
      <c r="X1042" s="133"/>
      <c r="Y1042" s="133"/>
      <c r="Z1042" s="133"/>
      <c r="AA1042" s="133"/>
      <c r="AB1042" s="133"/>
      <c r="AC1042" s="133"/>
      <c r="AD1042" s="133"/>
      <c r="AE1042" s="133"/>
      <c r="AF1042" s="117"/>
      <c r="AG1042" s="117"/>
      <c r="AH1042" s="117"/>
    </row>
    <row r="1043" spans="1:34" s="118" customFormat="1" ht="15">
      <c r="A1043" s="116"/>
      <c r="B1043" s="116"/>
      <c r="C1043" s="116"/>
      <c r="D1043" s="94"/>
      <c r="E1043" s="94"/>
      <c r="F1043" s="94"/>
      <c r="G1043" s="94"/>
      <c r="H1043" s="94"/>
      <c r="I1043" s="94"/>
      <c r="J1043" s="94"/>
      <c r="K1043" s="94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3"/>
      <c r="X1043" s="133"/>
      <c r="Y1043" s="133"/>
      <c r="Z1043" s="133"/>
      <c r="AA1043" s="133"/>
      <c r="AB1043" s="133"/>
      <c r="AC1043" s="133"/>
      <c r="AD1043" s="133"/>
      <c r="AE1043" s="133"/>
      <c r="AF1043" s="117"/>
      <c r="AG1043" s="117"/>
      <c r="AH1043" s="117"/>
    </row>
    <row r="1044" spans="1:34" s="118" customFormat="1" ht="15">
      <c r="A1044" s="116"/>
      <c r="B1044" s="116"/>
      <c r="C1044" s="116"/>
      <c r="D1044" s="94"/>
      <c r="E1044" s="94"/>
      <c r="F1044" s="94"/>
      <c r="G1044" s="94"/>
      <c r="H1044" s="94"/>
      <c r="I1044" s="94"/>
      <c r="J1044" s="94"/>
      <c r="K1044" s="94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3"/>
      <c r="X1044" s="133"/>
      <c r="Y1044" s="133"/>
      <c r="Z1044" s="133"/>
      <c r="AA1044" s="133"/>
      <c r="AB1044" s="133"/>
      <c r="AC1044" s="133"/>
      <c r="AD1044" s="133"/>
      <c r="AE1044" s="133"/>
      <c r="AF1044" s="117"/>
      <c r="AG1044" s="117"/>
      <c r="AH1044" s="117"/>
    </row>
    <row r="1045" spans="1:34" s="118" customFormat="1" ht="15">
      <c r="A1045" s="116"/>
      <c r="B1045" s="116"/>
      <c r="C1045" s="116"/>
      <c r="D1045" s="94"/>
      <c r="E1045" s="94"/>
      <c r="F1045" s="94"/>
      <c r="G1045" s="94"/>
      <c r="H1045" s="94"/>
      <c r="I1045" s="94"/>
      <c r="J1045" s="94"/>
      <c r="K1045" s="94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3"/>
      <c r="X1045" s="133"/>
      <c r="Y1045" s="133"/>
      <c r="Z1045" s="133"/>
      <c r="AA1045" s="133"/>
      <c r="AB1045" s="133"/>
      <c r="AC1045" s="133"/>
      <c r="AD1045" s="133"/>
      <c r="AE1045" s="133"/>
      <c r="AF1045" s="117"/>
      <c r="AG1045" s="117"/>
      <c r="AH1045" s="117"/>
    </row>
    <row r="1046" spans="1:34" s="118" customFormat="1" ht="15">
      <c r="A1046" s="116"/>
      <c r="B1046" s="116"/>
      <c r="C1046" s="116"/>
      <c r="D1046" s="94"/>
      <c r="E1046" s="94"/>
      <c r="F1046" s="94"/>
      <c r="G1046" s="94"/>
      <c r="H1046" s="94"/>
      <c r="I1046" s="94"/>
      <c r="J1046" s="94"/>
      <c r="K1046" s="94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3"/>
      <c r="X1046" s="133"/>
      <c r="Y1046" s="133"/>
      <c r="Z1046" s="133"/>
      <c r="AA1046" s="133"/>
      <c r="AB1046" s="133"/>
      <c r="AC1046" s="133"/>
      <c r="AD1046" s="133"/>
      <c r="AE1046" s="133"/>
      <c r="AF1046" s="117"/>
      <c r="AG1046" s="117"/>
      <c r="AH1046" s="117"/>
    </row>
    <row r="1047" spans="1:34" s="118" customFormat="1" ht="15">
      <c r="A1047" s="116"/>
      <c r="B1047" s="116"/>
      <c r="C1047" s="116"/>
      <c r="D1047" s="94"/>
      <c r="E1047" s="94"/>
      <c r="F1047" s="94"/>
      <c r="G1047" s="94"/>
      <c r="H1047" s="94"/>
      <c r="I1047" s="94"/>
      <c r="J1047" s="94"/>
      <c r="K1047" s="94"/>
      <c r="L1047" s="132"/>
      <c r="M1047" s="132"/>
      <c r="N1047" s="132"/>
      <c r="O1047" s="132"/>
      <c r="P1047" s="132"/>
      <c r="Q1047" s="132"/>
      <c r="R1047" s="132"/>
      <c r="S1047" s="132"/>
      <c r="T1047" s="132"/>
      <c r="U1047" s="132"/>
      <c r="V1047" s="132"/>
      <c r="W1047" s="133"/>
      <c r="X1047" s="133"/>
      <c r="Y1047" s="133"/>
      <c r="Z1047" s="133"/>
      <c r="AA1047" s="133"/>
      <c r="AB1047" s="133"/>
      <c r="AC1047" s="133"/>
      <c r="AD1047" s="133"/>
      <c r="AE1047" s="133"/>
      <c r="AF1047" s="117"/>
      <c r="AG1047" s="117"/>
      <c r="AH1047" s="117"/>
    </row>
    <row r="1048" spans="1:34" s="118" customFormat="1" ht="15">
      <c r="A1048" s="116"/>
      <c r="B1048" s="116"/>
      <c r="C1048" s="116"/>
      <c r="D1048" s="94"/>
      <c r="E1048" s="94"/>
      <c r="F1048" s="94"/>
      <c r="G1048" s="94"/>
      <c r="H1048" s="94"/>
      <c r="I1048" s="94"/>
      <c r="J1048" s="94"/>
      <c r="K1048" s="94"/>
      <c r="L1048" s="132"/>
      <c r="M1048" s="132"/>
      <c r="N1048" s="132"/>
      <c r="O1048" s="132"/>
      <c r="P1048" s="132"/>
      <c r="Q1048" s="132"/>
      <c r="R1048" s="132"/>
      <c r="S1048" s="132"/>
      <c r="T1048" s="132"/>
      <c r="U1048" s="132"/>
      <c r="V1048" s="132"/>
      <c r="W1048" s="133"/>
      <c r="X1048" s="133"/>
      <c r="Y1048" s="133"/>
      <c r="Z1048" s="133"/>
      <c r="AA1048" s="133"/>
      <c r="AB1048" s="133"/>
      <c r="AC1048" s="133"/>
      <c r="AD1048" s="133"/>
      <c r="AE1048" s="133"/>
      <c r="AF1048" s="117"/>
      <c r="AG1048" s="117"/>
      <c r="AH1048" s="117"/>
    </row>
    <row r="1049" spans="1:34" s="118" customFormat="1" ht="15">
      <c r="A1049" s="116"/>
      <c r="B1049" s="116"/>
      <c r="C1049" s="116"/>
      <c r="D1049" s="94"/>
      <c r="E1049" s="94"/>
      <c r="F1049" s="94"/>
      <c r="G1049" s="94"/>
      <c r="H1049" s="94"/>
      <c r="I1049" s="94"/>
      <c r="J1049" s="94"/>
      <c r="K1049" s="94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3"/>
      <c r="X1049" s="133"/>
      <c r="Y1049" s="133"/>
      <c r="Z1049" s="133"/>
      <c r="AA1049" s="133"/>
      <c r="AB1049" s="133"/>
      <c r="AC1049" s="133"/>
      <c r="AD1049" s="133"/>
      <c r="AE1049" s="133"/>
      <c r="AF1049" s="117"/>
      <c r="AG1049" s="117"/>
      <c r="AH1049" s="117"/>
    </row>
    <row r="1050" spans="1:34" s="118" customFormat="1" ht="15">
      <c r="A1050" s="116"/>
      <c r="B1050" s="116"/>
      <c r="C1050" s="116"/>
      <c r="D1050" s="94"/>
      <c r="E1050" s="94"/>
      <c r="F1050" s="94"/>
      <c r="G1050" s="94"/>
      <c r="H1050" s="94"/>
      <c r="I1050" s="94"/>
      <c r="J1050" s="94"/>
      <c r="K1050" s="94"/>
      <c r="L1050" s="132"/>
      <c r="M1050" s="132"/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3"/>
      <c r="X1050" s="133"/>
      <c r="Y1050" s="133"/>
      <c r="Z1050" s="133"/>
      <c r="AA1050" s="133"/>
      <c r="AB1050" s="133"/>
      <c r="AC1050" s="133"/>
      <c r="AD1050" s="133"/>
      <c r="AE1050" s="133"/>
      <c r="AF1050" s="117"/>
      <c r="AG1050" s="117"/>
      <c r="AH1050" s="117"/>
    </row>
    <row r="1051" spans="1:34" s="118" customFormat="1" ht="15">
      <c r="A1051" s="116"/>
      <c r="B1051" s="116"/>
      <c r="C1051" s="116"/>
      <c r="D1051" s="94"/>
      <c r="E1051" s="94"/>
      <c r="F1051" s="94"/>
      <c r="G1051" s="94"/>
      <c r="H1051" s="94"/>
      <c r="I1051" s="94"/>
      <c r="J1051" s="94"/>
      <c r="K1051" s="94"/>
      <c r="L1051" s="132"/>
      <c r="M1051" s="132"/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3"/>
      <c r="X1051" s="133"/>
      <c r="Y1051" s="133"/>
      <c r="Z1051" s="133"/>
      <c r="AA1051" s="133"/>
      <c r="AB1051" s="133"/>
      <c r="AC1051" s="133"/>
      <c r="AD1051" s="133"/>
      <c r="AE1051" s="133"/>
      <c r="AF1051" s="117"/>
      <c r="AG1051" s="117"/>
      <c r="AH1051" s="117"/>
    </row>
    <row r="1052" spans="1:34" s="118" customFormat="1" ht="15">
      <c r="A1052" s="116"/>
      <c r="B1052" s="116"/>
      <c r="C1052" s="116"/>
      <c r="D1052" s="94"/>
      <c r="E1052" s="94"/>
      <c r="F1052" s="94"/>
      <c r="G1052" s="94"/>
      <c r="H1052" s="94"/>
      <c r="I1052" s="94"/>
      <c r="J1052" s="94"/>
      <c r="K1052" s="94"/>
      <c r="L1052" s="132"/>
      <c r="M1052" s="132"/>
      <c r="N1052" s="132"/>
      <c r="O1052" s="132"/>
      <c r="P1052" s="132"/>
      <c r="Q1052" s="132"/>
      <c r="R1052" s="132"/>
      <c r="S1052" s="132"/>
      <c r="T1052" s="132"/>
      <c r="U1052" s="132"/>
      <c r="V1052" s="132"/>
      <c r="W1052" s="133"/>
      <c r="X1052" s="133"/>
      <c r="Y1052" s="133"/>
      <c r="Z1052" s="133"/>
      <c r="AA1052" s="133"/>
      <c r="AB1052" s="133"/>
      <c r="AC1052" s="133"/>
      <c r="AD1052" s="133"/>
      <c r="AE1052" s="133"/>
      <c r="AF1052" s="117"/>
      <c r="AG1052" s="117"/>
      <c r="AH1052" s="117"/>
    </row>
    <row r="1053" spans="1:34" s="118" customFormat="1" ht="15">
      <c r="A1053" s="116"/>
      <c r="B1053" s="116"/>
      <c r="C1053" s="116"/>
      <c r="D1053" s="94"/>
      <c r="E1053" s="94"/>
      <c r="F1053" s="94"/>
      <c r="G1053" s="94"/>
      <c r="H1053" s="94"/>
      <c r="I1053" s="94"/>
      <c r="J1053" s="94"/>
      <c r="K1053" s="94"/>
      <c r="L1053" s="132"/>
      <c r="M1053" s="132"/>
      <c r="N1053" s="132"/>
      <c r="O1053" s="132"/>
      <c r="P1053" s="132"/>
      <c r="Q1053" s="132"/>
      <c r="R1053" s="132"/>
      <c r="S1053" s="132"/>
      <c r="T1053" s="132"/>
      <c r="U1053" s="132"/>
      <c r="V1053" s="132"/>
      <c r="W1053" s="133"/>
      <c r="X1053" s="133"/>
      <c r="Y1053" s="133"/>
      <c r="Z1053" s="133"/>
      <c r="AA1053" s="133"/>
      <c r="AB1053" s="133"/>
      <c r="AC1053" s="133"/>
      <c r="AD1053" s="133"/>
      <c r="AE1053" s="133"/>
      <c r="AF1053" s="117"/>
      <c r="AG1053" s="117"/>
      <c r="AH1053" s="117"/>
    </row>
    <row r="1054" spans="1:34" s="118" customFormat="1" ht="15">
      <c r="A1054" s="116"/>
      <c r="B1054" s="116"/>
      <c r="C1054" s="116"/>
      <c r="D1054" s="94"/>
      <c r="E1054" s="94"/>
      <c r="F1054" s="94"/>
      <c r="G1054" s="94"/>
      <c r="H1054" s="94"/>
      <c r="I1054" s="94"/>
      <c r="J1054" s="94"/>
      <c r="K1054" s="94"/>
      <c r="L1054" s="132"/>
      <c r="M1054" s="132"/>
      <c r="N1054" s="132"/>
      <c r="O1054" s="132"/>
      <c r="P1054" s="132"/>
      <c r="Q1054" s="132"/>
      <c r="R1054" s="132"/>
      <c r="S1054" s="132"/>
      <c r="T1054" s="132"/>
      <c r="U1054" s="132"/>
      <c r="V1054" s="132"/>
      <c r="W1054" s="133"/>
      <c r="X1054" s="133"/>
      <c r="Y1054" s="133"/>
      <c r="Z1054" s="133"/>
      <c r="AA1054" s="133"/>
      <c r="AB1054" s="133"/>
      <c r="AC1054" s="133"/>
      <c r="AD1054" s="133"/>
      <c r="AE1054" s="133"/>
      <c r="AF1054" s="117"/>
      <c r="AG1054" s="117"/>
      <c r="AH1054" s="117"/>
    </row>
    <row r="1055" spans="1:34" s="118" customFormat="1" ht="15">
      <c r="A1055" s="116"/>
      <c r="B1055" s="116"/>
      <c r="C1055" s="116"/>
      <c r="D1055" s="94"/>
      <c r="E1055" s="94"/>
      <c r="F1055" s="94"/>
      <c r="G1055" s="94"/>
      <c r="H1055" s="94"/>
      <c r="I1055" s="94"/>
      <c r="J1055" s="94"/>
      <c r="K1055" s="94"/>
      <c r="L1055" s="132"/>
      <c r="M1055" s="132"/>
      <c r="N1055" s="132"/>
      <c r="O1055" s="132"/>
      <c r="P1055" s="132"/>
      <c r="Q1055" s="132"/>
      <c r="R1055" s="132"/>
      <c r="S1055" s="132"/>
      <c r="T1055" s="132"/>
      <c r="U1055" s="132"/>
      <c r="V1055" s="132"/>
      <c r="W1055" s="133"/>
      <c r="X1055" s="133"/>
      <c r="Y1055" s="133"/>
      <c r="Z1055" s="133"/>
      <c r="AA1055" s="133"/>
      <c r="AB1055" s="133"/>
      <c r="AC1055" s="133"/>
      <c r="AD1055" s="133"/>
      <c r="AE1055" s="133"/>
      <c r="AF1055" s="117"/>
      <c r="AG1055" s="117"/>
      <c r="AH1055" s="117"/>
    </row>
    <row r="1056" spans="1:34" s="118" customFormat="1" ht="15">
      <c r="A1056" s="116"/>
      <c r="B1056" s="116"/>
      <c r="C1056" s="116"/>
      <c r="D1056" s="94"/>
      <c r="E1056" s="94"/>
      <c r="F1056" s="94"/>
      <c r="G1056" s="94"/>
      <c r="H1056" s="94"/>
      <c r="I1056" s="94"/>
      <c r="J1056" s="94"/>
      <c r="K1056" s="94"/>
      <c r="L1056" s="132"/>
      <c r="M1056" s="132"/>
      <c r="N1056" s="132"/>
      <c r="O1056" s="132"/>
      <c r="P1056" s="132"/>
      <c r="Q1056" s="132"/>
      <c r="R1056" s="132"/>
      <c r="S1056" s="132"/>
      <c r="T1056" s="132"/>
      <c r="U1056" s="132"/>
      <c r="V1056" s="132"/>
      <c r="W1056" s="133"/>
      <c r="X1056" s="133"/>
      <c r="Y1056" s="133"/>
      <c r="Z1056" s="133"/>
      <c r="AA1056" s="133"/>
      <c r="AB1056" s="133"/>
      <c r="AC1056" s="133"/>
      <c r="AD1056" s="133"/>
      <c r="AE1056" s="133"/>
      <c r="AF1056" s="117"/>
      <c r="AG1056" s="117"/>
      <c r="AH1056" s="117"/>
    </row>
    <row r="1057" spans="1:34" s="118" customFormat="1" ht="15">
      <c r="A1057" s="116"/>
      <c r="B1057" s="116"/>
      <c r="C1057" s="116"/>
      <c r="D1057" s="94"/>
      <c r="E1057" s="94"/>
      <c r="F1057" s="94"/>
      <c r="G1057" s="94"/>
      <c r="H1057" s="94"/>
      <c r="I1057" s="94"/>
      <c r="J1057" s="94"/>
      <c r="K1057" s="94"/>
      <c r="L1057" s="132"/>
      <c r="M1057" s="132"/>
      <c r="N1057" s="132"/>
      <c r="O1057" s="132"/>
      <c r="P1057" s="132"/>
      <c r="Q1057" s="132"/>
      <c r="R1057" s="132"/>
      <c r="S1057" s="132"/>
      <c r="T1057" s="132"/>
      <c r="U1057" s="132"/>
      <c r="V1057" s="132"/>
      <c r="W1057" s="133"/>
      <c r="X1057" s="133"/>
      <c r="Y1057" s="133"/>
      <c r="Z1057" s="133"/>
      <c r="AA1057" s="133"/>
      <c r="AB1057" s="133"/>
      <c r="AC1057" s="133"/>
      <c r="AD1057" s="133"/>
      <c r="AE1057" s="133"/>
      <c r="AF1057" s="117"/>
      <c r="AG1057" s="117"/>
      <c r="AH1057" s="117"/>
    </row>
    <row r="1058" spans="1:34" s="118" customFormat="1" ht="15">
      <c r="A1058" s="116"/>
      <c r="B1058" s="116"/>
      <c r="C1058" s="116"/>
      <c r="D1058" s="94"/>
      <c r="E1058" s="94"/>
      <c r="F1058" s="94"/>
      <c r="G1058" s="94"/>
      <c r="H1058" s="94"/>
      <c r="I1058" s="94"/>
      <c r="J1058" s="94"/>
      <c r="K1058" s="94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3"/>
      <c r="X1058" s="133"/>
      <c r="Y1058" s="133"/>
      <c r="Z1058" s="133"/>
      <c r="AA1058" s="133"/>
      <c r="AB1058" s="133"/>
      <c r="AC1058" s="133"/>
      <c r="AD1058" s="133"/>
      <c r="AE1058" s="133"/>
      <c r="AF1058" s="117"/>
      <c r="AG1058" s="117"/>
      <c r="AH1058" s="117"/>
    </row>
    <row r="1059" spans="1:34" s="118" customFormat="1" ht="15">
      <c r="A1059" s="116"/>
      <c r="B1059" s="116"/>
      <c r="C1059" s="116"/>
      <c r="D1059" s="94"/>
      <c r="E1059" s="94"/>
      <c r="F1059" s="94"/>
      <c r="G1059" s="94"/>
      <c r="H1059" s="94"/>
      <c r="I1059" s="94"/>
      <c r="J1059" s="94"/>
      <c r="K1059" s="94"/>
      <c r="L1059" s="132"/>
      <c r="M1059" s="132"/>
      <c r="N1059" s="132"/>
      <c r="O1059" s="132"/>
      <c r="P1059" s="132"/>
      <c r="Q1059" s="132"/>
      <c r="R1059" s="132"/>
      <c r="S1059" s="132"/>
      <c r="T1059" s="132"/>
      <c r="U1059" s="132"/>
      <c r="V1059" s="132"/>
      <c r="W1059" s="133"/>
      <c r="X1059" s="133"/>
      <c r="Y1059" s="133"/>
      <c r="Z1059" s="133"/>
      <c r="AA1059" s="133"/>
      <c r="AB1059" s="133"/>
      <c r="AC1059" s="133"/>
      <c r="AD1059" s="133"/>
      <c r="AE1059" s="133"/>
      <c r="AF1059" s="117"/>
      <c r="AG1059" s="117"/>
      <c r="AH1059" s="117"/>
    </row>
    <row r="1060" spans="1:34" s="118" customFormat="1" ht="15">
      <c r="A1060" s="116"/>
      <c r="B1060" s="116"/>
      <c r="C1060" s="116"/>
      <c r="D1060" s="94"/>
      <c r="E1060" s="94"/>
      <c r="F1060" s="94"/>
      <c r="G1060" s="94"/>
      <c r="H1060" s="94"/>
      <c r="I1060" s="94"/>
      <c r="J1060" s="94"/>
      <c r="K1060" s="94"/>
      <c r="L1060" s="132"/>
      <c r="M1060" s="132"/>
      <c r="N1060" s="132"/>
      <c r="O1060" s="132"/>
      <c r="P1060" s="132"/>
      <c r="Q1060" s="132"/>
      <c r="R1060" s="132"/>
      <c r="S1060" s="132"/>
      <c r="T1060" s="132"/>
      <c r="U1060" s="132"/>
      <c r="V1060" s="132"/>
      <c r="W1060" s="133"/>
      <c r="X1060" s="133"/>
      <c r="Y1060" s="133"/>
      <c r="Z1060" s="133"/>
      <c r="AA1060" s="133"/>
      <c r="AB1060" s="133"/>
      <c r="AC1060" s="133"/>
      <c r="AD1060" s="133"/>
      <c r="AE1060" s="133"/>
      <c r="AF1060" s="117"/>
      <c r="AG1060" s="117"/>
      <c r="AH1060" s="117"/>
    </row>
    <row r="1061" spans="1:34" s="118" customFormat="1" ht="15">
      <c r="A1061" s="116"/>
      <c r="B1061" s="116"/>
      <c r="C1061" s="116"/>
      <c r="D1061" s="94"/>
      <c r="E1061" s="94"/>
      <c r="F1061" s="94"/>
      <c r="G1061" s="94"/>
      <c r="H1061" s="94"/>
      <c r="I1061" s="94"/>
      <c r="J1061" s="94"/>
      <c r="K1061" s="94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3"/>
      <c r="X1061" s="133"/>
      <c r="Y1061" s="133"/>
      <c r="Z1061" s="133"/>
      <c r="AA1061" s="133"/>
      <c r="AB1061" s="133"/>
      <c r="AC1061" s="133"/>
      <c r="AD1061" s="133"/>
      <c r="AE1061" s="133"/>
      <c r="AF1061" s="117"/>
      <c r="AG1061" s="117"/>
      <c r="AH1061" s="117"/>
    </row>
    <row r="1062" spans="1:34" s="118" customFormat="1" ht="15">
      <c r="A1062" s="116"/>
      <c r="B1062" s="116"/>
      <c r="C1062" s="116"/>
      <c r="D1062" s="94"/>
      <c r="E1062" s="94"/>
      <c r="F1062" s="94"/>
      <c r="G1062" s="94"/>
      <c r="H1062" s="94"/>
      <c r="I1062" s="94"/>
      <c r="J1062" s="94"/>
      <c r="K1062" s="94"/>
      <c r="L1062" s="132"/>
      <c r="M1062" s="132"/>
      <c r="N1062" s="132"/>
      <c r="O1062" s="132"/>
      <c r="P1062" s="132"/>
      <c r="Q1062" s="132"/>
      <c r="R1062" s="132"/>
      <c r="S1062" s="132"/>
      <c r="T1062" s="132"/>
      <c r="U1062" s="132"/>
      <c r="V1062" s="132"/>
      <c r="W1062" s="133"/>
      <c r="X1062" s="133"/>
      <c r="Y1062" s="133"/>
      <c r="Z1062" s="133"/>
      <c r="AA1062" s="133"/>
      <c r="AB1062" s="133"/>
      <c r="AC1062" s="133"/>
      <c r="AD1062" s="133"/>
      <c r="AE1062" s="133"/>
      <c r="AF1062" s="117"/>
      <c r="AG1062" s="117"/>
      <c r="AH1062" s="117"/>
    </row>
    <row r="1063" spans="1:34" s="118" customFormat="1" ht="15">
      <c r="A1063" s="116"/>
      <c r="B1063" s="116"/>
      <c r="C1063" s="116"/>
      <c r="D1063" s="94"/>
      <c r="E1063" s="94"/>
      <c r="F1063" s="94"/>
      <c r="G1063" s="94"/>
      <c r="H1063" s="94"/>
      <c r="I1063" s="94"/>
      <c r="J1063" s="94"/>
      <c r="K1063" s="94"/>
      <c r="L1063" s="132"/>
      <c r="M1063" s="132"/>
      <c r="N1063" s="132"/>
      <c r="O1063" s="132"/>
      <c r="P1063" s="132"/>
      <c r="Q1063" s="132"/>
      <c r="R1063" s="132"/>
      <c r="S1063" s="132"/>
      <c r="T1063" s="132"/>
      <c r="U1063" s="132"/>
      <c r="V1063" s="132"/>
      <c r="W1063" s="133"/>
      <c r="X1063" s="133"/>
      <c r="Y1063" s="133"/>
      <c r="Z1063" s="133"/>
      <c r="AA1063" s="133"/>
      <c r="AB1063" s="133"/>
      <c r="AC1063" s="133"/>
      <c r="AD1063" s="133"/>
      <c r="AE1063" s="133"/>
      <c r="AF1063" s="117"/>
      <c r="AG1063" s="117"/>
      <c r="AH1063" s="117"/>
    </row>
    <row r="1064" spans="1:34" s="118" customFormat="1" ht="15">
      <c r="A1064" s="116"/>
      <c r="B1064" s="116"/>
      <c r="C1064" s="116"/>
      <c r="D1064" s="94"/>
      <c r="E1064" s="94"/>
      <c r="F1064" s="94"/>
      <c r="G1064" s="94"/>
      <c r="H1064" s="94"/>
      <c r="I1064" s="94"/>
      <c r="J1064" s="94"/>
      <c r="K1064" s="94"/>
      <c r="L1064" s="132"/>
      <c r="M1064" s="132"/>
      <c r="N1064" s="132"/>
      <c r="O1064" s="132"/>
      <c r="P1064" s="132"/>
      <c r="Q1064" s="132"/>
      <c r="R1064" s="132"/>
      <c r="S1064" s="132"/>
      <c r="T1064" s="132"/>
      <c r="U1064" s="132"/>
      <c r="V1064" s="132"/>
      <c r="W1064" s="133"/>
      <c r="X1064" s="133"/>
      <c r="Y1064" s="133"/>
      <c r="Z1064" s="133"/>
      <c r="AA1064" s="133"/>
      <c r="AB1064" s="133"/>
      <c r="AC1064" s="133"/>
      <c r="AD1064" s="133"/>
      <c r="AE1064" s="133"/>
      <c r="AF1064" s="117"/>
      <c r="AG1064" s="117"/>
      <c r="AH1064" s="117"/>
    </row>
    <row r="1065" spans="1:34" s="118" customFormat="1" ht="15">
      <c r="A1065" s="116"/>
      <c r="B1065" s="116"/>
      <c r="C1065" s="116"/>
      <c r="D1065" s="94"/>
      <c r="E1065" s="94"/>
      <c r="F1065" s="94"/>
      <c r="G1065" s="94"/>
      <c r="H1065" s="94"/>
      <c r="I1065" s="94"/>
      <c r="J1065" s="94"/>
      <c r="K1065" s="94"/>
      <c r="L1065" s="132"/>
      <c r="M1065" s="132"/>
      <c r="N1065" s="132"/>
      <c r="O1065" s="132"/>
      <c r="P1065" s="132"/>
      <c r="Q1065" s="132"/>
      <c r="R1065" s="132"/>
      <c r="S1065" s="132"/>
      <c r="T1065" s="132"/>
      <c r="U1065" s="132"/>
      <c r="V1065" s="132"/>
      <c r="W1065" s="133"/>
      <c r="X1065" s="133"/>
      <c r="Y1065" s="133"/>
      <c r="Z1065" s="133"/>
      <c r="AA1065" s="133"/>
      <c r="AB1065" s="133"/>
      <c r="AC1065" s="133"/>
      <c r="AD1065" s="133"/>
      <c r="AE1065" s="133"/>
      <c r="AF1065" s="117"/>
      <c r="AG1065" s="117"/>
      <c r="AH1065" s="117"/>
    </row>
    <row r="1066" spans="1:34" s="118" customFormat="1" ht="15">
      <c r="A1066" s="116"/>
      <c r="B1066" s="116"/>
      <c r="C1066" s="116"/>
      <c r="D1066" s="94"/>
      <c r="E1066" s="94"/>
      <c r="F1066" s="94"/>
      <c r="G1066" s="94"/>
      <c r="H1066" s="94"/>
      <c r="I1066" s="94"/>
      <c r="J1066" s="94"/>
      <c r="K1066" s="94"/>
      <c r="L1066" s="132"/>
      <c r="M1066" s="132"/>
      <c r="N1066" s="132"/>
      <c r="O1066" s="132"/>
      <c r="P1066" s="132"/>
      <c r="Q1066" s="132"/>
      <c r="R1066" s="132"/>
      <c r="S1066" s="132"/>
      <c r="T1066" s="132"/>
      <c r="U1066" s="132"/>
      <c r="V1066" s="132"/>
      <c r="W1066" s="133"/>
      <c r="X1066" s="133"/>
      <c r="Y1066" s="133"/>
      <c r="Z1066" s="133"/>
      <c r="AA1066" s="133"/>
      <c r="AB1066" s="133"/>
      <c r="AC1066" s="133"/>
      <c r="AD1066" s="133"/>
      <c r="AE1066" s="133"/>
      <c r="AF1066" s="117"/>
      <c r="AG1066" s="117"/>
      <c r="AH1066" s="117"/>
    </row>
    <row r="1067" spans="1:34" s="118" customFormat="1" ht="15">
      <c r="A1067" s="116"/>
      <c r="B1067" s="116"/>
      <c r="C1067" s="116"/>
      <c r="D1067" s="94"/>
      <c r="E1067" s="94"/>
      <c r="F1067" s="94"/>
      <c r="G1067" s="94"/>
      <c r="H1067" s="94"/>
      <c r="I1067" s="94"/>
      <c r="J1067" s="94"/>
      <c r="K1067" s="94"/>
      <c r="L1067" s="132"/>
      <c r="M1067" s="132"/>
      <c r="N1067" s="132"/>
      <c r="O1067" s="132"/>
      <c r="P1067" s="132"/>
      <c r="Q1067" s="132"/>
      <c r="R1067" s="132"/>
      <c r="S1067" s="132"/>
      <c r="T1067" s="132"/>
      <c r="U1067" s="132"/>
      <c r="V1067" s="132"/>
      <c r="W1067" s="133"/>
      <c r="X1067" s="133"/>
      <c r="Y1067" s="133"/>
      <c r="Z1067" s="133"/>
      <c r="AA1067" s="133"/>
      <c r="AB1067" s="133"/>
      <c r="AC1067" s="133"/>
      <c r="AD1067" s="133"/>
      <c r="AE1067" s="133"/>
      <c r="AF1067" s="117"/>
      <c r="AG1067" s="117"/>
      <c r="AH1067" s="117"/>
    </row>
    <row r="1068" spans="1:34" s="118" customFormat="1" ht="15">
      <c r="A1068" s="116"/>
      <c r="B1068" s="116"/>
      <c r="C1068" s="116"/>
      <c r="D1068" s="94"/>
      <c r="E1068" s="94"/>
      <c r="F1068" s="94"/>
      <c r="G1068" s="94"/>
      <c r="H1068" s="94"/>
      <c r="I1068" s="94"/>
      <c r="J1068" s="94"/>
      <c r="K1068" s="94"/>
      <c r="L1068" s="132"/>
      <c r="M1068" s="132"/>
      <c r="N1068" s="132"/>
      <c r="O1068" s="132"/>
      <c r="P1068" s="132"/>
      <c r="Q1068" s="132"/>
      <c r="R1068" s="132"/>
      <c r="S1068" s="132"/>
      <c r="T1068" s="132"/>
      <c r="U1068" s="132"/>
      <c r="V1068" s="132"/>
      <c r="W1068" s="133"/>
      <c r="X1068" s="133"/>
      <c r="Y1068" s="133"/>
      <c r="Z1068" s="133"/>
      <c r="AA1068" s="133"/>
      <c r="AB1068" s="133"/>
      <c r="AC1068" s="133"/>
      <c r="AD1068" s="133"/>
      <c r="AE1068" s="133"/>
      <c r="AF1068" s="117"/>
      <c r="AG1068" s="117"/>
      <c r="AH1068" s="117"/>
    </row>
    <row r="1069" spans="1:34" s="118" customFormat="1" ht="15">
      <c r="A1069" s="116"/>
      <c r="B1069" s="116"/>
      <c r="C1069" s="116"/>
      <c r="D1069" s="94"/>
      <c r="E1069" s="94"/>
      <c r="F1069" s="94"/>
      <c r="G1069" s="94"/>
      <c r="H1069" s="94"/>
      <c r="I1069" s="94"/>
      <c r="J1069" s="94"/>
      <c r="K1069" s="94"/>
      <c r="L1069" s="132"/>
      <c r="M1069" s="132"/>
      <c r="N1069" s="132"/>
      <c r="O1069" s="132"/>
      <c r="P1069" s="132"/>
      <c r="Q1069" s="132"/>
      <c r="R1069" s="132"/>
      <c r="S1069" s="132"/>
      <c r="T1069" s="132"/>
      <c r="U1069" s="132"/>
      <c r="V1069" s="132"/>
      <c r="W1069" s="133"/>
      <c r="X1069" s="133"/>
      <c r="Y1069" s="133"/>
      <c r="Z1069" s="133"/>
      <c r="AA1069" s="133"/>
      <c r="AB1069" s="133"/>
      <c r="AC1069" s="133"/>
      <c r="AD1069" s="133"/>
      <c r="AE1069" s="133"/>
      <c r="AF1069" s="117"/>
      <c r="AG1069" s="117"/>
      <c r="AH1069" s="117"/>
    </row>
    <row r="1070" spans="1:34" s="118" customFormat="1" ht="15">
      <c r="A1070" s="116"/>
      <c r="B1070" s="116"/>
      <c r="C1070" s="116"/>
      <c r="D1070" s="94"/>
      <c r="E1070" s="94"/>
      <c r="F1070" s="94"/>
      <c r="G1070" s="94"/>
      <c r="H1070" s="94"/>
      <c r="I1070" s="94"/>
      <c r="J1070" s="94"/>
      <c r="K1070" s="94"/>
      <c r="L1070" s="132"/>
      <c r="M1070" s="132"/>
      <c r="N1070" s="132"/>
      <c r="O1070" s="132"/>
      <c r="P1070" s="132"/>
      <c r="Q1070" s="132"/>
      <c r="R1070" s="132"/>
      <c r="S1070" s="132"/>
      <c r="T1070" s="132"/>
      <c r="U1070" s="132"/>
      <c r="V1070" s="132"/>
      <c r="W1070" s="133"/>
      <c r="X1070" s="133"/>
      <c r="Y1070" s="133"/>
      <c r="Z1070" s="133"/>
      <c r="AA1070" s="133"/>
      <c r="AB1070" s="133"/>
      <c r="AC1070" s="133"/>
      <c r="AD1070" s="133"/>
      <c r="AE1070" s="133"/>
      <c r="AF1070" s="117"/>
      <c r="AG1070" s="117"/>
      <c r="AH1070" s="117"/>
    </row>
    <row r="1071" spans="1:34" s="118" customFormat="1" ht="15">
      <c r="A1071" s="116"/>
      <c r="B1071" s="116"/>
      <c r="C1071" s="116"/>
      <c r="D1071" s="94"/>
      <c r="E1071" s="94"/>
      <c r="F1071" s="94"/>
      <c r="G1071" s="94"/>
      <c r="H1071" s="94"/>
      <c r="I1071" s="94"/>
      <c r="J1071" s="94"/>
      <c r="K1071" s="94"/>
      <c r="L1071" s="132"/>
      <c r="M1071" s="132"/>
      <c r="N1071" s="132"/>
      <c r="O1071" s="132"/>
      <c r="P1071" s="132"/>
      <c r="Q1071" s="132"/>
      <c r="R1071" s="132"/>
      <c r="S1071" s="132"/>
      <c r="T1071" s="132"/>
      <c r="U1071" s="132"/>
      <c r="V1071" s="132"/>
      <c r="W1071" s="133"/>
      <c r="X1071" s="133"/>
      <c r="Y1071" s="133"/>
      <c r="Z1071" s="133"/>
      <c r="AA1071" s="133"/>
      <c r="AB1071" s="133"/>
      <c r="AC1071" s="133"/>
      <c r="AD1071" s="133"/>
      <c r="AE1071" s="133"/>
      <c r="AF1071" s="117"/>
      <c r="AG1071" s="117"/>
      <c r="AH1071" s="117"/>
    </row>
    <row r="1072" spans="1:34" s="118" customFormat="1" ht="15">
      <c r="A1072" s="116"/>
      <c r="B1072" s="116"/>
      <c r="C1072" s="116"/>
      <c r="D1072" s="94"/>
      <c r="E1072" s="94"/>
      <c r="F1072" s="94"/>
      <c r="G1072" s="94"/>
      <c r="H1072" s="94"/>
      <c r="I1072" s="94"/>
      <c r="J1072" s="94"/>
      <c r="K1072" s="94"/>
      <c r="L1072" s="132"/>
      <c r="M1072" s="132"/>
      <c r="N1072" s="132"/>
      <c r="O1072" s="132"/>
      <c r="P1072" s="132"/>
      <c r="Q1072" s="132"/>
      <c r="R1072" s="132"/>
      <c r="S1072" s="132"/>
      <c r="T1072" s="132"/>
      <c r="U1072" s="132"/>
      <c r="V1072" s="132"/>
      <c r="W1072" s="133"/>
      <c r="X1072" s="133"/>
      <c r="Y1072" s="133"/>
      <c r="Z1072" s="133"/>
      <c r="AA1072" s="133"/>
      <c r="AB1072" s="133"/>
      <c r="AC1072" s="133"/>
      <c r="AD1072" s="133"/>
      <c r="AE1072" s="133"/>
      <c r="AF1072" s="117"/>
      <c r="AG1072" s="117"/>
      <c r="AH1072" s="117"/>
    </row>
    <row r="1073" spans="1:34" s="118" customFormat="1" ht="15">
      <c r="A1073" s="116"/>
      <c r="B1073" s="116"/>
      <c r="C1073" s="116"/>
      <c r="D1073" s="94"/>
      <c r="E1073" s="94"/>
      <c r="F1073" s="94"/>
      <c r="G1073" s="94"/>
      <c r="H1073" s="94"/>
      <c r="I1073" s="94"/>
      <c r="J1073" s="94"/>
      <c r="K1073" s="94"/>
      <c r="L1073" s="132"/>
      <c r="M1073" s="132"/>
      <c r="N1073" s="132"/>
      <c r="O1073" s="132"/>
      <c r="P1073" s="132"/>
      <c r="Q1073" s="132"/>
      <c r="R1073" s="132"/>
      <c r="S1073" s="132"/>
      <c r="T1073" s="132"/>
      <c r="U1073" s="132"/>
      <c r="V1073" s="132"/>
      <c r="W1073" s="133"/>
      <c r="X1073" s="133"/>
      <c r="Y1073" s="133"/>
      <c r="Z1073" s="133"/>
      <c r="AA1073" s="133"/>
      <c r="AB1073" s="133"/>
      <c r="AC1073" s="133"/>
      <c r="AD1073" s="133"/>
      <c r="AE1073" s="133"/>
      <c r="AF1073" s="117"/>
      <c r="AG1073" s="117"/>
      <c r="AH1073" s="117"/>
    </row>
    <row r="1074" spans="1:34" s="118" customFormat="1" ht="15">
      <c r="A1074" s="116"/>
      <c r="B1074" s="116"/>
      <c r="C1074" s="116"/>
      <c r="D1074" s="94"/>
      <c r="E1074" s="94"/>
      <c r="F1074" s="94"/>
      <c r="G1074" s="94"/>
      <c r="H1074" s="94"/>
      <c r="I1074" s="94"/>
      <c r="J1074" s="94"/>
      <c r="K1074" s="94"/>
      <c r="L1074" s="132"/>
      <c r="M1074" s="132"/>
      <c r="N1074" s="132"/>
      <c r="O1074" s="132"/>
      <c r="P1074" s="132"/>
      <c r="Q1074" s="132"/>
      <c r="R1074" s="132"/>
      <c r="S1074" s="132"/>
      <c r="T1074" s="132"/>
      <c r="U1074" s="132"/>
      <c r="V1074" s="132"/>
      <c r="W1074" s="133"/>
      <c r="X1074" s="133"/>
      <c r="Y1074" s="133"/>
      <c r="Z1074" s="133"/>
      <c r="AA1074" s="133"/>
      <c r="AB1074" s="133"/>
      <c r="AC1074" s="133"/>
      <c r="AD1074" s="133"/>
      <c r="AE1074" s="133"/>
      <c r="AF1074" s="117"/>
      <c r="AG1074" s="117"/>
      <c r="AH1074" s="117"/>
    </row>
    <row r="1075" spans="1:34" s="118" customFormat="1" ht="15">
      <c r="A1075" s="116"/>
      <c r="B1075" s="116"/>
      <c r="C1075" s="116"/>
      <c r="D1075" s="94"/>
      <c r="E1075" s="94"/>
      <c r="F1075" s="94"/>
      <c r="G1075" s="94"/>
      <c r="H1075" s="94"/>
      <c r="I1075" s="94"/>
      <c r="J1075" s="94"/>
      <c r="K1075" s="94"/>
      <c r="L1075" s="132"/>
      <c r="M1075" s="132"/>
      <c r="N1075" s="132"/>
      <c r="O1075" s="132"/>
      <c r="P1075" s="132"/>
      <c r="Q1075" s="132"/>
      <c r="R1075" s="132"/>
      <c r="S1075" s="132"/>
      <c r="T1075" s="132"/>
      <c r="U1075" s="132"/>
      <c r="V1075" s="132"/>
      <c r="W1075" s="133"/>
      <c r="X1075" s="133"/>
      <c r="Y1075" s="133"/>
      <c r="Z1075" s="133"/>
      <c r="AA1075" s="133"/>
      <c r="AB1075" s="133"/>
      <c r="AC1075" s="133"/>
      <c r="AD1075" s="133"/>
      <c r="AE1075" s="133"/>
      <c r="AF1075" s="117"/>
      <c r="AG1075" s="117"/>
      <c r="AH1075" s="117"/>
    </row>
    <row r="1076" spans="1:34" s="118" customFormat="1" ht="15">
      <c r="A1076" s="116"/>
      <c r="B1076" s="116"/>
      <c r="C1076" s="116"/>
      <c r="D1076" s="94"/>
      <c r="E1076" s="94"/>
      <c r="F1076" s="94"/>
      <c r="G1076" s="94"/>
      <c r="H1076" s="94"/>
      <c r="I1076" s="94"/>
      <c r="J1076" s="94"/>
      <c r="K1076" s="94"/>
      <c r="L1076" s="132"/>
      <c r="M1076" s="132"/>
      <c r="N1076" s="132"/>
      <c r="O1076" s="132"/>
      <c r="P1076" s="132"/>
      <c r="Q1076" s="132"/>
      <c r="R1076" s="132"/>
      <c r="S1076" s="132"/>
      <c r="T1076" s="132"/>
      <c r="U1076" s="132"/>
      <c r="V1076" s="132"/>
      <c r="W1076" s="133"/>
      <c r="X1076" s="133"/>
      <c r="Y1076" s="133"/>
      <c r="Z1076" s="133"/>
      <c r="AA1076" s="133"/>
      <c r="AB1076" s="133"/>
      <c r="AC1076" s="133"/>
      <c r="AD1076" s="133"/>
      <c r="AE1076" s="133"/>
      <c r="AF1076" s="117"/>
      <c r="AG1076" s="117"/>
      <c r="AH1076" s="117"/>
    </row>
    <row r="1077" spans="1:34" s="118" customFormat="1" ht="15">
      <c r="A1077" s="116"/>
      <c r="B1077" s="116"/>
      <c r="C1077" s="116"/>
      <c r="D1077" s="94"/>
      <c r="E1077" s="94"/>
      <c r="F1077" s="94"/>
      <c r="G1077" s="94"/>
      <c r="H1077" s="94"/>
      <c r="I1077" s="94"/>
      <c r="J1077" s="94"/>
      <c r="K1077" s="94"/>
      <c r="L1077" s="132"/>
      <c r="M1077" s="132"/>
      <c r="N1077" s="132"/>
      <c r="O1077" s="132"/>
      <c r="P1077" s="132"/>
      <c r="Q1077" s="132"/>
      <c r="R1077" s="132"/>
      <c r="S1077" s="132"/>
      <c r="T1077" s="132"/>
      <c r="U1077" s="132"/>
      <c r="V1077" s="132"/>
      <c r="W1077" s="133"/>
      <c r="X1077" s="133"/>
      <c r="Y1077" s="133"/>
      <c r="Z1077" s="133"/>
      <c r="AA1077" s="133"/>
      <c r="AB1077" s="133"/>
      <c r="AC1077" s="133"/>
      <c r="AD1077" s="133"/>
      <c r="AE1077" s="133"/>
      <c r="AF1077" s="117"/>
      <c r="AG1077" s="117"/>
      <c r="AH1077" s="117"/>
    </row>
    <row r="1078" spans="1:34" s="118" customFormat="1" ht="15">
      <c r="A1078" s="116"/>
      <c r="B1078" s="116"/>
      <c r="C1078" s="116"/>
      <c r="D1078" s="94"/>
      <c r="E1078" s="94"/>
      <c r="F1078" s="94"/>
      <c r="G1078" s="94"/>
      <c r="H1078" s="94"/>
      <c r="I1078" s="94"/>
      <c r="J1078" s="94"/>
      <c r="K1078" s="94"/>
      <c r="L1078" s="132"/>
      <c r="M1078" s="132"/>
      <c r="N1078" s="132"/>
      <c r="O1078" s="132"/>
      <c r="P1078" s="132"/>
      <c r="Q1078" s="132"/>
      <c r="R1078" s="132"/>
      <c r="S1078" s="132"/>
      <c r="T1078" s="132"/>
      <c r="U1078" s="132"/>
      <c r="V1078" s="132"/>
      <c r="W1078" s="133"/>
      <c r="X1078" s="133"/>
      <c r="Y1078" s="133"/>
      <c r="Z1078" s="133"/>
      <c r="AA1078" s="133"/>
      <c r="AB1078" s="133"/>
      <c r="AC1078" s="133"/>
      <c r="AD1078" s="133"/>
      <c r="AE1078" s="133"/>
      <c r="AF1078" s="117"/>
      <c r="AG1078" s="117"/>
      <c r="AH1078" s="117"/>
    </row>
    <row r="1079" spans="1:34" s="118" customFormat="1" ht="15">
      <c r="A1079" s="116"/>
      <c r="B1079" s="116"/>
      <c r="C1079" s="116"/>
      <c r="D1079" s="94"/>
      <c r="E1079" s="94"/>
      <c r="F1079" s="94"/>
      <c r="G1079" s="94"/>
      <c r="H1079" s="94"/>
      <c r="I1079" s="94"/>
      <c r="J1079" s="94"/>
      <c r="K1079" s="94"/>
      <c r="L1079" s="132"/>
      <c r="M1079" s="132"/>
      <c r="N1079" s="132"/>
      <c r="O1079" s="132"/>
      <c r="P1079" s="132"/>
      <c r="Q1079" s="132"/>
      <c r="R1079" s="132"/>
      <c r="S1079" s="132"/>
      <c r="T1079" s="132"/>
      <c r="U1079" s="132"/>
      <c r="V1079" s="132"/>
      <c r="W1079" s="133"/>
      <c r="X1079" s="133"/>
      <c r="Y1079" s="133"/>
      <c r="Z1079" s="133"/>
      <c r="AA1079" s="133"/>
      <c r="AB1079" s="133"/>
      <c r="AC1079" s="133"/>
      <c r="AD1079" s="133"/>
      <c r="AE1079" s="133"/>
      <c r="AF1079" s="117"/>
      <c r="AG1079" s="117"/>
      <c r="AH1079" s="117"/>
    </row>
    <row r="1080" spans="1:34" s="118" customFormat="1" ht="15">
      <c r="A1080" s="116"/>
      <c r="B1080" s="116"/>
      <c r="C1080" s="116"/>
      <c r="D1080" s="94"/>
      <c r="E1080" s="94"/>
      <c r="F1080" s="94"/>
      <c r="G1080" s="94"/>
      <c r="H1080" s="94"/>
      <c r="I1080" s="94"/>
      <c r="J1080" s="94"/>
      <c r="K1080" s="94"/>
      <c r="L1080" s="132"/>
      <c r="M1080" s="132"/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3"/>
      <c r="X1080" s="133"/>
      <c r="Y1080" s="133"/>
      <c r="Z1080" s="133"/>
      <c r="AA1080" s="133"/>
      <c r="AB1080" s="133"/>
      <c r="AC1080" s="133"/>
      <c r="AD1080" s="133"/>
      <c r="AE1080" s="133"/>
      <c r="AF1080" s="117"/>
      <c r="AG1080" s="117"/>
      <c r="AH1080" s="117"/>
    </row>
    <row r="1081" spans="1:34" s="118" customFormat="1" ht="15">
      <c r="A1081" s="116"/>
      <c r="B1081" s="116"/>
      <c r="C1081" s="116"/>
      <c r="D1081" s="94"/>
      <c r="E1081" s="94"/>
      <c r="F1081" s="94"/>
      <c r="G1081" s="94"/>
      <c r="H1081" s="94"/>
      <c r="I1081" s="94"/>
      <c r="J1081" s="94"/>
      <c r="K1081" s="94"/>
      <c r="L1081" s="132"/>
      <c r="M1081" s="132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3"/>
      <c r="X1081" s="133"/>
      <c r="Y1081" s="133"/>
      <c r="Z1081" s="133"/>
      <c r="AA1081" s="133"/>
      <c r="AB1081" s="133"/>
      <c r="AC1081" s="133"/>
      <c r="AD1081" s="133"/>
      <c r="AE1081" s="133"/>
      <c r="AF1081" s="117"/>
      <c r="AG1081" s="117"/>
      <c r="AH1081" s="117"/>
    </row>
    <row r="1082" spans="1:34" s="118" customFormat="1" ht="15">
      <c r="A1082" s="116"/>
      <c r="B1082" s="116"/>
      <c r="C1082" s="116"/>
      <c r="D1082" s="94"/>
      <c r="E1082" s="94"/>
      <c r="F1082" s="94"/>
      <c r="G1082" s="94"/>
      <c r="H1082" s="94"/>
      <c r="I1082" s="94"/>
      <c r="J1082" s="94"/>
      <c r="K1082" s="94"/>
      <c r="L1082" s="132"/>
      <c r="M1082" s="132"/>
      <c r="N1082" s="132"/>
      <c r="O1082" s="132"/>
      <c r="P1082" s="132"/>
      <c r="Q1082" s="132"/>
      <c r="R1082" s="132"/>
      <c r="S1082" s="132"/>
      <c r="T1082" s="132"/>
      <c r="U1082" s="132"/>
      <c r="V1082" s="132"/>
      <c r="W1082" s="133"/>
      <c r="X1082" s="133"/>
      <c r="Y1082" s="133"/>
      <c r="Z1082" s="133"/>
      <c r="AA1082" s="133"/>
      <c r="AB1082" s="133"/>
      <c r="AC1082" s="133"/>
      <c r="AD1082" s="133"/>
      <c r="AE1082" s="133"/>
      <c r="AF1082" s="117"/>
      <c r="AG1082" s="117"/>
      <c r="AH1082" s="117"/>
    </row>
    <row r="1083" spans="1:34" s="118" customFormat="1" ht="15">
      <c r="A1083" s="116"/>
      <c r="B1083" s="116"/>
      <c r="C1083" s="116"/>
      <c r="D1083" s="94"/>
      <c r="E1083" s="94"/>
      <c r="F1083" s="94"/>
      <c r="G1083" s="94"/>
      <c r="H1083" s="94"/>
      <c r="I1083" s="94"/>
      <c r="J1083" s="94"/>
      <c r="K1083" s="94"/>
      <c r="L1083" s="132"/>
      <c r="M1083" s="132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3"/>
      <c r="X1083" s="133"/>
      <c r="Y1083" s="133"/>
      <c r="Z1083" s="133"/>
      <c r="AA1083" s="133"/>
      <c r="AB1083" s="133"/>
      <c r="AC1083" s="133"/>
      <c r="AD1083" s="133"/>
      <c r="AE1083" s="133"/>
      <c r="AF1083" s="117"/>
      <c r="AG1083" s="117"/>
      <c r="AH1083" s="117"/>
    </row>
    <row r="1084" spans="1:34" s="118" customFormat="1" ht="15">
      <c r="A1084" s="116"/>
      <c r="B1084" s="116"/>
      <c r="C1084" s="116"/>
      <c r="D1084" s="94"/>
      <c r="E1084" s="94"/>
      <c r="F1084" s="94"/>
      <c r="G1084" s="94"/>
      <c r="H1084" s="94"/>
      <c r="I1084" s="94"/>
      <c r="J1084" s="94"/>
      <c r="K1084" s="94"/>
      <c r="L1084" s="132"/>
      <c r="M1084" s="132"/>
      <c r="N1084" s="132"/>
      <c r="O1084" s="132"/>
      <c r="P1084" s="132"/>
      <c r="Q1084" s="132"/>
      <c r="R1084" s="132"/>
      <c r="S1084" s="132"/>
      <c r="T1084" s="132"/>
      <c r="U1084" s="132"/>
      <c r="V1084" s="132"/>
      <c r="W1084" s="133"/>
      <c r="X1084" s="133"/>
      <c r="Y1084" s="133"/>
      <c r="Z1084" s="133"/>
      <c r="AA1084" s="133"/>
      <c r="AB1084" s="133"/>
      <c r="AC1084" s="133"/>
      <c r="AD1084" s="133"/>
      <c r="AE1084" s="133"/>
      <c r="AF1084" s="117"/>
      <c r="AG1084" s="117"/>
      <c r="AH1084" s="117"/>
    </row>
    <row r="1085" spans="1:34" s="118" customFormat="1" ht="15">
      <c r="A1085" s="116"/>
      <c r="B1085" s="116"/>
      <c r="C1085" s="116"/>
      <c r="D1085" s="94"/>
      <c r="E1085" s="94"/>
      <c r="F1085" s="94"/>
      <c r="G1085" s="94"/>
      <c r="H1085" s="94"/>
      <c r="I1085" s="94"/>
      <c r="J1085" s="94"/>
      <c r="K1085" s="94"/>
      <c r="L1085" s="132"/>
      <c r="M1085" s="132"/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3"/>
      <c r="X1085" s="133"/>
      <c r="Y1085" s="133"/>
      <c r="Z1085" s="133"/>
      <c r="AA1085" s="133"/>
      <c r="AB1085" s="133"/>
      <c r="AC1085" s="133"/>
      <c r="AD1085" s="133"/>
      <c r="AE1085" s="133"/>
      <c r="AF1085" s="117"/>
      <c r="AG1085" s="117"/>
      <c r="AH1085" s="117"/>
    </row>
    <row r="1086" spans="1:34" s="118" customFormat="1" ht="15">
      <c r="A1086" s="116"/>
      <c r="B1086" s="116"/>
      <c r="C1086" s="116"/>
      <c r="D1086" s="94"/>
      <c r="E1086" s="94"/>
      <c r="F1086" s="94"/>
      <c r="G1086" s="94"/>
      <c r="H1086" s="94"/>
      <c r="I1086" s="94"/>
      <c r="J1086" s="94"/>
      <c r="K1086" s="94"/>
      <c r="L1086" s="132"/>
      <c r="M1086" s="132"/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3"/>
      <c r="X1086" s="133"/>
      <c r="Y1086" s="133"/>
      <c r="Z1086" s="133"/>
      <c r="AA1086" s="133"/>
      <c r="AB1086" s="133"/>
      <c r="AC1086" s="133"/>
      <c r="AD1086" s="133"/>
      <c r="AE1086" s="133"/>
      <c r="AF1086" s="117"/>
      <c r="AG1086" s="117"/>
      <c r="AH1086" s="117"/>
    </row>
    <row r="1087" spans="1:34" s="118" customFormat="1" ht="15">
      <c r="A1087" s="116"/>
      <c r="B1087" s="116"/>
      <c r="C1087" s="116"/>
      <c r="D1087" s="94"/>
      <c r="E1087" s="94"/>
      <c r="F1087" s="94"/>
      <c r="G1087" s="94"/>
      <c r="H1087" s="94"/>
      <c r="I1087" s="94"/>
      <c r="J1087" s="94"/>
      <c r="K1087" s="94"/>
      <c r="L1087" s="132"/>
      <c r="M1087" s="132"/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3"/>
      <c r="X1087" s="133"/>
      <c r="Y1087" s="133"/>
      <c r="Z1087" s="133"/>
      <c r="AA1087" s="133"/>
      <c r="AB1087" s="133"/>
      <c r="AC1087" s="133"/>
      <c r="AD1087" s="133"/>
      <c r="AE1087" s="133"/>
      <c r="AF1087" s="117"/>
      <c r="AG1087" s="117"/>
      <c r="AH1087" s="117"/>
    </row>
    <row r="1088" spans="1:34" s="118" customFormat="1" ht="15">
      <c r="A1088" s="116"/>
      <c r="B1088" s="116"/>
      <c r="C1088" s="116"/>
      <c r="D1088" s="94"/>
      <c r="E1088" s="94"/>
      <c r="F1088" s="94"/>
      <c r="G1088" s="94"/>
      <c r="H1088" s="94"/>
      <c r="I1088" s="94"/>
      <c r="J1088" s="94"/>
      <c r="K1088" s="94"/>
      <c r="L1088" s="132"/>
      <c r="M1088" s="132"/>
      <c r="N1088" s="132"/>
      <c r="O1088" s="132"/>
      <c r="P1088" s="132"/>
      <c r="Q1088" s="132"/>
      <c r="R1088" s="132"/>
      <c r="S1088" s="132"/>
      <c r="T1088" s="132"/>
      <c r="U1088" s="132"/>
      <c r="V1088" s="132"/>
      <c r="W1088" s="133"/>
      <c r="X1088" s="133"/>
      <c r="Y1088" s="133"/>
      <c r="Z1088" s="133"/>
      <c r="AA1088" s="133"/>
      <c r="AB1088" s="133"/>
      <c r="AC1088" s="133"/>
      <c r="AD1088" s="133"/>
      <c r="AE1088" s="133"/>
      <c r="AF1088" s="117"/>
      <c r="AG1088" s="117"/>
      <c r="AH1088" s="117"/>
    </row>
    <row r="1089" spans="1:34" s="118" customFormat="1" ht="15">
      <c r="A1089" s="116"/>
      <c r="B1089" s="116"/>
      <c r="C1089" s="116"/>
      <c r="D1089" s="94"/>
      <c r="E1089" s="94"/>
      <c r="F1089" s="94"/>
      <c r="G1089" s="94"/>
      <c r="H1089" s="94"/>
      <c r="I1089" s="94"/>
      <c r="J1089" s="94"/>
      <c r="K1089" s="94"/>
      <c r="L1089" s="132"/>
      <c r="M1089" s="132"/>
      <c r="N1089" s="132"/>
      <c r="O1089" s="132"/>
      <c r="P1089" s="132"/>
      <c r="Q1089" s="132"/>
      <c r="R1089" s="132"/>
      <c r="S1089" s="132"/>
      <c r="T1089" s="132"/>
      <c r="U1089" s="132"/>
      <c r="V1089" s="132"/>
      <c r="W1089" s="133"/>
      <c r="X1089" s="133"/>
      <c r="Y1089" s="133"/>
      <c r="Z1089" s="133"/>
      <c r="AA1089" s="133"/>
      <c r="AB1089" s="133"/>
      <c r="AC1089" s="133"/>
      <c r="AD1089" s="133"/>
      <c r="AE1089" s="133"/>
      <c r="AF1089" s="117"/>
      <c r="AG1089" s="117"/>
      <c r="AH1089" s="117"/>
    </row>
    <row r="1090" spans="1:34" s="118" customFormat="1" ht="15">
      <c r="A1090" s="116"/>
      <c r="B1090" s="116"/>
      <c r="C1090" s="116"/>
      <c r="D1090" s="94"/>
      <c r="E1090" s="94"/>
      <c r="F1090" s="94"/>
      <c r="G1090" s="94"/>
      <c r="H1090" s="94"/>
      <c r="I1090" s="94"/>
      <c r="J1090" s="94"/>
      <c r="K1090" s="94"/>
      <c r="L1090" s="132"/>
      <c r="M1090" s="132"/>
      <c r="N1090" s="132"/>
      <c r="O1090" s="132"/>
      <c r="P1090" s="132"/>
      <c r="Q1090" s="132"/>
      <c r="R1090" s="132"/>
      <c r="S1090" s="132"/>
      <c r="T1090" s="132"/>
      <c r="U1090" s="132"/>
      <c r="V1090" s="132"/>
      <c r="W1090" s="133"/>
      <c r="X1090" s="133"/>
      <c r="Y1090" s="133"/>
      <c r="Z1090" s="133"/>
      <c r="AA1090" s="133"/>
      <c r="AB1090" s="133"/>
      <c r="AC1090" s="133"/>
      <c r="AD1090" s="133"/>
      <c r="AE1090" s="133"/>
      <c r="AF1090" s="117"/>
      <c r="AG1090" s="117"/>
      <c r="AH1090" s="117"/>
    </row>
    <row r="1091" spans="1:34" s="118" customFormat="1" ht="15">
      <c r="A1091" s="116"/>
      <c r="B1091" s="116"/>
      <c r="C1091" s="116"/>
      <c r="D1091" s="94"/>
      <c r="E1091" s="94"/>
      <c r="F1091" s="94"/>
      <c r="G1091" s="94"/>
      <c r="H1091" s="94"/>
      <c r="I1091" s="94"/>
      <c r="J1091" s="94"/>
      <c r="K1091" s="94"/>
      <c r="L1091" s="132"/>
      <c r="M1091" s="132"/>
      <c r="N1091" s="132"/>
      <c r="O1091" s="132"/>
      <c r="P1091" s="132"/>
      <c r="Q1091" s="132"/>
      <c r="R1091" s="132"/>
      <c r="S1091" s="132"/>
      <c r="T1091" s="132"/>
      <c r="U1091" s="132"/>
      <c r="V1091" s="132"/>
      <c r="W1091" s="133"/>
      <c r="X1091" s="133"/>
      <c r="Y1091" s="133"/>
      <c r="Z1091" s="133"/>
      <c r="AA1091" s="133"/>
      <c r="AB1091" s="133"/>
      <c r="AC1091" s="133"/>
      <c r="AD1091" s="133"/>
      <c r="AE1091" s="133"/>
      <c r="AF1091" s="117"/>
      <c r="AG1091" s="117"/>
      <c r="AH1091" s="117"/>
    </row>
    <row r="1092" spans="1:34" s="118" customFormat="1" ht="15">
      <c r="A1092" s="116"/>
      <c r="B1092" s="116"/>
      <c r="C1092" s="116"/>
      <c r="D1092" s="94"/>
      <c r="E1092" s="94"/>
      <c r="F1092" s="94"/>
      <c r="G1092" s="94"/>
      <c r="H1092" s="94"/>
      <c r="I1092" s="94"/>
      <c r="J1092" s="94"/>
      <c r="K1092" s="94"/>
      <c r="L1092" s="132"/>
      <c r="M1092" s="132"/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3"/>
      <c r="X1092" s="133"/>
      <c r="Y1092" s="133"/>
      <c r="Z1092" s="133"/>
      <c r="AA1092" s="133"/>
      <c r="AB1092" s="133"/>
      <c r="AC1092" s="133"/>
      <c r="AD1092" s="133"/>
      <c r="AE1092" s="133"/>
      <c r="AF1092" s="117"/>
      <c r="AG1092" s="117"/>
      <c r="AH1092" s="117"/>
    </row>
    <row r="1093" spans="1:34" s="118" customFormat="1" ht="15">
      <c r="A1093" s="116"/>
      <c r="B1093" s="116"/>
      <c r="C1093" s="116"/>
      <c r="D1093" s="94"/>
      <c r="E1093" s="94"/>
      <c r="F1093" s="94"/>
      <c r="G1093" s="94"/>
      <c r="H1093" s="94"/>
      <c r="I1093" s="94"/>
      <c r="J1093" s="94"/>
      <c r="K1093" s="94"/>
      <c r="L1093" s="132"/>
      <c r="M1093" s="132"/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3"/>
      <c r="X1093" s="133"/>
      <c r="Y1093" s="133"/>
      <c r="Z1093" s="133"/>
      <c r="AA1093" s="133"/>
      <c r="AB1093" s="133"/>
      <c r="AC1093" s="133"/>
      <c r="AD1093" s="133"/>
      <c r="AE1093" s="133"/>
      <c r="AF1093" s="117"/>
      <c r="AG1093" s="117"/>
      <c r="AH1093" s="117"/>
    </row>
    <row r="1094" spans="1:34" s="118" customFormat="1" ht="15">
      <c r="A1094" s="116"/>
      <c r="B1094" s="116"/>
      <c r="C1094" s="116"/>
      <c r="D1094" s="94"/>
      <c r="E1094" s="94"/>
      <c r="F1094" s="94"/>
      <c r="G1094" s="94"/>
      <c r="H1094" s="94"/>
      <c r="I1094" s="94"/>
      <c r="J1094" s="94"/>
      <c r="K1094" s="94"/>
      <c r="L1094" s="132"/>
      <c r="M1094" s="132"/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3"/>
      <c r="X1094" s="133"/>
      <c r="Y1094" s="133"/>
      <c r="Z1094" s="133"/>
      <c r="AA1094" s="133"/>
      <c r="AB1094" s="133"/>
      <c r="AC1094" s="133"/>
      <c r="AD1094" s="133"/>
      <c r="AE1094" s="133"/>
      <c r="AF1094" s="117"/>
      <c r="AG1094" s="117"/>
      <c r="AH1094" s="117"/>
    </row>
    <row r="1095" spans="1:34" s="118" customFormat="1" ht="15">
      <c r="A1095" s="116"/>
      <c r="B1095" s="116"/>
      <c r="C1095" s="116"/>
      <c r="D1095" s="94"/>
      <c r="E1095" s="94"/>
      <c r="F1095" s="94"/>
      <c r="G1095" s="94"/>
      <c r="H1095" s="94"/>
      <c r="I1095" s="94"/>
      <c r="J1095" s="94"/>
      <c r="K1095" s="94"/>
      <c r="L1095" s="132"/>
      <c r="M1095" s="132"/>
      <c r="N1095" s="132"/>
      <c r="O1095" s="132"/>
      <c r="P1095" s="132"/>
      <c r="Q1095" s="132"/>
      <c r="R1095" s="132"/>
      <c r="S1095" s="132"/>
      <c r="T1095" s="132"/>
      <c r="U1095" s="132"/>
      <c r="V1095" s="132"/>
      <c r="W1095" s="133"/>
      <c r="X1095" s="133"/>
      <c r="Y1095" s="133"/>
      <c r="Z1095" s="133"/>
      <c r="AA1095" s="133"/>
      <c r="AB1095" s="133"/>
      <c r="AC1095" s="133"/>
      <c r="AD1095" s="133"/>
      <c r="AE1095" s="133"/>
      <c r="AF1095" s="117"/>
      <c r="AG1095" s="117"/>
      <c r="AH1095" s="117"/>
    </row>
    <row r="1096" spans="1:34" s="118" customFormat="1" ht="15">
      <c r="A1096" s="116"/>
      <c r="B1096" s="116"/>
      <c r="C1096" s="116"/>
      <c r="D1096" s="94"/>
      <c r="E1096" s="94"/>
      <c r="F1096" s="94"/>
      <c r="G1096" s="94"/>
      <c r="H1096" s="94"/>
      <c r="I1096" s="94"/>
      <c r="J1096" s="94"/>
      <c r="K1096" s="94"/>
      <c r="L1096" s="132"/>
      <c r="M1096" s="132"/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3"/>
      <c r="X1096" s="133"/>
      <c r="Y1096" s="133"/>
      <c r="Z1096" s="133"/>
      <c r="AA1096" s="133"/>
      <c r="AB1096" s="133"/>
      <c r="AC1096" s="133"/>
      <c r="AD1096" s="133"/>
      <c r="AE1096" s="133"/>
      <c r="AF1096" s="117"/>
      <c r="AG1096" s="117"/>
      <c r="AH1096" s="117"/>
    </row>
    <row r="1097" spans="1:34" s="118" customFormat="1" ht="15">
      <c r="A1097" s="116"/>
      <c r="B1097" s="116"/>
      <c r="C1097" s="116"/>
      <c r="D1097" s="94"/>
      <c r="E1097" s="94"/>
      <c r="F1097" s="94"/>
      <c r="G1097" s="94"/>
      <c r="H1097" s="94"/>
      <c r="I1097" s="94"/>
      <c r="J1097" s="94"/>
      <c r="K1097" s="94"/>
      <c r="L1097" s="132"/>
      <c r="M1097" s="132"/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3"/>
      <c r="X1097" s="133"/>
      <c r="Y1097" s="133"/>
      <c r="Z1097" s="133"/>
      <c r="AA1097" s="133"/>
      <c r="AB1097" s="133"/>
      <c r="AC1097" s="133"/>
      <c r="AD1097" s="133"/>
      <c r="AE1097" s="133"/>
      <c r="AF1097" s="117"/>
      <c r="AG1097" s="117"/>
      <c r="AH1097" s="117"/>
    </row>
    <row r="1098" spans="1:34" s="118" customFormat="1" ht="15">
      <c r="A1098" s="116"/>
      <c r="B1098" s="116"/>
      <c r="C1098" s="116"/>
      <c r="D1098" s="94"/>
      <c r="E1098" s="94"/>
      <c r="F1098" s="94"/>
      <c r="G1098" s="94"/>
      <c r="H1098" s="94"/>
      <c r="I1098" s="94"/>
      <c r="J1098" s="94"/>
      <c r="K1098" s="94"/>
      <c r="L1098" s="132"/>
      <c r="M1098" s="132"/>
      <c r="N1098" s="132"/>
      <c r="O1098" s="132"/>
      <c r="P1098" s="132"/>
      <c r="Q1098" s="132"/>
      <c r="R1098" s="132"/>
      <c r="S1098" s="132"/>
      <c r="T1098" s="132"/>
      <c r="U1098" s="132"/>
      <c r="V1098" s="132"/>
      <c r="W1098" s="133"/>
      <c r="X1098" s="133"/>
      <c r="Y1098" s="133"/>
      <c r="Z1098" s="133"/>
      <c r="AA1098" s="133"/>
      <c r="AB1098" s="133"/>
      <c r="AC1098" s="133"/>
      <c r="AD1098" s="133"/>
      <c r="AE1098" s="133"/>
      <c r="AF1098" s="117"/>
      <c r="AG1098" s="117"/>
      <c r="AH1098" s="117"/>
    </row>
    <row r="1099" spans="1:34" s="118" customFormat="1" ht="15">
      <c r="A1099" s="116"/>
      <c r="B1099" s="116"/>
      <c r="C1099" s="116"/>
      <c r="D1099" s="94"/>
      <c r="E1099" s="94"/>
      <c r="F1099" s="94"/>
      <c r="G1099" s="94"/>
      <c r="H1099" s="94"/>
      <c r="I1099" s="94"/>
      <c r="J1099" s="94"/>
      <c r="K1099" s="94"/>
      <c r="L1099" s="132"/>
      <c r="M1099" s="132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3"/>
      <c r="X1099" s="133"/>
      <c r="Y1099" s="133"/>
      <c r="Z1099" s="133"/>
      <c r="AA1099" s="133"/>
      <c r="AB1099" s="133"/>
      <c r="AC1099" s="133"/>
      <c r="AD1099" s="133"/>
      <c r="AE1099" s="133"/>
      <c r="AF1099" s="117"/>
      <c r="AG1099" s="117"/>
      <c r="AH1099" s="117"/>
    </row>
    <row r="1100" spans="1:34" s="118" customFormat="1" ht="15">
      <c r="A1100" s="116"/>
      <c r="B1100" s="116"/>
      <c r="C1100" s="116"/>
      <c r="D1100" s="94"/>
      <c r="E1100" s="94"/>
      <c r="F1100" s="94"/>
      <c r="G1100" s="94"/>
      <c r="H1100" s="94"/>
      <c r="I1100" s="94"/>
      <c r="J1100" s="94"/>
      <c r="K1100" s="94"/>
      <c r="L1100" s="132"/>
      <c r="M1100" s="132"/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3"/>
      <c r="X1100" s="133"/>
      <c r="Y1100" s="133"/>
      <c r="Z1100" s="133"/>
      <c r="AA1100" s="133"/>
      <c r="AB1100" s="133"/>
      <c r="AC1100" s="133"/>
      <c r="AD1100" s="133"/>
      <c r="AE1100" s="133"/>
      <c r="AF1100" s="117"/>
      <c r="AG1100" s="117"/>
      <c r="AH1100" s="117"/>
    </row>
    <row r="1101" spans="1:34" s="118" customFormat="1" ht="15">
      <c r="A1101" s="116"/>
      <c r="B1101" s="116"/>
      <c r="C1101" s="116"/>
      <c r="D1101" s="94"/>
      <c r="E1101" s="94"/>
      <c r="F1101" s="94"/>
      <c r="G1101" s="94"/>
      <c r="H1101" s="94"/>
      <c r="I1101" s="94"/>
      <c r="J1101" s="94"/>
      <c r="K1101" s="94"/>
      <c r="L1101" s="132"/>
      <c r="M1101" s="132"/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3"/>
      <c r="X1101" s="133"/>
      <c r="Y1101" s="133"/>
      <c r="Z1101" s="133"/>
      <c r="AA1101" s="133"/>
      <c r="AB1101" s="133"/>
      <c r="AC1101" s="133"/>
      <c r="AD1101" s="133"/>
      <c r="AE1101" s="133"/>
      <c r="AF1101" s="117"/>
      <c r="AG1101" s="117"/>
      <c r="AH1101" s="117"/>
    </row>
    <row r="1102" spans="1:34" s="118" customFormat="1" ht="15">
      <c r="A1102" s="116"/>
      <c r="B1102" s="116"/>
      <c r="C1102" s="116"/>
      <c r="D1102" s="94"/>
      <c r="E1102" s="94"/>
      <c r="F1102" s="94"/>
      <c r="G1102" s="94"/>
      <c r="H1102" s="94"/>
      <c r="I1102" s="94"/>
      <c r="J1102" s="94"/>
      <c r="K1102" s="94"/>
      <c r="L1102" s="132"/>
      <c r="M1102" s="132"/>
      <c r="N1102" s="132"/>
      <c r="O1102" s="132"/>
      <c r="P1102" s="132"/>
      <c r="Q1102" s="132"/>
      <c r="R1102" s="132"/>
      <c r="S1102" s="132"/>
      <c r="T1102" s="132"/>
      <c r="U1102" s="132"/>
      <c r="V1102" s="132"/>
      <c r="W1102" s="133"/>
      <c r="X1102" s="133"/>
      <c r="Y1102" s="133"/>
      <c r="Z1102" s="133"/>
      <c r="AA1102" s="133"/>
      <c r="AB1102" s="133"/>
      <c r="AC1102" s="133"/>
      <c r="AD1102" s="133"/>
      <c r="AE1102" s="133"/>
      <c r="AF1102" s="117"/>
      <c r="AG1102" s="117"/>
      <c r="AH1102" s="117"/>
    </row>
    <row r="1103" spans="1:34" s="118" customFormat="1" ht="15">
      <c r="A1103" s="116"/>
      <c r="B1103" s="116"/>
      <c r="C1103" s="116"/>
      <c r="D1103" s="94"/>
      <c r="E1103" s="94"/>
      <c r="F1103" s="94"/>
      <c r="G1103" s="94"/>
      <c r="H1103" s="94"/>
      <c r="I1103" s="94"/>
      <c r="J1103" s="94"/>
      <c r="K1103" s="94"/>
      <c r="L1103" s="132"/>
      <c r="M1103" s="132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3"/>
      <c r="X1103" s="133"/>
      <c r="Y1103" s="133"/>
      <c r="Z1103" s="133"/>
      <c r="AA1103" s="133"/>
      <c r="AB1103" s="133"/>
      <c r="AC1103" s="133"/>
      <c r="AD1103" s="133"/>
      <c r="AE1103" s="133"/>
      <c r="AF1103" s="117"/>
      <c r="AG1103" s="117"/>
      <c r="AH1103" s="117"/>
    </row>
    <row r="1104" spans="1:34" s="118" customFormat="1" ht="15">
      <c r="A1104" s="116"/>
      <c r="B1104" s="116"/>
      <c r="C1104" s="116"/>
      <c r="D1104" s="94"/>
      <c r="E1104" s="94"/>
      <c r="F1104" s="94"/>
      <c r="G1104" s="94"/>
      <c r="H1104" s="94"/>
      <c r="I1104" s="94"/>
      <c r="J1104" s="94"/>
      <c r="K1104" s="94"/>
      <c r="L1104" s="132"/>
      <c r="M1104" s="132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3"/>
      <c r="X1104" s="133"/>
      <c r="Y1104" s="133"/>
      <c r="Z1104" s="133"/>
      <c r="AA1104" s="133"/>
      <c r="AB1104" s="133"/>
      <c r="AC1104" s="133"/>
      <c r="AD1104" s="133"/>
      <c r="AE1104" s="133"/>
      <c r="AF1104" s="117"/>
      <c r="AG1104" s="117"/>
      <c r="AH1104" s="117"/>
    </row>
    <row r="1105" spans="1:34" s="118" customFormat="1" ht="15">
      <c r="A1105" s="116"/>
      <c r="B1105" s="116"/>
      <c r="C1105" s="116"/>
      <c r="D1105" s="94"/>
      <c r="E1105" s="94"/>
      <c r="F1105" s="94"/>
      <c r="G1105" s="94"/>
      <c r="H1105" s="94"/>
      <c r="I1105" s="94"/>
      <c r="J1105" s="94"/>
      <c r="K1105" s="94"/>
      <c r="L1105" s="132"/>
      <c r="M1105" s="132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3"/>
      <c r="X1105" s="133"/>
      <c r="Y1105" s="133"/>
      <c r="Z1105" s="133"/>
      <c r="AA1105" s="133"/>
      <c r="AB1105" s="133"/>
      <c r="AC1105" s="133"/>
      <c r="AD1105" s="133"/>
      <c r="AE1105" s="133"/>
      <c r="AF1105" s="117"/>
      <c r="AG1105" s="117"/>
      <c r="AH1105" s="117"/>
    </row>
    <row r="1106" spans="1:34" s="118" customFormat="1" ht="15">
      <c r="A1106" s="116"/>
      <c r="B1106" s="116"/>
      <c r="C1106" s="116"/>
      <c r="D1106" s="94"/>
      <c r="E1106" s="94"/>
      <c r="F1106" s="94"/>
      <c r="G1106" s="94"/>
      <c r="H1106" s="94"/>
      <c r="I1106" s="94"/>
      <c r="J1106" s="94"/>
      <c r="K1106" s="94"/>
      <c r="L1106" s="132"/>
      <c r="M1106" s="132"/>
      <c r="N1106" s="132"/>
      <c r="O1106" s="132"/>
      <c r="P1106" s="132"/>
      <c r="Q1106" s="132"/>
      <c r="R1106" s="132"/>
      <c r="S1106" s="132"/>
      <c r="T1106" s="132"/>
      <c r="U1106" s="132"/>
      <c r="V1106" s="132"/>
      <c r="W1106" s="133"/>
      <c r="X1106" s="133"/>
      <c r="Y1106" s="133"/>
      <c r="Z1106" s="133"/>
      <c r="AA1106" s="133"/>
      <c r="AB1106" s="133"/>
      <c r="AC1106" s="133"/>
      <c r="AD1106" s="133"/>
      <c r="AE1106" s="133"/>
      <c r="AF1106" s="117"/>
      <c r="AG1106" s="117"/>
      <c r="AH1106" s="117"/>
    </row>
    <row r="1107" spans="1:34" s="118" customFormat="1" ht="15">
      <c r="A1107" s="116"/>
      <c r="B1107" s="116"/>
      <c r="C1107" s="116"/>
      <c r="D1107" s="94"/>
      <c r="E1107" s="94"/>
      <c r="F1107" s="94"/>
      <c r="G1107" s="94"/>
      <c r="H1107" s="94"/>
      <c r="I1107" s="94"/>
      <c r="J1107" s="94"/>
      <c r="K1107" s="94"/>
      <c r="L1107" s="132"/>
      <c r="M1107" s="132"/>
      <c r="N1107" s="132"/>
      <c r="O1107" s="132"/>
      <c r="P1107" s="132"/>
      <c r="Q1107" s="132"/>
      <c r="R1107" s="132"/>
      <c r="S1107" s="132"/>
      <c r="T1107" s="132"/>
      <c r="U1107" s="132"/>
      <c r="V1107" s="132"/>
      <c r="W1107" s="133"/>
      <c r="X1107" s="133"/>
      <c r="Y1107" s="133"/>
      <c r="Z1107" s="133"/>
      <c r="AA1107" s="133"/>
      <c r="AB1107" s="133"/>
      <c r="AC1107" s="133"/>
      <c r="AD1107" s="133"/>
      <c r="AE1107" s="133"/>
      <c r="AF1107" s="117"/>
      <c r="AG1107" s="117"/>
      <c r="AH1107" s="117"/>
    </row>
    <row r="1108" spans="1:34" s="118" customFormat="1" ht="15">
      <c r="A1108" s="116"/>
      <c r="B1108" s="116"/>
      <c r="C1108" s="116"/>
      <c r="D1108" s="94"/>
      <c r="E1108" s="94"/>
      <c r="F1108" s="94"/>
      <c r="G1108" s="94"/>
      <c r="H1108" s="94"/>
      <c r="I1108" s="94"/>
      <c r="J1108" s="94"/>
      <c r="K1108" s="94"/>
      <c r="L1108" s="132"/>
      <c r="M1108" s="132"/>
      <c r="N1108" s="132"/>
      <c r="O1108" s="132"/>
      <c r="P1108" s="132"/>
      <c r="Q1108" s="132"/>
      <c r="R1108" s="132"/>
      <c r="S1108" s="132"/>
      <c r="T1108" s="132"/>
      <c r="U1108" s="132"/>
      <c r="V1108" s="132"/>
      <c r="W1108" s="133"/>
      <c r="X1108" s="133"/>
      <c r="Y1108" s="133"/>
      <c r="Z1108" s="133"/>
      <c r="AA1108" s="133"/>
      <c r="AB1108" s="133"/>
      <c r="AC1108" s="133"/>
      <c r="AD1108" s="133"/>
      <c r="AE1108" s="133"/>
      <c r="AF1108" s="117"/>
      <c r="AG1108" s="117"/>
      <c r="AH1108" s="117"/>
    </row>
    <row r="1109" spans="1:34" s="118" customFormat="1" ht="15">
      <c r="A1109" s="116"/>
      <c r="B1109" s="116"/>
      <c r="C1109" s="116"/>
      <c r="D1109" s="94"/>
      <c r="E1109" s="94"/>
      <c r="F1109" s="94"/>
      <c r="G1109" s="94"/>
      <c r="H1109" s="94"/>
      <c r="I1109" s="94"/>
      <c r="J1109" s="94"/>
      <c r="K1109" s="94"/>
      <c r="L1109" s="132"/>
      <c r="M1109" s="132"/>
      <c r="N1109" s="132"/>
      <c r="O1109" s="132"/>
      <c r="P1109" s="132"/>
      <c r="Q1109" s="132"/>
      <c r="R1109" s="132"/>
      <c r="S1109" s="132"/>
      <c r="T1109" s="132"/>
      <c r="U1109" s="132"/>
      <c r="V1109" s="132"/>
      <c r="W1109" s="133"/>
      <c r="X1109" s="133"/>
      <c r="Y1109" s="133"/>
      <c r="Z1109" s="133"/>
      <c r="AA1109" s="133"/>
      <c r="AB1109" s="133"/>
      <c r="AC1109" s="133"/>
      <c r="AD1109" s="133"/>
      <c r="AE1109" s="133"/>
      <c r="AF1109" s="117"/>
      <c r="AG1109" s="117"/>
      <c r="AH1109" s="117"/>
    </row>
    <row r="1110" spans="1:34" s="118" customFormat="1" ht="15">
      <c r="A1110" s="116"/>
      <c r="B1110" s="116"/>
      <c r="C1110" s="116"/>
      <c r="D1110" s="94"/>
      <c r="E1110" s="94"/>
      <c r="F1110" s="94"/>
      <c r="G1110" s="94"/>
      <c r="H1110" s="94"/>
      <c r="I1110" s="94"/>
      <c r="J1110" s="94"/>
      <c r="K1110" s="94"/>
      <c r="L1110" s="132"/>
      <c r="M1110" s="132"/>
      <c r="N1110" s="132"/>
      <c r="O1110" s="132"/>
      <c r="P1110" s="132"/>
      <c r="Q1110" s="132"/>
      <c r="R1110" s="132"/>
      <c r="S1110" s="132"/>
      <c r="T1110" s="132"/>
      <c r="U1110" s="132"/>
      <c r="V1110" s="132"/>
      <c r="W1110" s="133"/>
      <c r="X1110" s="133"/>
      <c r="Y1110" s="133"/>
      <c r="Z1110" s="133"/>
      <c r="AA1110" s="133"/>
      <c r="AB1110" s="133"/>
      <c r="AC1110" s="133"/>
      <c r="AD1110" s="133"/>
      <c r="AE1110" s="133"/>
      <c r="AF1110" s="117"/>
      <c r="AG1110" s="117"/>
      <c r="AH1110" s="117"/>
    </row>
    <row r="1111" spans="1:34" s="118" customFormat="1" ht="15">
      <c r="A1111" s="116"/>
      <c r="B1111" s="116"/>
      <c r="C1111" s="116"/>
      <c r="D1111" s="94"/>
      <c r="E1111" s="94"/>
      <c r="F1111" s="94"/>
      <c r="G1111" s="94"/>
      <c r="H1111" s="94"/>
      <c r="I1111" s="94"/>
      <c r="J1111" s="94"/>
      <c r="K1111" s="94"/>
      <c r="L1111" s="132"/>
      <c r="M1111" s="132"/>
      <c r="N1111" s="132"/>
      <c r="O1111" s="132"/>
      <c r="P1111" s="132"/>
      <c r="Q1111" s="132"/>
      <c r="R1111" s="132"/>
      <c r="S1111" s="132"/>
      <c r="T1111" s="132"/>
      <c r="U1111" s="132"/>
      <c r="V1111" s="132"/>
      <c r="W1111" s="133"/>
      <c r="X1111" s="133"/>
      <c r="Y1111" s="133"/>
      <c r="Z1111" s="133"/>
      <c r="AA1111" s="133"/>
      <c r="AB1111" s="133"/>
      <c r="AC1111" s="133"/>
      <c r="AD1111" s="133"/>
      <c r="AE1111" s="133"/>
      <c r="AF1111" s="117"/>
      <c r="AG1111" s="117"/>
      <c r="AH1111" s="117"/>
    </row>
    <row r="1112" spans="1:34" s="118" customFormat="1" ht="15">
      <c r="A1112" s="116"/>
      <c r="B1112" s="116"/>
      <c r="C1112" s="116"/>
      <c r="D1112" s="94"/>
      <c r="E1112" s="94"/>
      <c r="F1112" s="94"/>
      <c r="G1112" s="94"/>
      <c r="H1112" s="94"/>
      <c r="I1112" s="94"/>
      <c r="J1112" s="94"/>
      <c r="K1112" s="94"/>
      <c r="L1112" s="132"/>
      <c r="M1112" s="132"/>
      <c r="N1112" s="132"/>
      <c r="O1112" s="132"/>
      <c r="P1112" s="132"/>
      <c r="Q1112" s="132"/>
      <c r="R1112" s="132"/>
      <c r="S1112" s="132"/>
      <c r="T1112" s="132"/>
      <c r="U1112" s="132"/>
      <c r="V1112" s="132"/>
      <c r="W1112" s="133"/>
      <c r="X1112" s="133"/>
      <c r="Y1112" s="133"/>
      <c r="Z1112" s="133"/>
      <c r="AA1112" s="133"/>
      <c r="AB1112" s="133"/>
      <c r="AC1112" s="133"/>
      <c r="AD1112" s="133"/>
      <c r="AE1112" s="133"/>
      <c r="AF1112" s="117"/>
      <c r="AG1112" s="117"/>
      <c r="AH1112" s="117"/>
    </row>
    <row r="1113" spans="1:34" s="118" customFormat="1" ht="15">
      <c r="A1113" s="116"/>
      <c r="B1113" s="116"/>
      <c r="C1113" s="116"/>
      <c r="D1113" s="94"/>
      <c r="E1113" s="94"/>
      <c r="F1113" s="94"/>
      <c r="G1113" s="94"/>
      <c r="H1113" s="94"/>
      <c r="I1113" s="94"/>
      <c r="J1113" s="94"/>
      <c r="K1113" s="94"/>
      <c r="L1113" s="132"/>
      <c r="M1113" s="132"/>
      <c r="N1113" s="132"/>
      <c r="O1113" s="132"/>
      <c r="P1113" s="132"/>
      <c r="Q1113" s="132"/>
      <c r="R1113" s="132"/>
      <c r="S1113" s="132"/>
      <c r="T1113" s="132"/>
      <c r="U1113" s="132"/>
      <c r="V1113" s="132"/>
      <c r="W1113" s="133"/>
      <c r="X1113" s="133"/>
      <c r="Y1113" s="133"/>
      <c r="Z1113" s="133"/>
      <c r="AA1113" s="133"/>
      <c r="AB1113" s="133"/>
      <c r="AC1113" s="133"/>
      <c r="AD1113" s="133"/>
      <c r="AE1113" s="133"/>
      <c r="AF1113" s="117"/>
      <c r="AG1113" s="117"/>
      <c r="AH1113" s="117"/>
    </row>
    <row r="1114" spans="1:34" s="118" customFormat="1" ht="15">
      <c r="A1114" s="116"/>
      <c r="B1114" s="116"/>
      <c r="C1114" s="116"/>
      <c r="D1114" s="94"/>
      <c r="E1114" s="94"/>
      <c r="F1114" s="94"/>
      <c r="G1114" s="94"/>
      <c r="H1114" s="94"/>
      <c r="I1114" s="94"/>
      <c r="J1114" s="94"/>
      <c r="K1114" s="94"/>
      <c r="L1114" s="132"/>
      <c r="M1114" s="132"/>
      <c r="N1114" s="132"/>
      <c r="O1114" s="132"/>
      <c r="P1114" s="132"/>
      <c r="Q1114" s="132"/>
      <c r="R1114" s="132"/>
      <c r="S1114" s="132"/>
      <c r="T1114" s="132"/>
      <c r="U1114" s="132"/>
      <c r="V1114" s="132"/>
      <c r="W1114" s="133"/>
      <c r="X1114" s="133"/>
      <c r="Y1114" s="133"/>
      <c r="Z1114" s="133"/>
      <c r="AA1114" s="133"/>
      <c r="AB1114" s="133"/>
      <c r="AC1114" s="133"/>
      <c r="AD1114" s="133"/>
      <c r="AE1114" s="133"/>
      <c r="AF1114" s="117"/>
      <c r="AG1114" s="117"/>
      <c r="AH1114" s="117"/>
    </row>
    <row r="1115" spans="1:34" s="118" customFormat="1" ht="15">
      <c r="A1115" s="116"/>
      <c r="B1115" s="116"/>
      <c r="C1115" s="116"/>
      <c r="D1115" s="94"/>
      <c r="E1115" s="94"/>
      <c r="F1115" s="94"/>
      <c r="G1115" s="94"/>
      <c r="H1115" s="94"/>
      <c r="I1115" s="94"/>
      <c r="J1115" s="94"/>
      <c r="K1115" s="94"/>
      <c r="L1115" s="132"/>
      <c r="M1115" s="132"/>
      <c r="N1115" s="132"/>
      <c r="O1115" s="132"/>
      <c r="P1115" s="132"/>
      <c r="Q1115" s="132"/>
      <c r="R1115" s="132"/>
      <c r="S1115" s="132"/>
      <c r="T1115" s="132"/>
      <c r="U1115" s="132"/>
      <c r="V1115" s="132"/>
      <c r="W1115" s="133"/>
      <c r="X1115" s="133"/>
      <c r="Y1115" s="133"/>
      <c r="Z1115" s="133"/>
      <c r="AA1115" s="133"/>
      <c r="AB1115" s="133"/>
      <c r="AC1115" s="133"/>
      <c r="AD1115" s="133"/>
      <c r="AE1115" s="133"/>
      <c r="AF1115" s="117"/>
      <c r="AG1115" s="117"/>
      <c r="AH1115" s="117"/>
    </row>
    <row r="1116" spans="1:34" s="118" customFormat="1" ht="15">
      <c r="A1116" s="116"/>
      <c r="B1116" s="116"/>
      <c r="C1116" s="116"/>
      <c r="D1116" s="94"/>
      <c r="E1116" s="94"/>
      <c r="F1116" s="94"/>
      <c r="G1116" s="94"/>
      <c r="H1116" s="94"/>
      <c r="I1116" s="94"/>
      <c r="J1116" s="94"/>
      <c r="K1116" s="94"/>
      <c r="L1116" s="132"/>
      <c r="M1116" s="132"/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3"/>
      <c r="X1116" s="133"/>
      <c r="Y1116" s="133"/>
      <c r="Z1116" s="133"/>
      <c r="AA1116" s="133"/>
      <c r="AB1116" s="133"/>
      <c r="AC1116" s="133"/>
      <c r="AD1116" s="133"/>
      <c r="AE1116" s="133"/>
      <c r="AF1116" s="117"/>
      <c r="AG1116" s="117"/>
      <c r="AH1116" s="117"/>
    </row>
    <row r="1117" spans="1:34" s="118" customFormat="1" ht="15">
      <c r="A1117" s="116"/>
      <c r="B1117" s="116"/>
      <c r="C1117" s="116"/>
      <c r="D1117" s="94"/>
      <c r="E1117" s="94"/>
      <c r="F1117" s="94"/>
      <c r="G1117" s="94"/>
      <c r="H1117" s="94"/>
      <c r="I1117" s="94"/>
      <c r="J1117" s="94"/>
      <c r="K1117" s="94"/>
      <c r="L1117" s="132"/>
      <c r="M1117" s="132"/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3"/>
      <c r="X1117" s="133"/>
      <c r="Y1117" s="133"/>
      <c r="Z1117" s="133"/>
      <c r="AA1117" s="133"/>
      <c r="AB1117" s="133"/>
      <c r="AC1117" s="133"/>
      <c r="AD1117" s="133"/>
      <c r="AE1117" s="133"/>
      <c r="AF1117" s="117"/>
      <c r="AG1117" s="117"/>
      <c r="AH1117" s="117"/>
    </row>
    <row r="1118" spans="1:34" s="118" customFormat="1" ht="15">
      <c r="A1118" s="116"/>
      <c r="B1118" s="116"/>
      <c r="C1118" s="116"/>
      <c r="D1118" s="94"/>
      <c r="E1118" s="94"/>
      <c r="F1118" s="94"/>
      <c r="G1118" s="94"/>
      <c r="H1118" s="94"/>
      <c r="I1118" s="94"/>
      <c r="J1118" s="94"/>
      <c r="K1118" s="94"/>
      <c r="L1118" s="132"/>
      <c r="M1118" s="132"/>
      <c r="N1118" s="132"/>
      <c r="O1118" s="132"/>
      <c r="P1118" s="132"/>
      <c r="Q1118" s="132"/>
      <c r="R1118" s="132"/>
      <c r="S1118" s="132"/>
      <c r="T1118" s="132"/>
      <c r="U1118" s="132"/>
      <c r="V1118" s="132"/>
      <c r="W1118" s="133"/>
      <c r="X1118" s="133"/>
      <c r="Y1118" s="133"/>
      <c r="Z1118" s="133"/>
      <c r="AA1118" s="133"/>
      <c r="AB1118" s="133"/>
      <c r="AC1118" s="133"/>
      <c r="AD1118" s="133"/>
      <c r="AE1118" s="133"/>
      <c r="AF1118" s="117"/>
      <c r="AG1118" s="117"/>
      <c r="AH1118" s="117"/>
    </row>
    <row r="1119" spans="1:34" s="118" customFormat="1" ht="15">
      <c r="A1119" s="116"/>
      <c r="B1119" s="116"/>
      <c r="C1119" s="116"/>
      <c r="D1119" s="94"/>
      <c r="E1119" s="94"/>
      <c r="F1119" s="94"/>
      <c r="G1119" s="94"/>
      <c r="H1119" s="94"/>
      <c r="I1119" s="94"/>
      <c r="J1119" s="94"/>
      <c r="K1119" s="94"/>
      <c r="L1119" s="132"/>
      <c r="M1119" s="132"/>
      <c r="N1119" s="132"/>
      <c r="O1119" s="132"/>
      <c r="P1119" s="132"/>
      <c r="Q1119" s="132"/>
      <c r="R1119" s="132"/>
      <c r="S1119" s="132"/>
      <c r="T1119" s="132"/>
      <c r="U1119" s="132"/>
      <c r="V1119" s="132"/>
      <c r="W1119" s="133"/>
      <c r="X1119" s="133"/>
      <c r="Y1119" s="133"/>
      <c r="Z1119" s="133"/>
      <c r="AA1119" s="133"/>
      <c r="AB1119" s="133"/>
      <c r="AC1119" s="133"/>
      <c r="AD1119" s="133"/>
      <c r="AE1119" s="133"/>
      <c r="AF1119" s="117"/>
      <c r="AG1119" s="117"/>
      <c r="AH1119" s="117"/>
    </row>
    <row r="1120" spans="1:34" s="118" customFormat="1" ht="15">
      <c r="A1120" s="116"/>
      <c r="B1120" s="116"/>
      <c r="C1120" s="116"/>
      <c r="D1120" s="94"/>
      <c r="E1120" s="94"/>
      <c r="F1120" s="94"/>
      <c r="G1120" s="94"/>
      <c r="H1120" s="94"/>
      <c r="I1120" s="94"/>
      <c r="J1120" s="94"/>
      <c r="K1120" s="94"/>
      <c r="L1120" s="132"/>
      <c r="M1120" s="132"/>
      <c r="N1120" s="132"/>
      <c r="O1120" s="132"/>
      <c r="P1120" s="132"/>
      <c r="Q1120" s="132"/>
      <c r="R1120" s="132"/>
      <c r="S1120" s="132"/>
      <c r="T1120" s="132"/>
      <c r="U1120" s="132"/>
      <c r="V1120" s="132"/>
      <c r="W1120" s="133"/>
      <c r="X1120" s="133"/>
      <c r="Y1120" s="133"/>
      <c r="Z1120" s="133"/>
      <c r="AA1120" s="133"/>
      <c r="AB1120" s="133"/>
      <c r="AC1120" s="133"/>
      <c r="AD1120" s="133"/>
      <c r="AE1120" s="133"/>
      <c r="AF1120" s="117"/>
      <c r="AG1120" s="117"/>
      <c r="AH1120" s="117"/>
    </row>
    <row r="1121" spans="1:34" s="118" customFormat="1" ht="15">
      <c r="A1121" s="116"/>
      <c r="B1121" s="116"/>
      <c r="C1121" s="116"/>
      <c r="D1121" s="94"/>
      <c r="E1121" s="94"/>
      <c r="F1121" s="94"/>
      <c r="G1121" s="94"/>
      <c r="H1121" s="94"/>
      <c r="I1121" s="94"/>
      <c r="J1121" s="94"/>
      <c r="K1121" s="94"/>
      <c r="L1121" s="132"/>
      <c r="M1121" s="132"/>
      <c r="N1121" s="132"/>
      <c r="O1121" s="132"/>
      <c r="P1121" s="132"/>
      <c r="Q1121" s="132"/>
      <c r="R1121" s="132"/>
      <c r="S1121" s="132"/>
      <c r="T1121" s="132"/>
      <c r="U1121" s="132"/>
      <c r="V1121" s="132"/>
      <c r="W1121" s="133"/>
      <c r="X1121" s="133"/>
      <c r="Y1121" s="133"/>
      <c r="Z1121" s="133"/>
      <c r="AA1121" s="133"/>
      <c r="AB1121" s="133"/>
      <c r="AC1121" s="133"/>
      <c r="AD1121" s="133"/>
      <c r="AE1121" s="133"/>
      <c r="AF1121" s="117"/>
      <c r="AG1121" s="117"/>
      <c r="AH1121" s="117"/>
    </row>
    <row r="1122" spans="1:34" s="118" customFormat="1" ht="15">
      <c r="A1122" s="116"/>
      <c r="B1122" s="116"/>
      <c r="C1122" s="116"/>
      <c r="D1122" s="94"/>
      <c r="E1122" s="94"/>
      <c r="F1122" s="94"/>
      <c r="G1122" s="94"/>
      <c r="H1122" s="94"/>
      <c r="I1122" s="94"/>
      <c r="J1122" s="94"/>
      <c r="K1122" s="94"/>
      <c r="L1122" s="132"/>
      <c r="M1122" s="132"/>
      <c r="N1122" s="132"/>
      <c r="O1122" s="132"/>
      <c r="P1122" s="132"/>
      <c r="Q1122" s="132"/>
      <c r="R1122" s="132"/>
      <c r="S1122" s="132"/>
      <c r="T1122" s="132"/>
      <c r="U1122" s="132"/>
      <c r="V1122" s="132"/>
      <c r="W1122" s="133"/>
      <c r="X1122" s="133"/>
      <c r="Y1122" s="133"/>
      <c r="Z1122" s="133"/>
      <c r="AA1122" s="133"/>
      <c r="AB1122" s="133"/>
      <c r="AC1122" s="133"/>
      <c r="AD1122" s="133"/>
      <c r="AE1122" s="133"/>
      <c r="AF1122" s="117"/>
      <c r="AG1122" s="117"/>
      <c r="AH1122" s="117"/>
    </row>
    <row r="1123" spans="1:34" s="118" customFormat="1" ht="15">
      <c r="A1123" s="116"/>
      <c r="B1123" s="116"/>
      <c r="C1123" s="116"/>
      <c r="D1123" s="94"/>
      <c r="E1123" s="94"/>
      <c r="F1123" s="94"/>
      <c r="G1123" s="94"/>
      <c r="H1123" s="94"/>
      <c r="I1123" s="94"/>
      <c r="J1123" s="94"/>
      <c r="K1123" s="94"/>
      <c r="L1123" s="132"/>
      <c r="M1123" s="132"/>
      <c r="N1123" s="132"/>
      <c r="O1123" s="132"/>
      <c r="P1123" s="132"/>
      <c r="Q1123" s="132"/>
      <c r="R1123" s="132"/>
      <c r="S1123" s="132"/>
      <c r="T1123" s="132"/>
      <c r="U1123" s="132"/>
      <c r="V1123" s="132"/>
      <c r="W1123" s="133"/>
      <c r="X1123" s="133"/>
      <c r="Y1123" s="133"/>
      <c r="Z1123" s="133"/>
      <c r="AA1123" s="133"/>
      <c r="AB1123" s="133"/>
      <c r="AC1123" s="133"/>
      <c r="AD1123" s="133"/>
      <c r="AE1123" s="133"/>
      <c r="AF1123" s="117"/>
      <c r="AG1123" s="117"/>
      <c r="AH1123" s="117"/>
    </row>
    <row r="1124" spans="1:34" s="118" customFormat="1" ht="15">
      <c r="A1124" s="116"/>
      <c r="B1124" s="116"/>
      <c r="C1124" s="116"/>
      <c r="D1124" s="94"/>
      <c r="E1124" s="94"/>
      <c r="F1124" s="94"/>
      <c r="G1124" s="94"/>
      <c r="H1124" s="94"/>
      <c r="I1124" s="94"/>
      <c r="J1124" s="94"/>
      <c r="K1124" s="94"/>
      <c r="L1124" s="132"/>
      <c r="M1124" s="132"/>
      <c r="N1124" s="132"/>
      <c r="O1124" s="132"/>
      <c r="P1124" s="132"/>
      <c r="Q1124" s="132"/>
      <c r="R1124" s="132"/>
      <c r="S1124" s="132"/>
      <c r="T1124" s="132"/>
      <c r="U1124" s="132"/>
      <c r="V1124" s="132"/>
      <c r="W1124" s="133"/>
      <c r="X1124" s="133"/>
      <c r="Y1124" s="133"/>
      <c r="Z1124" s="133"/>
      <c r="AA1124" s="133"/>
      <c r="AB1124" s="133"/>
      <c r="AC1124" s="133"/>
      <c r="AD1124" s="133"/>
      <c r="AE1124" s="133"/>
      <c r="AF1124" s="117"/>
      <c r="AG1124" s="117"/>
      <c r="AH1124" s="117"/>
    </row>
    <row r="1125" spans="1:34" s="118" customFormat="1" ht="15">
      <c r="A1125" s="116"/>
      <c r="B1125" s="116"/>
      <c r="C1125" s="116"/>
      <c r="D1125" s="94"/>
      <c r="E1125" s="94"/>
      <c r="F1125" s="94"/>
      <c r="G1125" s="94"/>
      <c r="H1125" s="94"/>
      <c r="I1125" s="94"/>
      <c r="J1125" s="94"/>
      <c r="K1125" s="94"/>
      <c r="L1125" s="132"/>
      <c r="M1125" s="132"/>
      <c r="N1125" s="132"/>
      <c r="O1125" s="132"/>
      <c r="P1125" s="132"/>
      <c r="Q1125" s="132"/>
      <c r="R1125" s="132"/>
      <c r="S1125" s="132"/>
      <c r="T1125" s="132"/>
      <c r="U1125" s="132"/>
      <c r="V1125" s="132"/>
      <c r="W1125" s="133"/>
      <c r="X1125" s="133"/>
      <c r="Y1125" s="133"/>
      <c r="Z1125" s="133"/>
      <c r="AA1125" s="133"/>
      <c r="AB1125" s="133"/>
      <c r="AC1125" s="133"/>
      <c r="AD1125" s="133"/>
      <c r="AE1125" s="133"/>
      <c r="AF1125" s="117"/>
      <c r="AG1125" s="117"/>
      <c r="AH1125" s="117"/>
    </row>
    <row r="1126" spans="1:34" s="118" customFormat="1" ht="15">
      <c r="A1126" s="116"/>
      <c r="B1126" s="116"/>
      <c r="C1126" s="116"/>
      <c r="D1126" s="94"/>
      <c r="E1126" s="94"/>
      <c r="F1126" s="94"/>
      <c r="G1126" s="94"/>
      <c r="H1126" s="94"/>
      <c r="I1126" s="94"/>
      <c r="J1126" s="94"/>
      <c r="K1126" s="94"/>
      <c r="L1126" s="132"/>
      <c r="M1126" s="132"/>
      <c r="N1126" s="132"/>
      <c r="O1126" s="132"/>
      <c r="P1126" s="132"/>
      <c r="Q1126" s="132"/>
      <c r="R1126" s="132"/>
      <c r="S1126" s="132"/>
      <c r="T1126" s="132"/>
      <c r="U1126" s="132"/>
      <c r="V1126" s="132"/>
      <c r="W1126" s="133"/>
      <c r="X1126" s="133"/>
      <c r="Y1126" s="133"/>
      <c r="Z1126" s="133"/>
      <c r="AA1126" s="133"/>
      <c r="AB1126" s="133"/>
      <c r="AC1126" s="133"/>
      <c r="AD1126" s="133"/>
      <c r="AE1126" s="133"/>
      <c r="AF1126" s="117"/>
      <c r="AG1126" s="117"/>
      <c r="AH1126" s="117"/>
    </row>
    <row r="1127" spans="1:34" s="118" customFormat="1" ht="15">
      <c r="A1127" s="116"/>
      <c r="B1127" s="116"/>
      <c r="C1127" s="116"/>
      <c r="D1127" s="94"/>
      <c r="E1127" s="94"/>
      <c r="F1127" s="94"/>
      <c r="G1127" s="94"/>
      <c r="H1127" s="94"/>
      <c r="I1127" s="94"/>
      <c r="J1127" s="94"/>
      <c r="K1127" s="94"/>
      <c r="L1127" s="132"/>
      <c r="M1127" s="132"/>
      <c r="N1127" s="132"/>
      <c r="O1127" s="132"/>
      <c r="P1127" s="132"/>
      <c r="Q1127" s="132"/>
      <c r="R1127" s="132"/>
      <c r="S1127" s="132"/>
      <c r="T1127" s="132"/>
      <c r="U1127" s="132"/>
      <c r="V1127" s="132"/>
      <c r="W1127" s="133"/>
      <c r="X1127" s="133"/>
      <c r="Y1127" s="133"/>
      <c r="Z1127" s="133"/>
      <c r="AA1127" s="133"/>
      <c r="AB1127" s="133"/>
      <c r="AC1127" s="133"/>
      <c r="AD1127" s="133"/>
      <c r="AE1127" s="133"/>
      <c r="AF1127" s="117"/>
      <c r="AG1127" s="117"/>
      <c r="AH1127" s="117"/>
    </row>
    <row r="1128" spans="1:34" s="118" customFormat="1" ht="15">
      <c r="A1128" s="116"/>
      <c r="B1128" s="116"/>
      <c r="C1128" s="116"/>
      <c r="D1128" s="94"/>
      <c r="E1128" s="94"/>
      <c r="F1128" s="94"/>
      <c r="G1128" s="94"/>
      <c r="H1128" s="94"/>
      <c r="I1128" s="94"/>
      <c r="J1128" s="94"/>
      <c r="K1128" s="94"/>
      <c r="L1128" s="132"/>
      <c r="M1128" s="132"/>
      <c r="N1128" s="132"/>
      <c r="O1128" s="132"/>
      <c r="P1128" s="132"/>
      <c r="Q1128" s="132"/>
      <c r="R1128" s="132"/>
      <c r="S1128" s="132"/>
      <c r="T1128" s="132"/>
      <c r="U1128" s="132"/>
      <c r="V1128" s="132"/>
      <c r="W1128" s="133"/>
      <c r="X1128" s="133"/>
      <c r="Y1128" s="133"/>
      <c r="Z1128" s="133"/>
      <c r="AA1128" s="133"/>
      <c r="AB1128" s="133"/>
      <c r="AC1128" s="133"/>
      <c r="AD1128" s="133"/>
      <c r="AE1128" s="133"/>
      <c r="AF1128" s="117"/>
      <c r="AG1128" s="117"/>
      <c r="AH1128" s="117"/>
    </row>
    <row r="1129" spans="1:34" s="118" customFormat="1" ht="15">
      <c r="A1129" s="116"/>
      <c r="B1129" s="116"/>
      <c r="C1129" s="116"/>
      <c r="D1129" s="94"/>
      <c r="E1129" s="94"/>
      <c r="F1129" s="94"/>
      <c r="G1129" s="94"/>
      <c r="H1129" s="94"/>
      <c r="I1129" s="94"/>
      <c r="J1129" s="94"/>
      <c r="K1129" s="94"/>
      <c r="L1129" s="132"/>
      <c r="M1129" s="132"/>
      <c r="N1129" s="132"/>
      <c r="O1129" s="132"/>
      <c r="P1129" s="132"/>
      <c r="Q1129" s="132"/>
      <c r="R1129" s="132"/>
      <c r="S1129" s="132"/>
      <c r="T1129" s="132"/>
      <c r="U1129" s="132"/>
      <c r="V1129" s="132"/>
      <c r="W1129" s="133"/>
      <c r="X1129" s="133"/>
      <c r="Y1129" s="133"/>
      <c r="Z1129" s="133"/>
      <c r="AA1129" s="133"/>
      <c r="AB1129" s="133"/>
      <c r="AC1129" s="133"/>
      <c r="AD1129" s="133"/>
      <c r="AE1129" s="133"/>
      <c r="AF1129" s="117"/>
      <c r="AG1129" s="117"/>
      <c r="AH1129" s="117"/>
    </row>
    <row r="1130" spans="1:34" s="118" customFormat="1" ht="15">
      <c r="A1130" s="116"/>
      <c r="B1130" s="116"/>
      <c r="C1130" s="116"/>
      <c r="D1130" s="94"/>
      <c r="E1130" s="94"/>
      <c r="F1130" s="94"/>
      <c r="G1130" s="94"/>
      <c r="H1130" s="94"/>
      <c r="I1130" s="94"/>
      <c r="J1130" s="94"/>
      <c r="K1130" s="94"/>
      <c r="L1130" s="132"/>
      <c r="M1130" s="132"/>
      <c r="N1130" s="132"/>
      <c r="O1130" s="132"/>
      <c r="P1130" s="132"/>
      <c r="Q1130" s="132"/>
      <c r="R1130" s="132"/>
      <c r="S1130" s="132"/>
      <c r="T1130" s="132"/>
      <c r="U1130" s="132"/>
      <c r="V1130" s="132"/>
      <c r="W1130" s="133"/>
      <c r="X1130" s="133"/>
      <c r="Y1130" s="133"/>
      <c r="Z1130" s="133"/>
      <c r="AA1130" s="133"/>
      <c r="AB1130" s="133"/>
      <c r="AC1130" s="133"/>
      <c r="AD1130" s="133"/>
      <c r="AE1130" s="133"/>
      <c r="AF1130" s="117"/>
      <c r="AG1130" s="117"/>
      <c r="AH1130" s="117"/>
    </row>
    <row r="1131" spans="1:34" s="118" customFormat="1" ht="15">
      <c r="A1131" s="116"/>
      <c r="B1131" s="116"/>
      <c r="C1131" s="116"/>
      <c r="D1131" s="94"/>
      <c r="E1131" s="94"/>
      <c r="F1131" s="94"/>
      <c r="G1131" s="94"/>
      <c r="H1131" s="94"/>
      <c r="I1131" s="94"/>
      <c r="J1131" s="94"/>
      <c r="K1131" s="94"/>
      <c r="L1131" s="132"/>
      <c r="M1131" s="132"/>
      <c r="N1131" s="132"/>
      <c r="O1131" s="132"/>
      <c r="P1131" s="132"/>
      <c r="Q1131" s="132"/>
      <c r="R1131" s="132"/>
      <c r="S1131" s="132"/>
      <c r="T1131" s="132"/>
      <c r="U1131" s="132"/>
      <c r="V1131" s="132"/>
      <c r="W1131" s="133"/>
      <c r="X1131" s="133"/>
      <c r="Y1131" s="133"/>
      <c r="Z1131" s="133"/>
      <c r="AA1131" s="133"/>
      <c r="AB1131" s="133"/>
      <c r="AC1131" s="133"/>
      <c r="AD1131" s="133"/>
      <c r="AE1131" s="133"/>
      <c r="AF1131" s="117"/>
      <c r="AG1131" s="117"/>
      <c r="AH1131" s="117"/>
    </row>
    <row r="1132" spans="1:34" s="118" customFormat="1" ht="15">
      <c r="A1132" s="116"/>
      <c r="B1132" s="116"/>
      <c r="C1132" s="116"/>
      <c r="D1132" s="94"/>
      <c r="E1132" s="94"/>
      <c r="F1132" s="94"/>
      <c r="G1132" s="94"/>
      <c r="H1132" s="94"/>
      <c r="I1132" s="94"/>
      <c r="J1132" s="94"/>
      <c r="K1132" s="94"/>
      <c r="L1132" s="132"/>
      <c r="M1132" s="132"/>
      <c r="N1132" s="132"/>
      <c r="O1132" s="132"/>
      <c r="P1132" s="132"/>
      <c r="Q1132" s="132"/>
      <c r="R1132" s="132"/>
      <c r="S1132" s="132"/>
      <c r="T1132" s="132"/>
      <c r="U1132" s="132"/>
      <c r="V1132" s="132"/>
      <c r="W1132" s="133"/>
      <c r="X1132" s="133"/>
      <c r="Y1132" s="133"/>
      <c r="Z1132" s="133"/>
      <c r="AA1132" s="133"/>
      <c r="AB1132" s="133"/>
      <c r="AC1132" s="133"/>
      <c r="AD1132" s="133"/>
      <c r="AE1132" s="133"/>
      <c r="AF1132" s="117"/>
      <c r="AG1132" s="117"/>
      <c r="AH1132" s="117"/>
    </row>
    <row r="1133" spans="1:34" s="118" customFormat="1" ht="15">
      <c r="A1133" s="116"/>
      <c r="B1133" s="116"/>
      <c r="C1133" s="116"/>
      <c r="D1133" s="94"/>
      <c r="E1133" s="94"/>
      <c r="F1133" s="94"/>
      <c r="G1133" s="94"/>
      <c r="H1133" s="94"/>
      <c r="I1133" s="94"/>
      <c r="J1133" s="94"/>
      <c r="K1133" s="94"/>
      <c r="L1133" s="132"/>
      <c r="M1133" s="132"/>
      <c r="N1133" s="132"/>
      <c r="O1133" s="132"/>
      <c r="P1133" s="132"/>
      <c r="Q1133" s="132"/>
      <c r="R1133" s="132"/>
      <c r="S1133" s="132"/>
      <c r="T1133" s="132"/>
      <c r="U1133" s="132"/>
      <c r="V1133" s="132"/>
      <c r="W1133" s="133"/>
      <c r="X1133" s="133"/>
      <c r="Y1133" s="133"/>
      <c r="Z1133" s="133"/>
      <c r="AA1133" s="133"/>
      <c r="AB1133" s="133"/>
      <c r="AC1133" s="133"/>
      <c r="AD1133" s="133"/>
      <c r="AE1133" s="133"/>
      <c r="AF1133" s="117"/>
      <c r="AG1133" s="117"/>
      <c r="AH1133" s="117"/>
    </row>
    <row r="1134" spans="1:34" s="118" customFormat="1" ht="15">
      <c r="A1134" s="116"/>
      <c r="B1134" s="116"/>
      <c r="C1134" s="116"/>
      <c r="D1134" s="94"/>
      <c r="E1134" s="94"/>
      <c r="F1134" s="94"/>
      <c r="G1134" s="94"/>
      <c r="H1134" s="94"/>
      <c r="I1134" s="94"/>
      <c r="J1134" s="94"/>
      <c r="K1134" s="94"/>
      <c r="L1134" s="132"/>
      <c r="M1134" s="132"/>
      <c r="N1134" s="132"/>
      <c r="O1134" s="132"/>
      <c r="P1134" s="132"/>
      <c r="Q1134" s="132"/>
      <c r="R1134" s="132"/>
      <c r="S1134" s="132"/>
      <c r="T1134" s="132"/>
      <c r="U1134" s="132"/>
      <c r="V1134" s="132"/>
      <c r="W1134" s="133"/>
      <c r="X1134" s="133"/>
      <c r="Y1134" s="133"/>
      <c r="Z1134" s="133"/>
      <c r="AA1134" s="133"/>
      <c r="AB1134" s="133"/>
      <c r="AC1134" s="133"/>
      <c r="AD1134" s="133"/>
      <c r="AE1134" s="133"/>
      <c r="AF1134" s="117"/>
      <c r="AG1134" s="117"/>
      <c r="AH1134" s="117"/>
    </row>
    <row r="1135" spans="1:34" s="118" customFormat="1" ht="15">
      <c r="A1135" s="116"/>
      <c r="B1135" s="116"/>
      <c r="C1135" s="116"/>
      <c r="D1135" s="94"/>
      <c r="E1135" s="94"/>
      <c r="F1135" s="94"/>
      <c r="G1135" s="94"/>
      <c r="H1135" s="94"/>
      <c r="I1135" s="94"/>
      <c r="J1135" s="94"/>
      <c r="K1135" s="94"/>
      <c r="L1135" s="132"/>
      <c r="M1135" s="132"/>
      <c r="N1135" s="132"/>
      <c r="O1135" s="132"/>
      <c r="P1135" s="132"/>
      <c r="Q1135" s="132"/>
      <c r="R1135" s="132"/>
      <c r="S1135" s="132"/>
      <c r="T1135" s="132"/>
      <c r="U1135" s="132"/>
      <c r="V1135" s="132"/>
      <c r="W1135" s="133"/>
      <c r="X1135" s="133"/>
      <c r="Y1135" s="133"/>
      <c r="Z1135" s="133"/>
      <c r="AA1135" s="133"/>
      <c r="AB1135" s="133"/>
      <c r="AC1135" s="133"/>
      <c r="AD1135" s="133"/>
      <c r="AE1135" s="133"/>
      <c r="AF1135" s="117"/>
      <c r="AG1135" s="117"/>
      <c r="AH1135" s="117"/>
    </row>
    <row r="1136" spans="1:34" s="118" customFormat="1" ht="15">
      <c r="A1136" s="116"/>
      <c r="B1136" s="116"/>
      <c r="C1136" s="116"/>
      <c r="D1136" s="94"/>
      <c r="E1136" s="94"/>
      <c r="F1136" s="94"/>
      <c r="G1136" s="94"/>
      <c r="H1136" s="94"/>
      <c r="I1136" s="94"/>
      <c r="J1136" s="94"/>
      <c r="K1136" s="94"/>
      <c r="L1136" s="132"/>
      <c r="M1136" s="132"/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3"/>
      <c r="X1136" s="133"/>
      <c r="Y1136" s="133"/>
      <c r="Z1136" s="133"/>
      <c r="AA1136" s="133"/>
      <c r="AB1136" s="133"/>
      <c r="AC1136" s="133"/>
      <c r="AD1136" s="133"/>
      <c r="AE1136" s="133"/>
      <c r="AF1136" s="117"/>
      <c r="AG1136" s="117"/>
      <c r="AH1136" s="117"/>
    </row>
    <row r="1137" spans="1:34" s="118" customFormat="1" ht="15">
      <c r="A1137" s="116"/>
      <c r="B1137" s="116"/>
      <c r="C1137" s="116"/>
      <c r="D1137" s="94"/>
      <c r="E1137" s="94"/>
      <c r="F1137" s="94"/>
      <c r="G1137" s="94"/>
      <c r="H1137" s="94"/>
      <c r="I1137" s="94"/>
      <c r="J1137" s="94"/>
      <c r="K1137" s="94"/>
      <c r="L1137" s="132"/>
      <c r="M1137" s="132"/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3"/>
      <c r="X1137" s="133"/>
      <c r="Y1137" s="133"/>
      <c r="Z1137" s="133"/>
      <c r="AA1137" s="133"/>
      <c r="AB1137" s="133"/>
      <c r="AC1137" s="133"/>
      <c r="AD1137" s="133"/>
      <c r="AE1137" s="133"/>
      <c r="AF1137" s="117"/>
      <c r="AG1137" s="117"/>
      <c r="AH1137" s="117"/>
    </row>
    <row r="1138" spans="1:34" s="118" customFormat="1" ht="15">
      <c r="A1138" s="116"/>
      <c r="B1138" s="116"/>
      <c r="C1138" s="116"/>
      <c r="D1138" s="94"/>
      <c r="E1138" s="94"/>
      <c r="F1138" s="94"/>
      <c r="G1138" s="94"/>
      <c r="H1138" s="94"/>
      <c r="I1138" s="94"/>
      <c r="J1138" s="94"/>
      <c r="K1138" s="94"/>
      <c r="L1138" s="132"/>
      <c r="M1138" s="132"/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3"/>
      <c r="X1138" s="133"/>
      <c r="Y1138" s="133"/>
      <c r="Z1138" s="133"/>
      <c r="AA1138" s="133"/>
      <c r="AB1138" s="133"/>
      <c r="AC1138" s="133"/>
      <c r="AD1138" s="133"/>
      <c r="AE1138" s="133"/>
      <c r="AF1138" s="117"/>
      <c r="AG1138" s="117"/>
      <c r="AH1138" s="117"/>
    </row>
    <row r="1139" spans="1:34" s="118" customFormat="1" ht="15">
      <c r="A1139" s="116"/>
      <c r="B1139" s="116"/>
      <c r="C1139" s="116"/>
      <c r="D1139" s="94"/>
      <c r="E1139" s="94"/>
      <c r="F1139" s="94"/>
      <c r="G1139" s="94"/>
      <c r="H1139" s="94"/>
      <c r="I1139" s="94"/>
      <c r="J1139" s="94"/>
      <c r="K1139" s="94"/>
      <c r="L1139" s="132"/>
      <c r="M1139" s="132"/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3"/>
      <c r="X1139" s="133"/>
      <c r="Y1139" s="133"/>
      <c r="Z1139" s="133"/>
      <c r="AA1139" s="133"/>
      <c r="AB1139" s="133"/>
      <c r="AC1139" s="133"/>
      <c r="AD1139" s="133"/>
      <c r="AE1139" s="133"/>
      <c r="AF1139" s="117"/>
      <c r="AG1139" s="117"/>
      <c r="AH1139" s="117"/>
    </row>
    <row r="1140" spans="1:34" s="118" customFormat="1" ht="15">
      <c r="A1140" s="116"/>
      <c r="B1140" s="116"/>
      <c r="C1140" s="116"/>
      <c r="D1140" s="94"/>
      <c r="E1140" s="94"/>
      <c r="F1140" s="94"/>
      <c r="G1140" s="94"/>
      <c r="H1140" s="94"/>
      <c r="I1140" s="94"/>
      <c r="J1140" s="94"/>
      <c r="K1140" s="94"/>
      <c r="L1140" s="132"/>
      <c r="M1140" s="132"/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3"/>
      <c r="X1140" s="133"/>
      <c r="Y1140" s="133"/>
      <c r="Z1140" s="133"/>
      <c r="AA1140" s="133"/>
      <c r="AB1140" s="133"/>
      <c r="AC1140" s="133"/>
      <c r="AD1140" s="133"/>
      <c r="AE1140" s="133"/>
      <c r="AF1140" s="117"/>
      <c r="AG1140" s="117"/>
      <c r="AH1140" s="117"/>
    </row>
    <row r="1141" spans="1:34" s="118" customFormat="1" ht="15">
      <c r="A1141" s="116"/>
      <c r="B1141" s="116"/>
      <c r="C1141" s="116"/>
      <c r="D1141" s="94"/>
      <c r="E1141" s="94"/>
      <c r="F1141" s="94"/>
      <c r="G1141" s="94"/>
      <c r="H1141" s="94"/>
      <c r="I1141" s="94"/>
      <c r="J1141" s="94"/>
      <c r="K1141" s="94"/>
      <c r="L1141" s="132"/>
      <c r="M1141" s="132"/>
      <c r="N1141" s="132"/>
      <c r="O1141" s="132"/>
      <c r="P1141" s="132"/>
      <c r="Q1141" s="132"/>
      <c r="R1141" s="132"/>
      <c r="S1141" s="132"/>
      <c r="T1141" s="132"/>
      <c r="U1141" s="132"/>
      <c r="V1141" s="132"/>
      <c r="W1141" s="133"/>
      <c r="X1141" s="133"/>
      <c r="Y1141" s="133"/>
      <c r="Z1141" s="133"/>
      <c r="AA1141" s="133"/>
      <c r="AB1141" s="133"/>
      <c r="AC1141" s="133"/>
      <c r="AD1141" s="133"/>
      <c r="AE1141" s="133"/>
      <c r="AF1141" s="117"/>
      <c r="AG1141" s="117"/>
      <c r="AH1141" s="117"/>
    </row>
    <row r="1142" spans="1:34" s="118" customFormat="1" ht="15">
      <c r="A1142" s="116"/>
      <c r="B1142" s="116"/>
      <c r="C1142" s="116"/>
      <c r="D1142" s="94"/>
      <c r="E1142" s="94"/>
      <c r="F1142" s="94"/>
      <c r="G1142" s="94"/>
      <c r="H1142" s="94"/>
      <c r="I1142" s="94"/>
      <c r="J1142" s="94"/>
      <c r="K1142" s="94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3"/>
      <c r="X1142" s="133"/>
      <c r="Y1142" s="133"/>
      <c r="Z1142" s="133"/>
      <c r="AA1142" s="133"/>
      <c r="AB1142" s="133"/>
      <c r="AC1142" s="133"/>
      <c r="AD1142" s="133"/>
      <c r="AE1142" s="133"/>
      <c r="AF1142" s="117"/>
      <c r="AG1142" s="117"/>
      <c r="AH1142" s="117"/>
    </row>
    <row r="1143" spans="1:34" s="118" customFormat="1" ht="15">
      <c r="A1143" s="116"/>
      <c r="B1143" s="116"/>
      <c r="C1143" s="116"/>
      <c r="D1143" s="94"/>
      <c r="E1143" s="94"/>
      <c r="F1143" s="94"/>
      <c r="G1143" s="94"/>
      <c r="H1143" s="94"/>
      <c r="I1143" s="94"/>
      <c r="J1143" s="94"/>
      <c r="K1143" s="94"/>
      <c r="L1143" s="132"/>
      <c r="M1143" s="132"/>
      <c r="N1143" s="132"/>
      <c r="O1143" s="132"/>
      <c r="P1143" s="132"/>
      <c r="Q1143" s="132"/>
      <c r="R1143" s="132"/>
      <c r="S1143" s="132"/>
      <c r="T1143" s="132"/>
      <c r="U1143" s="132"/>
      <c r="V1143" s="132"/>
      <c r="W1143" s="133"/>
      <c r="X1143" s="133"/>
      <c r="Y1143" s="133"/>
      <c r="Z1143" s="133"/>
      <c r="AA1143" s="133"/>
      <c r="AB1143" s="133"/>
      <c r="AC1143" s="133"/>
      <c r="AD1143" s="133"/>
      <c r="AE1143" s="133"/>
      <c r="AF1143" s="117"/>
      <c r="AG1143" s="117"/>
      <c r="AH1143" s="117"/>
    </row>
    <row r="1144" spans="1:34" s="118" customFormat="1" ht="15">
      <c r="A1144" s="116"/>
      <c r="B1144" s="116"/>
      <c r="C1144" s="116"/>
      <c r="D1144" s="94"/>
      <c r="E1144" s="94"/>
      <c r="F1144" s="94"/>
      <c r="G1144" s="94"/>
      <c r="H1144" s="94"/>
      <c r="I1144" s="94"/>
      <c r="J1144" s="94"/>
      <c r="K1144" s="94"/>
      <c r="L1144" s="132"/>
      <c r="M1144" s="132"/>
      <c r="N1144" s="132"/>
      <c r="O1144" s="132"/>
      <c r="P1144" s="132"/>
      <c r="Q1144" s="132"/>
      <c r="R1144" s="132"/>
      <c r="S1144" s="132"/>
      <c r="T1144" s="132"/>
      <c r="U1144" s="132"/>
      <c r="V1144" s="132"/>
      <c r="W1144" s="133"/>
      <c r="X1144" s="133"/>
      <c r="Y1144" s="133"/>
      <c r="Z1144" s="133"/>
      <c r="AA1144" s="133"/>
      <c r="AB1144" s="133"/>
      <c r="AC1144" s="133"/>
      <c r="AD1144" s="133"/>
      <c r="AE1144" s="133"/>
      <c r="AF1144" s="117"/>
      <c r="AG1144" s="117"/>
      <c r="AH1144" s="117"/>
    </row>
    <row r="1145" spans="1:34" s="118" customFormat="1" ht="15">
      <c r="A1145" s="116"/>
      <c r="B1145" s="116"/>
      <c r="C1145" s="116"/>
      <c r="D1145" s="94"/>
      <c r="E1145" s="94"/>
      <c r="F1145" s="94"/>
      <c r="G1145" s="94"/>
      <c r="H1145" s="94"/>
      <c r="I1145" s="94"/>
      <c r="J1145" s="94"/>
      <c r="K1145" s="94"/>
      <c r="L1145" s="132"/>
      <c r="M1145" s="132"/>
      <c r="N1145" s="132"/>
      <c r="O1145" s="132"/>
      <c r="P1145" s="132"/>
      <c r="Q1145" s="132"/>
      <c r="R1145" s="132"/>
      <c r="S1145" s="132"/>
      <c r="T1145" s="132"/>
      <c r="U1145" s="132"/>
      <c r="V1145" s="132"/>
      <c r="W1145" s="133"/>
      <c r="X1145" s="133"/>
      <c r="Y1145" s="133"/>
      <c r="Z1145" s="133"/>
      <c r="AA1145" s="133"/>
      <c r="AB1145" s="133"/>
      <c r="AC1145" s="133"/>
      <c r="AD1145" s="133"/>
      <c r="AE1145" s="133"/>
      <c r="AF1145" s="117"/>
      <c r="AG1145" s="117"/>
      <c r="AH1145" s="117"/>
    </row>
    <row r="1146" spans="1:34" s="118" customFormat="1" ht="15">
      <c r="A1146" s="116"/>
      <c r="B1146" s="116"/>
      <c r="C1146" s="116"/>
      <c r="D1146" s="94"/>
      <c r="E1146" s="94"/>
      <c r="F1146" s="94"/>
      <c r="G1146" s="94"/>
      <c r="H1146" s="94"/>
      <c r="I1146" s="94"/>
      <c r="J1146" s="94"/>
      <c r="K1146" s="94"/>
      <c r="L1146" s="132"/>
      <c r="M1146" s="132"/>
      <c r="N1146" s="132"/>
      <c r="O1146" s="132"/>
      <c r="P1146" s="132"/>
      <c r="Q1146" s="132"/>
      <c r="R1146" s="132"/>
      <c r="S1146" s="132"/>
      <c r="T1146" s="132"/>
      <c r="U1146" s="132"/>
      <c r="V1146" s="132"/>
      <c r="W1146" s="133"/>
      <c r="X1146" s="133"/>
      <c r="Y1146" s="133"/>
      <c r="Z1146" s="133"/>
      <c r="AA1146" s="133"/>
      <c r="AB1146" s="133"/>
      <c r="AC1146" s="133"/>
      <c r="AD1146" s="133"/>
      <c r="AE1146" s="133"/>
      <c r="AF1146" s="117"/>
      <c r="AG1146" s="117"/>
      <c r="AH1146" s="117"/>
    </row>
    <row r="1147" spans="1:34" s="118" customFormat="1" ht="15">
      <c r="A1147" s="116"/>
      <c r="B1147" s="116"/>
      <c r="C1147" s="116"/>
      <c r="D1147" s="94"/>
      <c r="E1147" s="94"/>
      <c r="F1147" s="94"/>
      <c r="G1147" s="94"/>
      <c r="H1147" s="94"/>
      <c r="I1147" s="94"/>
      <c r="J1147" s="94"/>
      <c r="K1147" s="94"/>
      <c r="L1147" s="132"/>
      <c r="M1147" s="132"/>
      <c r="N1147" s="132"/>
      <c r="O1147" s="132"/>
      <c r="P1147" s="132"/>
      <c r="Q1147" s="132"/>
      <c r="R1147" s="132"/>
      <c r="S1147" s="132"/>
      <c r="T1147" s="132"/>
      <c r="U1147" s="132"/>
      <c r="V1147" s="132"/>
      <c r="W1147" s="133"/>
      <c r="X1147" s="133"/>
      <c r="Y1147" s="133"/>
      <c r="Z1147" s="133"/>
      <c r="AA1147" s="133"/>
      <c r="AB1147" s="133"/>
      <c r="AC1147" s="133"/>
      <c r="AD1147" s="133"/>
      <c r="AE1147" s="133"/>
      <c r="AF1147" s="117"/>
      <c r="AG1147" s="117"/>
      <c r="AH1147" s="117"/>
    </row>
    <row r="1148" spans="1:34" s="118" customFormat="1" ht="15">
      <c r="A1148" s="116"/>
      <c r="B1148" s="116"/>
      <c r="C1148" s="116"/>
      <c r="D1148" s="94"/>
      <c r="E1148" s="94"/>
      <c r="F1148" s="94"/>
      <c r="G1148" s="94"/>
      <c r="H1148" s="94"/>
      <c r="I1148" s="94"/>
      <c r="J1148" s="94"/>
      <c r="K1148" s="94"/>
      <c r="L1148" s="132"/>
      <c r="M1148" s="132"/>
      <c r="N1148" s="132"/>
      <c r="O1148" s="132"/>
      <c r="P1148" s="132"/>
      <c r="Q1148" s="132"/>
      <c r="R1148" s="132"/>
      <c r="S1148" s="132"/>
      <c r="T1148" s="132"/>
      <c r="U1148" s="132"/>
      <c r="V1148" s="132"/>
      <c r="W1148" s="133"/>
      <c r="X1148" s="133"/>
      <c r="Y1148" s="133"/>
      <c r="Z1148" s="133"/>
      <c r="AA1148" s="133"/>
      <c r="AB1148" s="133"/>
      <c r="AC1148" s="133"/>
      <c r="AD1148" s="133"/>
      <c r="AE1148" s="133"/>
      <c r="AF1148" s="117"/>
      <c r="AG1148" s="117"/>
      <c r="AH1148" s="117"/>
    </row>
    <row r="1149" spans="1:34" s="118" customFormat="1" ht="15">
      <c r="A1149" s="116"/>
      <c r="B1149" s="116"/>
      <c r="C1149" s="116"/>
      <c r="D1149" s="94"/>
      <c r="E1149" s="94"/>
      <c r="F1149" s="94"/>
      <c r="G1149" s="94"/>
      <c r="H1149" s="94"/>
      <c r="I1149" s="94"/>
      <c r="J1149" s="94"/>
      <c r="K1149" s="94"/>
      <c r="L1149" s="132"/>
      <c r="M1149" s="132"/>
      <c r="N1149" s="132"/>
      <c r="O1149" s="132"/>
      <c r="P1149" s="132"/>
      <c r="Q1149" s="132"/>
      <c r="R1149" s="132"/>
      <c r="S1149" s="132"/>
      <c r="T1149" s="132"/>
      <c r="U1149" s="132"/>
      <c r="V1149" s="132"/>
      <c r="W1149" s="133"/>
      <c r="X1149" s="133"/>
      <c r="Y1149" s="133"/>
      <c r="Z1149" s="133"/>
      <c r="AA1149" s="133"/>
      <c r="AB1149" s="133"/>
      <c r="AC1149" s="133"/>
      <c r="AD1149" s="133"/>
      <c r="AE1149" s="133"/>
      <c r="AF1149" s="117"/>
      <c r="AG1149" s="117"/>
      <c r="AH1149" s="117"/>
    </row>
    <row r="1150" spans="1:34" s="118" customFormat="1" ht="15">
      <c r="A1150" s="116"/>
      <c r="B1150" s="116"/>
      <c r="C1150" s="116"/>
      <c r="D1150" s="94"/>
      <c r="E1150" s="94"/>
      <c r="F1150" s="94"/>
      <c r="G1150" s="94"/>
      <c r="H1150" s="94"/>
      <c r="I1150" s="94"/>
      <c r="J1150" s="94"/>
      <c r="K1150" s="94"/>
      <c r="L1150" s="132"/>
      <c r="M1150" s="132"/>
      <c r="N1150" s="132"/>
      <c r="O1150" s="132"/>
      <c r="P1150" s="132"/>
      <c r="Q1150" s="132"/>
      <c r="R1150" s="132"/>
      <c r="S1150" s="132"/>
      <c r="T1150" s="132"/>
      <c r="U1150" s="132"/>
      <c r="V1150" s="132"/>
      <c r="W1150" s="133"/>
      <c r="X1150" s="133"/>
      <c r="Y1150" s="133"/>
      <c r="Z1150" s="133"/>
      <c r="AA1150" s="133"/>
      <c r="AB1150" s="133"/>
      <c r="AC1150" s="133"/>
      <c r="AD1150" s="133"/>
      <c r="AE1150" s="133"/>
      <c r="AF1150" s="117"/>
      <c r="AG1150" s="117"/>
      <c r="AH1150" s="117"/>
    </row>
    <row r="1151" spans="1:34" s="118" customFormat="1" ht="15">
      <c r="A1151" s="116"/>
      <c r="B1151" s="116"/>
      <c r="C1151" s="116"/>
      <c r="D1151" s="94"/>
      <c r="E1151" s="94"/>
      <c r="F1151" s="94"/>
      <c r="G1151" s="94"/>
      <c r="H1151" s="94"/>
      <c r="I1151" s="94"/>
      <c r="J1151" s="94"/>
      <c r="K1151" s="94"/>
      <c r="L1151" s="132"/>
      <c r="M1151" s="132"/>
      <c r="N1151" s="132"/>
      <c r="O1151" s="132"/>
      <c r="P1151" s="132"/>
      <c r="Q1151" s="132"/>
      <c r="R1151" s="132"/>
      <c r="S1151" s="132"/>
      <c r="T1151" s="132"/>
      <c r="U1151" s="132"/>
      <c r="V1151" s="132"/>
      <c r="W1151" s="133"/>
      <c r="X1151" s="133"/>
      <c r="Y1151" s="133"/>
      <c r="Z1151" s="133"/>
      <c r="AA1151" s="133"/>
      <c r="AB1151" s="133"/>
      <c r="AC1151" s="133"/>
      <c r="AD1151" s="133"/>
      <c r="AE1151" s="133"/>
      <c r="AF1151" s="117"/>
      <c r="AG1151" s="117"/>
      <c r="AH1151" s="117"/>
    </row>
    <row r="1152" spans="1:34" s="118" customFormat="1" ht="15">
      <c r="A1152" s="116"/>
      <c r="B1152" s="116"/>
      <c r="C1152" s="116"/>
      <c r="D1152" s="94"/>
      <c r="E1152" s="94"/>
      <c r="F1152" s="94"/>
      <c r="G1152" s="94"/>
      <c r="H1152" s="94"/>
      <c r="I1152" s="94"/>
      <c r="J1152" s="94"/>
      <c r="K1152" s="94"/>
      <c r="L1152" s="132"/>
      <c r="M1152" s="132"/>
      <c r="N1152" s="132"/>
      <c r="O1152" s="132"/>
      <c r="P1152" s="132"/>
      <c r="Q1152" s="132"/>
      <c r="R1152" s="132"/>
      <c r="S1152" s="132"/>
      <c r="T1152" s="132"/>
      <c r="U1152" s="132"/>
      <c r="V1152" s="132"/>
      <c r="W1152" s="133"/>
      <c r="X1152" s="133"/>
      <c r="Y1152" s="133"/>
      <c r="Z1152" s="133"/>
      <c r="AA1152" s="133"/>
      <c r="AB1152" s="133"/>
      <c r="AC1152" s="133"/>
      <c r="AD1152" s="133"/>
      <c r="AE1152" s="133"/>
      <c r="AF1152" s="117"/>
      <c r="AG1152" s="117"/>
      <c r="AH1152" s="117"/>
    </row>
    <row r="1153" spans="1:34" s="118" customFormat="1" ht="15">
      <c r="A1153" s="116"/>
      <c r="B1153" s="116"/>
      <c r="C1153" s="116"/>
      <c r="D1153" s="94"/>
      <c r="E1153" s="94"/>
      <c r="F1153" s="94"/>
      <c r="G1153" s="94"/>
      <c r="H1153" s="94"/>
      <c r="I1153" s="94"/>
      <c r="J1153" s="94"/>
      <c r="K1153" s="94"/>
      <c r="L1153" s="132"/>
      <c r="M1153" s="132"/>
      <c r="N1153" s="132"/>
      <c r="O1153" s="132"/>
      <c r="P1153" s="132"/>
      <c r="Q1153" s="132"/>
      <c r="R1153" s="132"/>
      <c r="S1153" s="132"/>
      <c r="T1153" s="132"/>
      <c r="U1153" s="132"/>
      <c r="V1153" s="132"/>
      <c r="W1153" s="133"/>
      <c r="X1153" s="133"/>
      <c r="Y1153" s="133"/>
      <c r="Z1153" s="133"/>
      <c r="AA1153" s="133"/>
      <c r="AB1153" s="133"/>
      <c r="AC1153" s="133"/>
      <c r="AD1153" s="133"/>
      <c r="AE1153" s="133"/>
      <c r="AF1153" s="117"/>
      <c r="AG1153" s="117"/>
      <c r="AH1153" s="117"/>
    </row>
    <row r="1154" spans="1:34" s="118" customFormat="1" ht="15">
      <c r="A1154" s="116"/>
      <c r="B1154" s="116"/>
      <c r="C1154" s="116"/>
      <c r="D1154" s="94"/>
      <c r="E1154" s="94"/>
      <c r="F1154" s="94"/>
      <c r="G1154" s="94"/>
      <c r="H1154" s="94"/>
      <c r="I1154" s="94"/>
      <c r="J1154" s="94"/>
      <c r="K1154" s="94"/>
      <c r="L1154" s="132"/>
      <c r="M1154" s="132"/>
      <c r="N1154" s="132"/>
      <c r="O1154" s="132"/>
      <c r="P1154" s="132"/>
      <c r="Q1154" s="132"/>
      <c r="R1154" s="132"/>
      <c r="S1154" s="132"/>
      <c r="T1154" s="132"/>
      <c r="U1154" s="132"/>
      <c r="V1154" s="132"/>
      <c r="W1154" s="133"/>
      <c r="X1154" s="133"/>
      <c r="Y1154" s="133"/>
      <c r="Z1154" s="133"/>
      <c r="AA1154" s="133"/>
      <c r="AB1154" s="133"/>
      <c r="AC1154" s="133"/>
      <c r="AD1154" s="133"/>
      <c r="AE1154" s="133"/>
      <c r="AF1154" s="117"/>
      <c r="AG1154" s="117"/>
      <c r="AH1154" s="117"/>
    </row>
    <row r="1155" spans="1:34" s="118" customFormat="1" ht="15">
      <c r="A1155" s="116"/>
      <c r="B1155" s="116"/>
      <c r="C1155" s="116"/>
      <c r="D1155" s="94"/>
      <c r="E1155" s="94"/>
      <c r="F1155" s="94"/>
      <c r="G1155" s="94"/>
      <c r="H1155" s="94"/>
      <c r="I1155" s="94"/>
      <c r="J1155" s="94"/>
      <c r="K1155" s="94"/>
      <c r="L1155" s="132"/>
      <c r="M1155" s="132"/>
      <c r="N1155" s="132"/>
      <c r="O1155" s="132"/>
      <c r="P1155" s="132"/>
      <c r="Q1155" s="132"/>
      <c r="R1155" s="132"/>
      <c r="S1155" s="132"/>
      <c r="T1155" s="132"/>
      <c r="U1155" s="132"/>
      <c r="V1155" s="132"/>
      <c r="W1155" s="133"/>
      <c r="X1155" s="133"/>
      <c r="Y1155" s="133"/>
      <c r="Z1155" s="133"/>
      <c r="AA1155" s="133"/>
      <c r="AB1155" s="133"/>
      <c r="AC1155" s="133"/>
      <c r="AD1155" s="133"/>
      <c r="AE1155" s="133"/>
      <c r="AF1155" s="117"/>
      <c r="AG1155" s="117"/>
      <c r="AH1155" s="117"/>
    </row>
    <row r="1156" spans="1:34" s="118" customFormat="1" ht="15">
      <c r="A1156" s="116"/>
      <c r="B1156" s="116"/>
      <c r="C1156" s="116"/>
      <c r="D1156" s="94"/>
      <c r="E1156" s="94"/>
      <c r="F1156" s="94"/>
      <c r="G1156" s="94"/>
      <c r="H1156" s="94"/>
      <c r="I1156" s="94"/>
      <c r="J1156" s="94"/>
      <c r="K1156" s="94"/>
      <c r="L1156" s="132"/>
      <c r="M1156" s="132"/>
      <c r="N1156" s="132"/>
      <c r="O1156" s="132"/>
      <c r="P1156" s="132"/>
      <c r="Q1156" s="132"/>
      <c r="R1156" s="132"/>
      <c r="S1156" s="132"/>
      <c r="T1156" s="132"/>
      <c r="U1156" s="132"/>
      <c r="V1156" s="132"/>
      <c r="W1156" s="133"/>
      <c r="X1156" s="133"/>
      <c r="Y1156" s="133"/>
      <c r="Z1156" s="133"/>
      <c r="AA1156" s="133"/>
      <c r="AB1156" s="133"/>
      <c r="AC1156" s="133"/>
      <c r="AD1156" s="133"/>
      <c r="AE1156" s="133"/>
      <c r="AF1156" s="117"/>
      <c r="AG1156" s="117"/>
      <c r="AH1156" s="117"/>
    </row>
    <row r="1157" spans="1:34" s="118" customFormat="1" ht="15">
      <c r="A1157" s="116"/>
      <c r="B1157" s="116"/>
      <c r="C1157" s="116"/>
      <c r="D1157" s="94"/>
      <c r="E1157" s="94"/>
      <c r="F1157" s="94"/>
      <c r="G1157" s="94"/>
      <c r="H1157" s="94"/>
      <c r="I1157" s="94"/>
      <c r="J1157" s="94"/>
      <c r="K1157" s="94"/>
      <c r="L1157" s="132"/>
      <c r="M1157" s="132"/>
      <c r="N1157" s="132"/>
      <c r="O1157" s="132"/>
      <c r="P1157" s="132"/>
      <c r="Q1157" s="132"/>
      <c r="R1157" s="132"/>
      <c r="S1157" s="132"/>
      <c r="T1157" s="132"/>
      <c r="U1157" s="132"/>
      <c r="V1157" s="132"/>
      <c r="W1157" s="133"/>
      <c r="X1157" s="133"/>
      <c r="Y1157" s="133"/>
      <c r="Z1157" s="133"/>
      <c r="AA1157" s="133"/>
      <c r="AB1157" s="133"/>
      <c r="AC1157" s="133"/>
      <c r="AD1157" s="133"/>
      <c r="AE1157" s="133"/>
      <c r="AF1157" s="117"/>
      <c r="AG1157" s="117"/>
      <c r="AH1157" s="117"/>
    </row>
    <row r="1158" spans="1:34" s="118" customFormat="1" ht="15">
      <c r="A1158" s="116"/>
      <c r="B1158" s="116"/>
      <c r="C1158" s="116"/>
      <c r="D1158" s="94"/>
      <c r="E1158" s="94"/>
      <c r="F1158" s="94"/>
      <c r="G1158" s="94"/>
      <c r="H1158" s="94"/>
      <c r="I1158" s="94"/>
      <c r="J1158" s="94"/>
      <c r="K1158" s="94"/>
      <c r="L1158" s="132"/>
      <c r="M1158" s="132"/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3"/>
      <c r="X1158" s="133"/>
      <c r="Y1158" s="133"/>
      <c r="Z1158" s="133"/>
      <c r="AA1158" s="133"/>
      <c r="AB1158" s="133"/>
      <c r="AC1158" s="133"/>
      <c r="AD1158" s="133"/>
      <c r="AE1158" s="133"/>
      <c r="AF1158" s="117"/>
      <c r="AG1158" s="117"/>
      <c r="AH1158" s="117"/>
    </row>
    <row r="1159" spans="1:34" s="118" customFormat="1" ht="15">
      <c r="A1159" s="116"/>
      <c r="B1159" s="116"/>
      <c r="C1159" s="116"/>
      <c r="D1159" s="94"/>
      <c r="E1159" s="94"/>
      <c r="F1159" s="94"/>
      <c r="G1159" s="94"/>
      <c r="H1159" s="94"/>
      <c r="I1159" s="94"/>
      <c r="J1159" s="94"/>
      <c r="K1159" s="94"/>
      <c r="L1159" s="132"/>
      <c r="M1159" s="132"/>
      <c r="N1159" s="132"/>
      <c r="O1159" s="132"/>
      <c r="P1159" s="132"/>
      <c r="Q1159" s="132"/>
      <c r="R1159" s="132"/>
      <c r="S1159" s="132"/>
      <c r="T1159" s="132"/>
      <c r="U1159" s="132"/>
      <c r="V1159" s="132"/>
      <c r="W1159" s="133"/>
      <c r="X1159" s="133"/>
      <c r="Y1159" s="133"/>
      <c r="Z1159" s="133"/>
      <c r="AA1159" s="133"/>
      <c r="AB1159" s="133"/>
      <c r="AC1159" s="133"/>
      <c r="AD1159" s="133"/>
      <c r="AE1159" s="133"/>
      <c r="AF1159" s="117"/>
      <c r="AG1159" s="117"/>
      <c r="AH1159" s="117"/>
    </row>
    <row r="1160" spans="1:34" s="118" customFormat="1" ht="15">
      <c r="A1160" s="116"/>
      <c r="B1160" s="116"/>
      <c r="C1160" s="116"/>
      <c r="D1160" s="94"/>
      <c r="E1160" s="94"/>
      <c r="F1160" s="94"/>
      <c r="G1160" s="94"/>
      <c r="H1160" s="94"/>
      <c r="I1160" s="94"/>
      <c r="J1160" s="94"/>
      <c r="K1160" s="94"/>
      <c r="L1160" s="132"/>
      <c r="M1160" s="132"/>
      <c r="N1160" s="132"/>
      <c r="O1160" s="132"/>
      <c r="P1160" s="132"/>
      <c r="Q1160" s="132"/>
      <c r="R1160" s="132"/>
      <c r="S1160" s="132"/>
      <c r="T1160" s="132"/>
      <c r="U1160" s="132"/>
      <c r="V1160" s="132"/>
      <c r="W1160" s="133"/>
      <c r="X1160" s="133"/>
      <c r="Y1160" s="133"/>
      <c r="Z1160" s="133"/>
      <c r="AA1160" s="133"/>
      <c r="AB1160" s="133"/>
      <c r="AC1160" s="133"/>
      <c r="AD1160" s="133"/>
      <c r="AE1160" s="133"/>
      <c r="AF1160" s="117"/>
      <c r="AG1160" s="117"/>
      <c r="AH1160" s="117"/>
    </row>
    <row r="1161" spans="1:34" s="118" customFormat="1" ht="15">
      <c r="A1161" s="116"/>
      <c r="B1161" s="116"/>
      <c r="C1161" s="116"/>
      <c r="D1161" s="94"/>
      <c r="E1161" s="94"/>
      <c r="F1161" s="94"/>
      <c r="G1161" s="94"/>
      <c r="H1161" s="94"/>
      <c r="I1161" s="94"/>
      <c r="J1161" s="94"/>
      <c r="K1161" s="94"/>
      <c r="L1161" s="132"/>
      <c r="M1161" s="132"/>
      <c r="N1161" s="132"/>
      <c r="O1161" s="132"/>
      <c r="P1161" s="132"/>
      <c r="Q1161" s="132"/>
      <c r="R1161" s="132"/>
      <c r="S1161" s="132"/>
      <c r="T1161" s="132"/>
      <c r="U1161" s="132"/>
      <c r="V1161" s="132"/>
      <c r="W1161" s="133"/>
      <c r="X1161" s="133"/>
      <c r="Y1161" s="133"/>
      <c r="Z1161" s="133"/>
      <c r="AA1161" s="133"/>
      <c r="AB1161" s="133"/>
      <c r="AC1161" s="133"/>
      <c r="AD1161" s="133"/>
      <c r="AE1161" s="133"/>
      <c r="AF1161" s="117"/>
      <c r="AG1161" s="117"/>
      <c r="AH1161" s="117"/>
    </row>
    <row r="1162" spans="1:34" s="118" customFormat="1" ht="15">
      <c r="A1162" s="116"/>
      <c r="B1162" s="116"/>
      <c r="C1162" s="116"/>
      <c r="D1162" s="94"/>
      <c r="E1162" s="94"/>
      <c r="F1162" s="94"/>
      <c r="G1162" s="94"/>
      <c r="H1162" s="94"/>
      <c r="I1162" s="94"/>
      <c r="J1162" s="94"/>
      <c r="K1162" s="94"/>
      <c r="L1162" s="132"/>
      <c r="M1162" s="132"/>
      <c r="N1162" s="132"/>
      <c r="O1162" s="132"/>
      <c r="P1162" s="132"/>
      <c r="Q1162" s="132"/>
      <c r="R1162" s="132"/>
      <c r="S1162" s="132"/>
      <c r="T1162" s="132"/>
      <c r="U1162" s="132"/>
      <c r="V1162" s="132"/>
      <c r="W1162" s="133"/>
      <c r="X1162" s="133"/>
      <c r="Y1162" s="133"/>
      <c r="Z1162" s="133"/>
      <c r="AA1162" s="133"/>
      <c r="AB1162" s="133"/>
      <c r="AC1162" s="133"/>
      <c r="AD1162" s="133"/>
      <c r="AE1162" s="133"/>
      <c r="AF1162" s="117"/>
      <c r="AG1162" s="117"/>
      <c r="AH1162" s="117"/>
    </row>
    <row r="1163" spans="1:34" s="118" customFormat="1" ht="15">
      <c r="A1163" s="116"/>
      <c r="B1163" s="116"/>
      <c r="C1163" s="116"/>
      <c r="D1163" s="94"/>
      <c r="E1163" s="94"/>
      <c r="F1163" s="94"/>
      <c r="G1163" s="94"/>
      <c r="H1163" s="94"/>
      <c r="I1163" s="94"/>
      <c r="J1163" s="94"/>
      <c r="K1163" s="94"/>
      <c r="L1163" s="132"/>
      <c r="M1163" s="132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3"/>
      <c r="X1163" s="133"/>
      <c r="Y1163" s="133"/>
      <c r="Z1163" s="133"/>
      <c r="AA1163" s="133"/>
      <c r="AB1163" s="133"/>
      <c r="AC1163" s="133"/>
      <c r="AD1163" s="133"/>
      <c r="AE1163" s="133"/>
      <c r="AF1163" s="117"/>
      <c r="AG1163" s="117"/>
      <c r="AH1163" s="117"/>
    </row>
    <row r="1164" spans="1:34" s="118" customFormat="1" ht="15">
      <c r="A1164" s="116"/>
      <c r="B1164" s="116"/>
      <c r="C1164" s="116"/>
      <c r="D1164" s="94"/>
      <c r="E1164" s="94"/>
      <c r="F1164" s="94"/>
      <c r="G1164" s="94"/>
      <c r="H1164" s="94"/>
      <c r="I1164" s="94"/>
      <c r="J1164" s="94"/>
      <c r="K1164" s="94"/>
      <c r="L1164" s="132"/>
      <c r="M1164" s="132"/>
      <c r="N1164" s="132"/>
      <c r="O1164" s="132"/>
      <c r="P1164" s="132"/>
      <c r="Q1164" s="132"/>
      <c r="R1164" s="132"/>
      <c r="S1164" s="132"/>
      <c r="T1164" s="132"/>
      <c r="U1164" s="132"/>
      <c r="V1164" s="132"/>
      <c r="W1164" s="133"/>
      <c r="X1164" s="133"/>
      <c r="Y1164" s="133"/>
      <c r="Z1164" s="133"/>
      <c r="AA1164" s="133"/>
      <c r="AB1164" s="133"/>
      <c r="AC1164" s="133"/>
      <c r="AD1164" s="133"/>
      <c r="AE1164" s="133"/>
      <c r="AF1164" s="117"/>
      <c r="AG1164" s="117"/>
      <c r="AH1164" s="117"/>
    </row>
    <row r="1165" spans="1:34" s="118" customFormat="1" ht="15">
      <c r="A1165" s="116"/>
      <c r="B1165" s="116"/>
      <c r="C1165" s="116"/>
      <c r="D1165" s="94"/>
      <c r="E1165" s="94"/>
      <c r="F1165" s="94"/>
      <c r="G1165" s="94"/>
      <c r="H1165" s="94"/>
      <c r="I1165" s="94"/>
      <c r="J1165" s="94"/>
      <c r="K1165" s="94"/>
      <c r="L1165" s="132"/>
      <c r="M1165" s="132"/>
      <c r="N1165" s="132"/>
      <c r="O1165" s="132"/>
      <c r="P1165" s="132"/>
      <c r="Q1165" s="132"/>
      <c r="R1165" s="132"/>
      <c r="S1165" s="132"/>
      <c r="T1165" s="132"/>
      <c r="U1165" s="132"/>
      <c r="V1165" s="132"/>
      <c r="W1165" s="133"/>
      <c r="X1165" s="133"/>
      <c r="Y1165" s="133"/>
      <c r="Z1165" s="133"/>
      <c r="AA1165" s="133"/>
      <c r="AB1165" s="133"/>
      <c r="AC1165" s="133"/>
      <c r="AD1165" s="133"/>
      <c r="AE1165" s="133"/>
      <c r="AF1165" s="117"/>
      <c r="AG1165" s="117"/>
      <c r="AH1165" s="117"/>
    </row>
    <row r="1166" spans="1:34" s="118" customFormat="1" ht="15">
      <c r="A1166" s="116"/>
      <c r="B1166" s="116"/>
      <c r="C1166" s="116"/>
      <c r="D1166" s="94"/>
      <c r="E1166" s="94"/>
      <c r="F1166" s="94"/>
      <c r="G1166" s="94"/>
      <c r="H1166" s="94"/>
      <c r="I1166" s="94"/>
      <c r="J1166" s="94"/>
      <c r="K1166" s="94"/>
      <c r="L1166" s="132"/>
      <c r="M1166" s="132"/>
      <c r="N1166" s="132"/>
      <c r="O1166" s="132"/>
      <c r="P1166" s="132"/>
      <c r="Q1166" s="132"/>
      <c r="R1166" s="132"/>
      <c r="S1166" s="132"/>
      <c r="T1166" s="132"/>
      <c r="U1166" s="132"/>
      <c r="V1166" s="132"/>
      <c r="W1166" s="133"/>
      <c r="X1166" s="133"/>
      <c r="Y1166" s="133"/>
      <c r="Z1166" s="133"/>
      <c r="AA1166" s="133"/>
      <c r="AB1166" s="133"/>
      <c r="AC1166" s="133"/>
      <c r="AD1166" s="133"/>
      <c r="AE1166" s="133"/>
      <c r="AF1166" s="117"/>
      <c r="AG1166" s="117"/>
      <c r="AH1166" s="117"/>
    </row>
    <row r="1167" spans="1:34" s="118" customFormat="1" ht="15">
      <c r="A1167" s="116"/>
      <c r="B1167" s="116"/>
      <c r="C1167" s="116"/>
      <c r="D1167" s="94"/>
      <c r="E1167" s="94"/>
      <c r="F1167" s="94"/>
      <c r="G1167" s="94"/>
      <c r="H1167" s="94"/>
      <c r="I1167" s="94"/>
      <c r="J1167" s="94"/>
      <c r="K1167" s="94"/>
      <c r="L1167" s="132"/>
      <c r="M1167" s="132"/>
      <c r="N1167" s="132"/>
      <c r="O1167" s="132"/>
      <c r="P1167" s="132"/>
      <c r="Q1167" s="132"/>
      <c r="R1167" s="132"/>
      <c r="S1167" s="132"/>
      <c r="T1167" s="132"/>
      <c r="U1167" s="132"/>
      <c r="V1167" s="132"/>
      <c r="W1167" s="133"/>
      <c r="X1167" s="133"/>
      <c r="Y1167" s="133"/>
      <c r="Z1167" s="133"/>
      <c r="AA1167" s="133"/>
      <c r="AB1167" s="133"/>
      <c r="AC1167" s="133"/>
      <c r="AD1167" s="133"/>
      <c r="AE1167" s="133"/>
      <c r="AF1167" s="117"/>
      <c r="AG1167" s="117"/>
      <c r="AH1167" s="117"/>
    </row>
    <row r="1168" spans="1:34" s="118" customFormat="1" ht="15">
      <c r="A1168" s="116"/>
      <c r="B1168" s="116"/>
      <c r="C1168" s="116"/>
      <c r="D1168" s="94"/>
      <c r="E1168" s="94"/>
      <c r="F1168" s="94"/>
      <c r="G1168" s="94"/>
      <c r="H1168" s="94"/>
      <c r="I1168" s="94"/>
      <c r="J1168" s="94"/>
      <c r="K1168" s="94"/>
      <c r="L1168" s="132"/>
      <c r="M1168" s="132"/>
      <c r="N1168" s="132"/>
      <c r="O1168" s="132"/>
      <c r="P1168" s="132"/>
      <c r="Q1168" s="132"/>
      <c r="R1168" s="132"/>
      <c r="S1168" s="132"/>
      <c r="T1168" s="132"/>
      <c r="U1168" s="132"/>
      <c r="V1168" s="132"/>
      <c r="W1168" s="133"/>
      <c r="X1168" s="133"/>
      <c r="Y1168" s="133"/>
      <c r="Z1168" s="133"/>
      <c r="AA1168" s="133"/>
      <c r="AB1168" s="133"/>
      <c r="AC1168" s="133"/>
      <c r="AD1168" s="133"/>
      <c r="AE1168" s="133"/>
      <c r="AF1168" s="117"/>
      <c r="AG1168" s="117"/>
      <c r="AH1168" s="117"/>
    </row>
    <row r="1169" spans="1:34" s="118" customFormat="1" ht="15">
      <c r="A1169" s="116"/>
      <c r="B1169" s="116"/>
      <c r="C1169" s="116"/>
      <c r="D1169" s="94"/>
      <c r="E1169" s="94"/>
      <c r="F1169" s="94"/>
      <c r="G1169" s="94"/>
      <c r="H1169" s="94"/>
      <c r="I1169" s="94"/>
      <c r="J1169" s="94"/>
      <c r="K1169" s="94"/>
      <c r="L1169" s="132"/>
      <c r="M1169" s="132"/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3"/>
      <c r="X1169" s="133"/>
      <c r="Y1169" s="133"/>
      <c r="Z1169" s="133"/>
      <c r="AA1169" s="133"/>
      <c r="AB1169" s="133"/>
      <c r="AC1169" s="133"/>
      <c r="AD1169" s="133"/>
      <c r="AE1169" s="133"/>
      <c r="AF1169" s="117"/>
      <c r="AG1169" s="117"/>
      <c r="AH1169" s="117"/>
    </row>
    <row r="1170" spans="1:34" s="118" customFormat="1" ht="15">
      <c r="A1170" s="116"/>
      <c r="B1170" s="116"/>
      <c r="C1170" s="116"/>
      <c r="D1170" s="94"/>
      <c r="E1170" s="94"/>
      <c r="F1170" s="94"/>
      <c r="G1170" s="94"/>
      <c r="H1170" s="94"/>
      <c r="I1170" s="94"/>
      <c r="J1170" s="94"/>
      <c r="K1170" s="94"/>
      <c r="L1170" s="132"/>
      <c r="M1170" s="132"/>
      <c r="N1170" s="132"/>
      <c r="O1170" s="132"/>
      <c r="P1170" s="132"/>
      <c r="Q1170" s="132"/>
      <c r="R1170" s="132"/>
      <c r="S1170" s="132"/>
      <c r="T1170" s="132"/>
      <c r="U1170" s="132"/>
      <c r="V1170" s="132"/>
      <c r="W1170" s="133"/>
      <c r="X1170" s="133"/>
      <c r="Y1170" s="133"/>
      <c r="Z1170" s="133"/>
      <c r="AA1170" s="133"/>
      <c r="AB1170" s="133"/>
      <c r="AC1170" s="133"/>
      <c r="AD1170" s="133"/>
      <c r="AE1170" s="133"/>
      <c r="AF1170" s="117"/>
      <c r="AG1170" s="117"/>
      <c r="AH1170" s="117"/>
    </row>
    <row r="1171" spans="1:34" s="118" customFormat="1" ht="15">
      <c r="A1171" s="116"/>
      <c r="B1171" s="116"/>
      <c r="C1171" s="116"/>
      <c r="D1171" s="94"/>
      <c r="E1171" s="94"/>
      <c r="F1171" s="94"/>
      <c r="G1171" s="94"/>
      <c r="H1171" s="94"/>
      <c r="I1171" s="94"/>
      <c r="J1171" s="94"/>
      <c r="K1171" s="94"/>
      <c r="L1171" s="132"/>
      <c r="M1171" s="132"/>
      <c r="N1171" s="132"/>
      <c r="O1171" s="132"/>
      <c r="P1171" s="132"/>
      <c r="Q1171" s="132"/>
      <c r="R1171" s="132"/>
      <c r="S1171" s="132"/>
      <c r="T1171" s="132"/>
      <c r="U1171" s="132"/>
      <c r="V1171" s="132"/>
      <c r="W1171" s="133"/>
      <c r="X1171" s="133"/>
      <c r="Y1171" s="133"/>
      <c r="Z1171" s="133"/>
      <c r="AA1171" s="133"/>
      <c r="AB1171" s="133"/>
      <c r="AC1171" s="133"/>
      <c r="AD1171" s="133"/>
      <c r="AE1171" s="133"/>
      <c r="AF1171" s="117"/>
      <c r="AG1171" s="117"/>
      <c r="AH1171" s="117"/>
    </row>
    <row r="1172" spans="1:34" s="118" customFormat="1" ht="15">
      <c r="A1172" s="116"/>
      <c r="B1172" s="116"/>
      <c r="C1172" s="116"/>
      <c r="D1172" s="94"/>
      <c r="E1172" s="94"/>
      <c r="F1172" s="94"/>
      <c r="G1172" s="94"/>
      <c r="H1172" s="94"/>
      <c r="I1172" s="94"/>
      <c r="J1172" s="94"/>
      <c r="K1172" s="94"/>
      <c r="L1172" s="132"/>
      <c r="M1172" s="132"/>
      <c r="N1172" s="132"/>
      <c r="O1172" s="132"/>
      <c r="P1172" s="132"/>
      <c r="Q1172" s="132"/>
      <c r="R1172" s="132"/>
      <c r="S1172" s="132"/>
      <c r="T1172" s="132"/>
      <c r="U1172" s="132"/>
      <c r="V1172" s="132"/>
      <c r="W1172" s="133"/>
      <c r="X1172" s="133"/>
      <c r="Y1172" s="133"/>
      <c r="Z1172" s="133"/>
      <c r="AA1172" s="133"/>
      <c r="AB1172" s="133"/>
      <c r="AC1172" s="133"/>
      <c r="AD1172" s="133"/>
      <c r="AE1172" s="133"/>
      <c r="AF1172" s="117"/>
      <c r="AG1172" s="117"/>
      <c r="AH1172" s="117"/>
    </row>
    <row r="1173" spans="1:34" s="118" customFormat="1" ht="15">
      <c r="A1173" s="116"/>
      <c r="B1173" s="116"/>
      <c r="C1173" s="116"/>
      <c r="D1173" s="94"/>
      <c r="E1173" s="94"/>
      <c r="F1173" s="94"/>
      <c r="G1173" s="94"/>
      <c r="H1173" s="94"/>
      <c r="I1173" s="94"/>
      <c r="J1173" s="94"/>
      <c r="K1173" s="94"/>
      <c r="L1173" s="132"/>
      <c r="M1173" s="132"/>
      <c r="N1173" s="132"/>
      <c r="O1173" s="132"/>
      <c r="P1173" s="132"/>
      <c r="Q1173" s="132"/>
      <c r="R1173" s="132"/>
      <c r="S1173" s="132"/>
      <c r="T1173" s="132"/>
      <c r="U1173" s="132"/>
      <c r="V1173" s="132"/>
      <c r="W1173" s="133"/>
      <c r="X1173" s="133"/>
      <c r="Y1173" s="133"/>
      <c r="Z1173" s="133"/>
      <c r="AA1173" s="133"/>
      <c r="AB1173" s="133"/>
      <c r="AC1173" s="133"/>
      <c r="AD1173" s="133"/>
      <c r="AE1173" s="133"/>
      <c r="AF1173" s="117"/>
      <c r="AG1173" s="117"/>
      <c r="AH1173" s="117"/>
    </row>
    <row r="1174" spans="1:34" s="118" customFormat="1" ht="15">
      <c r="A1174" s="116"/>
      <c r="B1174" s="116"/>
      <c r="C1174" s="116"/>
      <c r="D1174" s="94"/>
      <c r="E1174" s="94"/>
      <c r="F1174" s="94"/>
      <c r="G1174" s="94"/>
      <c r="H1174" s="94"/>
      <c r="I1174" s="94"/>
      <c r="J1174" s="94"/>
      <c r="K1174" s="94"/>
      <c r="L1174" s="132"/>
      <c r="M1174" s="132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3"/>
      <c r="X1174" s="133"/>
      <c r="Y1174" s="133"/>
      <c r="Z1174" s="133"/>
      <c r="AA1174" s="133"/>
      <c r="AB1174" s="133"/>
      <c r="AC1174" s="133"/>
      <c r="AD1174" s="133"/>
      <c r="AE1174" s="133"/>
      <c r="AF1174" s="117"/>
      <c r="AG1174" s="117"/>
      <c r="AH1174" s="117"/>
    </row>
    <row r="1175" spans="1:34" s="118" customFormat="1" ht="15">
      <c r="A1175" s="116"/>
      <c r="B1175" s="116"/>
      <c r="C1175" s="116"/>
      <c r="D1175" s="94"/>
      <c r="E1175" s="94"/>
      <c r="F1175" s="94"/>
      <c r="G1175" s="94"/>
      <c r="H1175" s="94"/>
      <c r="I1175" s="94"/>
      <c r="J1175" s="94"/>
      <c r="K1175" s="94"/>
      <c r="L1175" s="132"/>
      <c r="M1175" s="132"/>
      <c r="N1175" s="132"/>
      <c r="O1175" s="132"/>
      <c r="P1175" s="132"/>
      <c r="Q1175" s="132"/>
      <c r="R1175" s="132"/>
      <c r="S1175" s="132"/>
      <c r="T1175" s="132"/>
      <c r="U1175" s="132"/>
      <c r="V1175" s="132"/>
      <c r="W1175" s="133"/>
      <c r="X1175" s="133"/>
      <c r="Y1175" s="133"/>
      <c r="Z1175" s="133"/>
      <c r="AA1175" s="133"/>
      <c r="AB1175" s="133"/>
      <c r="AC1175" s="133"/>
      <c r="AD1175" s="133"/>
      <c r="AE1175" s="133"/>
      <c r="AF1175" s="117"/>
      <c r="AG1175" s="117"/>
      <c r="AH1175" s="117"/>
    </row>
    <row r="1176" spans="1:34" s="118" customFormat="1" ht="15">
      <c r="A1176" s="116"/>
      <c r="B1176" s="116"/>
      <c r="C1176" s="116"/>
      <c r="D1176" s="94"/>
      <c r="E1176" s="94"/>
      <c r="F1176" s="94"/>
      <c r="G1176" s="94"/>
      <c r="H1176" s="94"/>
      <c r="I1176" s="94"/>
      <c r="J1176" s="94"/>
      <c r="K1176" s="94"/>
      <c r="L1176" s="132"/>
      <c r="M1176" s="132"/>
      <c r="N1176" s="132"/>
      <c r="O1176" s="132"/>
      <c r="P1176" s="132"/>
      <c r="Q1176" s="132"/>
      <c r="R1176" s="132"/>
      <c r="S1176" s="132"/>
      <c r="T1176" s="132"/>
      <c r="U1176" s="132"/>
      <c r="V1176" s="132"/>
      <c r="W1176" s="133"/>
      <c r="X1176" s="133"/>
      <c r="Y1176" s="133"/>
      <c r="Z1176" s="133"/>
      <c r="AA1176" s="133"/>
      <c r="AB1176" s="133"/>
      <c r="AC1176" s="133"/>
      <c r="AD1176" s="133"/>
      <c r="AE1176" s="133"/>
      <c r="AF1176" s="117"/>
      <c r="AG1176" s="117"/>
      <c r="AH1176" s="117"/>
    </row>
    <row r="1177" spans="1:34" s="118" customFormat="1" ht="15">
      <c r="A1177" s="116"/>
      <c r="B1177" s="116"/>
      <c r="C1177" s="116"/>
      <c r="D1177" s="94"/>
      <c r="E1177" s="94"/>
      <c r="F1177" s="94"/>
      <c r="G1177" s="94"/>
      <c r="H1177" s="94"/>
      <c r="I1177" s="94"/>
      <c r="J1177" s="94"/>
      <c r="K1177" s="94"/>
      <c r="L1177" s="132"/>
      <c r="M1177" s="132"/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3"/>
      <c r="X1177" s="133"/>
      <c r="Y1177" s="133"/>
      <c r="Z1177" s="133"/>
      <c r="AA1177" s="133"/>
      <c r="AB1177" s="133"/>
      <c r="AC1177" s="133"/>
      <c r="AD1177" s="133"/>
      <c r="AE1177" s="133"/>
      <c r="AF1177" s="117"/>
      <c r="AG1177" s="117"/>
      <c r="AH1177" s="117"/>
    </row>
    <row r="1178" spans="1:34" s="118" customFormat="1" ht="15">
      <c r="A1178" s="116"/>
      <c r="B1178" s="116"/>
      <c r="C1178" s="116"/>
      <c r="D1178" s="94"/>
      <c r="E1178" s="94"/>
      <c r="F1178" s="94"/>
      <c r="G1178" s="94"/>
      <c r="H1178" s="94"/>
      <c r="I1178" s="94"/>
      <c r="J1178" s="94"/>
      <c r="K1178" s="94"/>
      <c r="L1178" s="132"/>
      <c r="M1178" s="132"/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3"/>
      <c r="X1178" s="133"/>
      <c r="Y1178" s="133"/>
      <c r="Z1178" s="133"/>
      <c r="AA1178" s="133"/>
      <c r="AB1178" s="133"/>
      <c r="AC1178" s="133"/>
      <c r="AD1178" s="133"/>
      <c r="AE1178" s="133"/>
      <c r="AF1178" s="117"/>
      <c r="AG1178" s="117"/>
      <c r="AH1178" s="117"/>
    </row>
    <row r="1179" spans="1:34" s="118" customFormat="1" ht="15">
      <c r="A1179" s="116"/>
      <c r="B1179" s="116"/>
      <c r="C1179" s="116"/>
      <c r="D1179" s="94"/>
      <c r="E1179" s="94"/>
      <c r="F1179" s="94"/>
      <c r="G1179" s="94"/>
      <c r="H1179" s="94"/>
      <c r="I1179" s="94"/>
      <c r="J1179" s="94"/>
      <c r="K1179" s="94"/>
      <c r="L1179" s="132"/>
      <c r="M1179" s="132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3"/>
      <c r="X1179" s="133"/>
      <c r="Y1179" s="133"/>
      <c r="Z1179" s="133"/>
      <c r="AA1179" s="133"/>
      <c r="AB1179" s="133"/>
      <c r="AC1179" s="133"/>
      <c r="AD1179" s="133"/>
      <c r="AE1179" s="133"/>
      <c r="AF1179" s="117"/>
      <c r="AG1179" s="117"/>
      <c r="AH1179" s="117"/>
    </row>
    <row r="1180" spans="1:34" s="118" customFormat="1" ht="15">
      <c r="A1180" s="116"/>
      <c r="B1180" s="116"/>
      <c r="C1180" s="116"/>
      <c r="D1180" s="94"/>
      <c r="E1180" s="94"/>
      <c r="F1180" s="94"/>
      <c r="G1180" s="94"/>
      <c r="H1180" s="94"/>
      <c r="I1180" s="94"/>
      <c r="J1180" s="94"/>
      <c r="K1180" s="94"/>
      <c r="L1180" s="132"/>
      <c r="M1180" s="132"/>
      <c r="N1180" s="132"/>
      <c r="O1180" s="132"/>
      <c r="P1180" s="132"/>
      <c r="Q1180" s="132"/>
      <c r="R1180" s="132"/>
      <c r="S1180" s="132"/>
      <c r="T1180" s="132"/>
      <c r="U1180" s="132"/>
      <c r="V1180" s="132"/>
      <c r="W1180" s="133"/>
      <c r="X1180" s="133"/>
      <c r="Y1180" s="133"/>
      <c r="Z1180" s="133"/>
      <c r="AA1180" s="133"/>
      <c r="AB1180" s="133"/>
      <c r="AC1180" s="133"/>
      <c r="AD1180" s="133"/>
      <c r="AE1180" s="133"/>
      <c r="AF1180" s="117"/>
      <c r="AG1180" s="117"/>
      <c r="AH1180" s="117"/>
    </row>
    <row r="1181" spans="1:34" s="118" customFormat="1" ht="15">
      <c r="A1181" s="116"/>
      <c r="B1181" s="116"/>
      <c r="C1181" s="116"/>
      <c r="D1181" s="94"/>
      <c r="E1181" s="94"/>
      <c r="F1181" s="94"/>
      <c r="G1181" s="94"/>
      <c r="H1181" s="94"/>
      <c r="I1181" s="94"/>
      <c r="J1181" s="94"/>
      <c r="K1181" s="94"/>
      <c r="L1181" s="132"/>
      <c r="M1181" s="132"/>
      <c r="N1181" s="132"/>
      <c r="O1181" s="132"/>
      <c r="P1181" s="132"/>
      <c r="Q1181" s="132"/>
      <c r="R1181" s="132"/>
      <c r="S1181" s="132"/>
      <c r="T1181" s="132"/>
      <c r="U1181" s="132"/>
      <c r="V1181" s="132"/>
      <c r="W1181" s="133"/>
      <c r="X1181" s="133"/>
      <c r="Y1181" s="133"/>
      <c r="Z1181" s="133"/>
      <c r="AA1181" s="133"/>
      <c r="AB1181" s="133"/>
      <c r="AC1181" s="133"/>
      <c r="AD1181" s="133"/>
      <c r="AE1181" s="133"/>
      <c r="AF1181" s="117"/>
      <c r="AG1181" s="117"/>
      <c r="AH1181" s="117"/>
    </row>
    <row r="1182" spans="1:34" s="118" customFormat="1" ht="15">
      <c r="A1182" s="116"/>
      <c r="B1182" s="116"/>
      <c r="C1182" s="116"/>
      <c r="D1182" s="94"/>
      <c r="E1182" s="94"/>
      <c r="F1182" s="94"/>
      <c r="G1182" s="94"/>
      <c r="H1182" s="94"/>
      <c r="I1182" s="94"/>
      <c r="J1182" s="94"/>
      <c r="K1182" s="94"/>
      <c r="L1182" s="132"/>
      <c r="M1182" s="132"/>
      <c r="N1182" s="132"/>
      <c r="O1182" s="132"/>
      <c r="P1182" s="132"/>
      <c r="Q1182" s="132"/>
      <c r="R1182" s="132"/>
      <c r="S1182" s="132"/>
      <c r="T1182" s="132"/>
      <c r="U1182" s="132"/>
      <c r="V1182" s="132"/>
      <c r="W1182" s="133"/>
      <c r="X1182" s="133"/>
      <c r="Y1182" s="133"/>
      <c r="Z1182" s="133"/>
      <c r="AA1182" s="133"/>
      <c r="AB1182" s="133"/>
      <c r="AC1182" s="133"/>
      <c r="AD1182" s="133"/>
      <c r="AE1182" s="133"/>
      <c r="AF1182" s="117"/>
      <c r="AG1182" s="117"/>
      <c r="AH1182" s="117"/>
    </row>
    <row r="1183" spans="1:34" s="118" customFormat="1" ht="15">
      <c r="A1183" s="116"/>
      <c r="B1183" s="116"/>
      <c r="C1183" s="116"/>
      <c r="D1183" s="94"/>
      <c r="E1183" s="94"/>
      <c r="F1183" s="94"/>
      <c r="G1183" s="94"/>
      <c r="H1183" s="94"/>
      <c r="I1183" s="94"/>
      <c r="J1183" s="94"/>
      <c r="K1183" s="94"/>
      <c r="L1183" s="132"/>
      <c r="M1183" s="132"/>
      <c r="N1183" s="132"/>
      <c r="O1183" s="132"/>
      <c r="P1183" s="132"/>
      <c r="Q1183" s="132"/>
      <c r="R1183" s="132"/>
      <c r="S1183" s="132"/>
      <c r="T1183" s="132"/>
      <c r="U1183" s="132"/>
      <c r="V1183" s="132"/>
      <c r="W1183" s="133"/>
      <c r="X1183" s="133"/>
      <c r="Y1183" s="133"/>
      <c r="Z1183" s="133"/>
      <c r="AA1183" s="133"/>
      <c r="AB1183" s="133"/>
      <c r="AC1183" s="133"/>
      <c r="AD1183" s="133"/>
      <c r="AE1183" s="133"/>
      <c r="AF1183" s="117"/>
      <c r="AG1183" s="117"/>
      <c r="AH1183" s="117"/>
    </row>
    <row r="1184" spans="1:34" s="118" customFormat="1" ht="15">
      <c r="A1184" s="116"/>
      <c r="B1184" s="116"/>
      <c r="C1184" s="116"/>
      <c r="D1184" s="94"/>
      <c r="E1184" s="94"/>
      <c r="F1184" s="94"/>
      <c r="G1184" s="94"/>
      <c r="H1184" s="94"/>
      <c r="I1184" s="94"/>
      <c r="J1184" s="94"/>
      <c r="K1184" s="94"/>
      <c r="L1184" s="132"/>
      <c r="M1184" s="132"/>
      <c r="N1184" s="132"/>
      <c r="O1184" s="132"/>
      <c r="P1184" s="132"/>
      <c r="Q1184" s="132"/>
      <c r="R1184" s="132"/>
      <c r="S1184" s="132"/>
      <c r="T1184" s="132"/>
      <c r="U1184" s="132"/>
      <c r="V1184" s="132"/>
      <c r="W1184" s="133"/>
      <c r="X1184" s="133"/>
      <c r="Y1184" s="133"/>
      <c r="Z1184" s="133"/>
      <c r="AA1184" s="133"/>
      <c r="AB1184" s="133"/>
      <c r="AC1184" s="133"/>
      <c r="AD1184" s="133"/>
      <c r="AE1184" s="133"/>
      <c r="AF1184" s="117"/>
      <c r="AG1184" s="117"/>
      <c r="AH1184" s="117"/>
    </row>
    <row r="1185" spans="1:34" s="118" customFormat="1" ht="15">
      <c r="A1185" s="116"/>
      <c r="B1185" s="116"/>
      <c r="C1185" s="116"/>
      <c r="D1185" s="94"/>
      <c r="E1185" s="94"/>
      <c r="F1185" s="94"/>
      <c r="G1185" s="94"/>
      <c r="H1185" s="94"/>
      <c r="I1185" s="94"/>
      <c r="J1185" s="94"/>
      <c r="K1185" s="94"/>
      <c r="L1185" s="132"/>
      <c r="M1185" s="132"/>
      <c r="N1185" s="132"/>
      <c r="O1185" s="132"/>
      <c r="P1185" s="132"/>
      <c r="Q1185" s="132"/>
      <c r="R1185" s="132"/>
      <c r="S1185" s="132"/>
      <c r="T1185" s="132"/>
      <c r="U1185" s="132"/>
      <c r="V1185" s="132"/>
      <c r="W1185" s="133"/>
      <c r="X1185" s="133"/>
      <c r="Y1185" s="133"/>
      <c r="Z1185" s="133"/>
      <c r="AA1185" s="133"/>
      <c r="AB1185" s="133"/>
      <c r="AC1185" s="133"/>
      <c r="AD1185" s="133"/>
      <c r="AE1185" s="133"/>
      <c r="AF1185" s="117"/>
      <c r="AG1185" s="117"/>
      <c r="AH1185" s="117"/>
    </row>
    <row r="1186" spans="1:34" s="118" customFormat="1" ht="15">
      <c r="A1186" s="116"/>
      <c r="B1186" s="116"/>
      <c r="C1186" s="116"/>
      <c r="D1186" s="94"/>
      <c r="E1186" s="94"/>
      <c r="F1186" s="94"/>
      <c r="G1186" s="94"/>
      <c r="H1186" s="94"/>
      <c r="I1186" s="94"/>
      <c r="J1186" s="94"/>
      <c r="K1186" s="94"/>
      <c r="L1186" s="132"/>
      <c r="M1186" s="132"/>
      <c r="N1186" s="132"/>
      <c r="O1186" s="132"/>
      <c r="P1186" s="132"/>
      <c r="Q1186" s="132"/>
      <c r="R1186" s="132"/>
      <c r="S1186" s="132"/>
      <c r="T1186" s="132"/>
      <c r="U1186" s="132"/>
      <c r="V1186" s="132"/>
      <c r="W1186" s="133"/>
      <c r="X1186" s="133"/>
      <c r="Y1186" s="133"/>
      <c r="Z1186" s="133"/>
      <c r="AA1186" s="133"/>
      <c r="AB1186" s="133"/>
      <c r="AC1186" s="133"/>
      <c r="AD1186" s="133"/>
      <c r="AE1186" s="133"/>
      <c r="AF1186" s="117"/>
      <c r="AG1186" s="117"/>
      <c r="AH1186" s="117"/>
    </row>
    <row r="1187" spans="1:34" s="118" customFormat="1" ht="15">
      <c r="A1187" s="116"/>
      <c r="B1187" s="116"/>
      <c r="C1187" s="116"/>
      <c r="D1187" s="94"/>
      <c r="E1187" s="94"/>
      <c r="F1187" s="94"/>
      <c r="G1187" s="94"/>
      <c r="H1187" s="94"/>
      <c r="I1187" s="94"/>
      <c r="J1187" s="94"/>
      <c r="K1187" s="94"/>
      <c r="L1187" s="132"/>
      <c r="M1187" s="132"/>
      <c r="N1187" s="132"/>
      <c r="O1187" s="132"/>
      <c r="P1187" s="132"/>
      <c r="Q1187" s="132"/>
      <c r="R1187" s="132"/>
      <c r="S1187" s="132"/>
      <c r="T1187" s="132"/>
      <c r="U1187" s="132"/>
      <c r="V1187" s="132"/>
      <c r="W1187" s="133"/>
      <c r="X1187" s="133"/>
      <c r="Y1187" s="133"/>
      <c r="Z1187" s="133"/>
      <c r="AA1187" s="133"/>
      <c r="AB1187" s="133"/>
      <c r="AC1187" s="133"/>
      <c r="AD1187" s="133"/>
      <c r="AE1187" s="133"/>
      <c r="AF1187" s="117"/>
      <c r="AG1187" s="117"/>
      <c r="AH1187" s="117"/>
    </row>
    <row r="1188" spans="1:34" s="118" customFormat="1" ht="15">
      <c r="A1188" s="116"/>
      <c r="B1188" s="116"/>
      <c r="C1188" s="116"/>
      <c r="D1188" s="94"/>
      <c r="E1188" s="94"/>
      <c r="F1188" s="94"/>
      <c r="G1188" s="94"/>
      <c r="H1188" s="94"/>
      <c r="I1188" s="94"/>
      <c r="J1188" s="94"/>
      <c r="K1188" s="94"/>
      <c r="L1188" s="132"/>
      <c r="M1188" s="132"/>
      <c r="N1188" s="132"/>
      <c r="O1188" s="132"/>
      <c r="P1188" s="132"/>
      <c r="Q1188" s="132"/>
      <c r="R1188" s="132"/>
      <c r="S1188" s="132"/>
      <c r="T1188" s="132"/>
      <c r="U1188" s="132"/>
      <c r="V1188" s="132"/>
      <c r="W1188" s="133"/>
      <c r="X1188" s="133"/>
      <c r="Y1188" s="133"/>
      <c r="Z1188" s="133"/>
      <c r="AA1188" s="133"/>
      <c r="AB1188" s="133"/>
      <c r="AC1188" s="133"/>
      <c r="AD1188" s="133"/>
      <c r="AE1188" s="133"/>
      <c r="AF1188" s="117"/>
      <c r="AG1188" s="117"/>
      <c r="AH1188" s="117"/>
    </row>
    <row r="1189" spans="1:34" s="118" customFormat="1" ht="15">
      <c r="A1189" s="116"/>
      <c r="B1189" s="116"/>
      <c r="C1189" s="116"/>
      <c r="D1189" s="94"/>
      <c r="E1189" s="94"/>
      <c r="F1189" s="94"/>
      <c r="G1189" s="94"/>
      <c r="H1189" s="94"/>
      <c r="I1189" s="94"/>
      <c r="J1189" s="94"/>
      <c r="K1189" s="94"/>
      <c r="L1189" s="132"/>
      <c r="M1189" s="132"/>
      <c r="N1189" s="132"/>
      <c r="O1189" s="132"/>
      <c r="P1189" s="132"/>
      <c r="Q1189" s="132"/>
      <c r="R1189" s="132"/>
      <c r="S1189" s="132"/>
      <c r="T1189" s="132"/>
      <c r="U1189" s="132"/>
      <c r="V1189" s="132"/>
      <c r="W1189" s="133"/>
      <c r="X1189" s="133"/>
      <c r="Y1189" s="133"/>
      <c r="Z1189" s="133"/>
      <c r="AA1189" s="133"/>
      <c r="AB1189" s="133"/>
      <c r="AC1189" s="133"/>
      <c r="AD1189" s="133"/>
      <c r="AE1189" s="133"/>
      <c r="AF1189" s="117"/>
      <c r="AG1189" s="117"/>
      <c r="AH1189" s="117"/>
    </row>
    <row r="1190" spans="1:34" s="118" customFormat="1" ht="15">
      <c r="A1190" s="116"/>
      <c r="B1190" s="116"/>
      <c r="C1190" s="116"/>
      <c r="D1190" s="94"/>
      <c r="E1190" s="94"/>
      <c r="F1190" s="94"/>
      <c r="G1190" s="94"/>
      <c r="H1190" s="94"/>
      <c r="I1190" s="94"/>
      <c r="J1190" s="94"/>
      <c r="K1190" s="94"/>
      <c r="L1190" s="132"/>
      <c r="M1190" s="132"/>
      <c r="N1190" s="132"/>
      <c r="O1190" s="132"/>
      <c r="P1190" s="132"/>
      <c r="Q1190" s="132"/>
      <c r="R1190" s="132"/>
      <c r="S1190" s="132"/>
      <c r="T1190" s="132"/>
      <c r="U1190" s="132"/>
      <c r="V1190" s="132"/>
      <c r="W1190" s="133"/>
      <c r="X1190" s="133"/>
      <c r="Y1190" s="133"/>
      <c r="Z1190" s="133"/>
      <c r="AA1190" s="133"/>
      <c r="AB1190" s="133"/>
      <c r="AC1190" s="133"/>
      <c r="AD1190" s="133"/>
      <c r="AE1190" s="133"/>
      <c r="AF1190" s="117"/>
      <c r="AG1190" s="117"/>
      <c r="AH1190" s="117"/>
    </row>
    <row r="1191" spans="1:34" s="118" customFormat="1" ht="15">
      <c r="A1191" s="116"/>
      <c r="B1191" s="116"/>
      <c r="C1191" s="116"/>
      <c r="D1191" s="94"/>
      <c r="E1191" s="94"/>
      <c r="F1191" s="94"/>
      <c r="G1191" s="94"/>
      <c r="H1191" s="94"/>
      <c r="I1191" s="94"/>
      <c r="J1191" s="94"/>
      <c r="K1191" s="94"/>
      <c r="L1191" s="132"/>
      <c r="M1191" s="132"/>
      <c r="N1191" s="132"/>
      <c r="O1191" s="132"/>
      <c r="P1191" s="132"/>
      <c r="Q1191" s="132"/>
      <c r="R1191" s="132"/>
      <c r="S1191" s="132"/>
      <c r="T1191" s="132"/>
      <c r="U1191" s="132"/>
      <c r="V1191" s="132"/>
      <c r="W1191" s="133"/>
      <c r="X1191" s="133"/>
      <c r="Y1191" s="133"/>
      <c r="Z1191" s="133"/>
      <c r="AA1191" s="133"/>
      <c r="AB1191" s="133"/>
      <c r="AC1191" s="133"/>
      <c r="AD1191" s="133"/>
      <c r="AE1191" s="133"/>
      <c r="AF1191" s="117"/>
      <c r="AG1191" s="117"/>
      <c r="AH1191" s="117"/>
    </row>
    <row r="1192" spans="1:34" s="118" customFormat="1" ht="15">
      <c r="A1192" s="116"/>
      <c r="B1192" s="116"/>
      <c r="C1192" s="116"/>
      <c r="D1192" s="94"/>
      <c r="E1192" s="94"/>
      <c r="F1192" s="94"/>
      <c r="G1192" s="94"/>
      <c r="H1192" s="94"/>
      <c r="I1192" s="94"/>
      <c r="J1192" s="94"/>
      <c r="K1192" s="94"/>
      <c r="L1192" s="132"/>
      <c r="M1192" s="132"/>
      <c r="N1192" s="132"/>
      <c r="O1192" s="132"/>
      <c r="P1192" s="132"/>
      <c r="Q1192" s="132"/>
      <c r="R1192" s="132"/>
      <c r="S1192" s="132"/>
      <c r="T1192" s="132"/>
      <c r="U1192" s="132"/>
      <c r="V1192" s="132"/>
      <c r="W1192" s="133"/>
      <c r="X1192" s="133"/>
      <c r="Y1192" s="133"/>
      <c r="Z1192" s="133"/>
      <c r="AA1192" s="133"/>
      <c r="AB1192" s="133"/>
      <c r="AC1192" s="133"/>
      <c r="AD1192" s="133"/>
      <c r="AE1192" s="133"/>
      <c r="AF1192" s="117"/>
      <c r="AG1192" s="117"/>
      <c r="AH1192" s="117"/>
    </row>
    <row r="1193" spans="1:34" s="118" customFormat="1" ht="15">
      <c r="A1193" s="116"/>
      <c r="B1193" s="116"/>
      <c r="C1193" s="116"/>
      <c r="D1193" s="94"/>
      <c r="E1193" s="94"/>
      <c r="F1193" s="94"/>
      <c r="G1193" s="94"/>
      <c r="H1193" s="94"/>
      <c r="I1193" s="94"/>
      <c r="J1193" s="94"/>
      <c r="K1193" s="94"/>
      <c r="L1193" s="132"/>
      <c r="M1193" s="132"/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3"/>
      <c r="X1193" s="133"/>
      <c r="Y1193" s="133"/>
      <c r="Z1193" s="133"/>
      <c r="AA1193" s="133"/>
      <c r="AB1193" s="133"/>
      <c r="AC1193" s="133"/>
      <c r="AD1193" s="133"/>
      <c r="AE1193" s="133"/>
      <c r="AF1193" s="117"/>
      <c r="AG1193" s="117"/>
      <c r="AH1193" s="117"/>
    </row>
    <row r="1194" spans="1:34" s="118" customFormat="1" ht="15">
      <c r="A1194" s="116"/>
      <c r="B1194" s="116"/>
      <c r="C1194" s="116"/>
      <c r="D1194" s="94"/>
      <c r="E1194" s="94"/>
      <c r="F1194" s="94"/>
      <c r="G1194" s="94"/>
      <c r="H1194" s="94"/>
      <c r="I1194" s="94"/>
      <c r="J1194" s="94"/>
      <c r="K1194" s="94"/>
      <c r="L1194" s="132"/>
      <c r="M1194" s="132"/>
      <c r="N1194" s="132"/>
      <c r="O1194" s="132"/>
      <c r="P1194" s="132"/>
      <c r="Q1194" s="132"/>
      <c r="R1194" s="132"/>
      <c r="S1194" s="132"/>
      <c r="T1194" s="132"/>
      <c r="U1194" s="132"/>
      <c r="V1194" s="132"/>
      <c r="W1194" s="133"/>
      <c r="X1194" s="133"/>
      <c r="Y1194" s="133"/>
      <c r="Z1194" s="133"/>
      <c r="AA1194" s="133"/>
      <c r="AB1194" s="133"/>
      <c r="AC1194" s="133"/>
      <c r="AD1194" s="133"/>
      <c r="AE1194" s="133"/>
      <c r="AF1194" s="117"/>
      <c r="AG1194" s="117"/>
      <c r="AH1194" s="117"/>
    </row>
    <row r="1195" spans="1:34" s="118" customFormat="1" ht="15">
      <c r="A1195" s="116"/>
      <c r="B1195" s="116"/>
      <c r="C1195" s="116"/>
      <c r="D1195" s="94"/>
      <c r="E1195" s="94"/>
      <c r="F1195" s="94"/>
      <c r="G1195" s="94"/>
      <c r="H1195" s="94"/>
      <c r="I1195" s="94"/>
      <c r="J1195" s="94"/>
      <c r="K1195" s="94"/>
      <c r="L1195" s="132"/>
      <c r="M1195" s="132"/>
      <c r="N1195" s="132"/>
      <c r="O1195" s="132"/>
      <c r="P1195" s="132"/>
      <c r="Q1195" s="132"/>
      <c r="R1195" s="132"/>
      <c r="S1195" s="132"/>
      <c r="T1195" s="132"/>
      <c r="U1195" s="132"/>
      <c r="V1195" s="132"/>
      <c r="W1195" s="133"/>
      <c r="X1195" s="133"/>
      <c r="Y1195" s="133"/>
      <c r="Z1195" s="133"/>
      <c r="AA1195" s="133"/>
      <c r="AB1195" s="133"/>
      <c r="AC1195" s="133"/>
      <c r="AD1195" s="133"/>
      <c r="AE1195" s="133"/>
      <c r="AF1195" s="117"/>
      <c r="AG1195" s="117"/>
      <c r="AH1195" s="117"/>
    </row>
    <row r="1196" spans="1:34" s="118" customFormat="1" ht="15">
      <c r="A1196" s="116"/>
      <c r="B1196" s="116"/>
      <c r="C1196" s="116"/>
      <c r="D1196" s="94"/>
      <c r="E1196" s="94"/>
      <c r="F1196" s="94"/>
      <c r="G1196" s="94"/>
      <c r="H1196" s="94"/>
      <c r="I1196" s="94"/>
      <c r="J1196" s="94"/>
      <c r="K1196" s="94"/>
      <c r="L1196" s="132"/>
      <c r="M1196" s="132"/>
      <c r="N1196" s="132"/>
      <c r="O1196" s="132"/>
      <c r="P1196" s="132"/>
      <c r="Q1196" s="132"/>
      <c r="R1196" s="132"/>
      <c r="S1196" s="132"/>
      <c r="T1196" s="132"/>
      <c r="U1196" s="132"/>
      <c r="V1196" s="132"/>
      <c r="W1196" s="133"/>
      <c r="X1196" s="133"/>
      <c r="Y1196" s="133"/>
      <c r="Z1196" s="133"/>
      <c r="AA1196" s="133"/>
      <c r="AB1196" s="133"/>
      <c r="AC1196" s="133"/>
      <c r="AD1196" s="133"/>
      <c r="AE1196" s="133"/>
      <c r="AF1196" s="117"/>
      <c r="AG1196" s="117"/>
      <c r="AH1196" s="117"/>
    </row>
    <row r="1197" spans="1:34" s="118" customFormat="1" ht="15">
      <c r="A1197" s="116"/>
      <c r="B1197" s="116"/>
      <c r="C1197" s="116"/>
      <c r="D1197" s="94"/>
      <c r="E1197" s="94"/>
      <c r="F1197" s="94"/>
      <c r="G1197" s="94"/>
      <c r="H1197" s="94"/>
      <c r="I1197" s="94"/>
      <c r="J1197" s="94"/>
      <c r="K1197" s="94"/>
      <c r="L1197" s="132"/>
      <c r="M1197" s="132"/>
      <c r="N1197" s="132"/>
      <c r="O1197" s="132"/>
      <c r="P1197" s="132"/>
      <c r="Q1197" s="132"/>
      <c r="R1197" s="132"/>
      <c r="S1197" s="132"/>
      <c r="T1197" s="132"/>
      <c r="U1197" s="132"/>
      <c r="V1197" s="132"/>
      <c r="W1197" s="133"/>
      <c r="X1197" s="133"/>
      <c r="Y1197" s="133"/>
      <c r="Z1197" s="133"/>
      <c r="AA1197" s="133"/>
      <c r="AB1197" s="133"/>
      <c r="AC1197" s="133"/>
      <c r="AD1197" s="133"/>
      <c r="AE1197" s="133"/>
      <c r="AF1197" s="117"/>
      <c r="AG1197" s="117"/>
      <c r="AH1197" s="117"/>
    </row>
    <row r="1198" spans="1:34" s="118" customFormat="1" ht="15">
      <c r="A1198" s="116"/>
      <c r="B1198" s="116"/>
      <c r="C1198" s="116"/>
      <c r="D1198" s="94"/>
      <c r="E1198" s="94"/>
      <c r="F1198" s="94"/>
      <c r="G1198" s="94"/>
      <c r="H1198" s="94"/>
      <c r="I1198" s="94"/>
      <c r="J1198" s="94"/>
      <c r="K1198" s="94"/>
      <c r="L1198" s="132"/>
      <c r="M1198" s="132"/>
      <c r="N1198" s="132"/>
      <c r="O1198" s="132"/>
      <c r="P1198" s="132"/>
      <c r="Q1198" s="132"/>
      <c r="R1198" s="132"/>
      <c r="S1198" s="132"/>
      <c r="T1198" s="132"/>
      <c r="U1198" s="132"/>
      <c r="V1198" s="132"/>
      <c r="W1198" s="133"/>
      <c r="X1198" s="133"/>
      <c r="Y1198" s="133"/>
      <c r="Z1198" s="133"/>
      <c r="AA1198" s="133"/>
      <c r="AB1198" s="133"/>
      <c r="AC1198" s="133"/>
      <c r="AD1198" s="133"/>
      <c r="AE1198" s="133"/>
      <c r="AF1198" s="117"/>
      <c r="AG1198" s="117"/>
      <c r="AH1198" s="117"/>
    </row>
    <row r="1199" spans="1:34" s="118" customFormat="1" ht="15">
      <c r="A1199" s="116"/>
      <c r="B1199" s="116"/>
      <c r="C1199" s="116"/>
      <c r="D1199" s="94"/>
      <c r="E1199" s="94"/>
      <c r="F1199" s="94"/>
      <c r="G1199" s="94"/>
      <c r="H1199" s="94"/>
      <c r="I1199" s="94"/>
      <c r="J1199" s="94"/>
      <c r="K1199" s="94"/>
      <c r="L1199" s="132"/>
      <c r="M1199" s="132"/>
      <c r="N1199" s="132"/>
      <c r="O1199" s="132"/>
      <c r="P1199" s="132"/>
      <c r="Q1199" s="132"/>
      <c r="R1199" s="132"/>
      <c r="S1199" s="132"/>
      <c r="T1199" s="132"/>
      <c r="U1199" s="132"/>
      <c r="V1199" s="132"/>
      <c r="W1199" s="133"/>
      <c r="X1199" s="133"/>
      <c r="Y1199" s="133"/>
      <c r="Z1199" s="133"/>
      <c r="AA1199" s="133"/>
      <c r="AB1199" s="133"/>
      <c r="AC1199" s="133"/>
      <c r="AD1199" s="133"/>
      <c r="AE1199" s="133"/>
      <c r="AF1199" s="117"/>
      <c r="AG1199" s="117"/>
      <c r="AH1199" s="117"/>
    </row>
    <row r="1200" spans="1:34" s="118" customFormat="1" ht="15">
      <c r="A1200" s="116"/>
      <c r="B1200" s="116"/>
      <c r="C1200" s="116"/>
      <c r="D1200" s="94"/>
      <c r="E1200" s="94"/>
      <c r="F1200" s="94"/>
      <c r="G1200" s="94"/>
      <c r="H1200" s="94"/>
      <c r="I1200" s="94"/>
      <c r="J1200" s="94"/>
      <c r="K1200" s="94"/>
      <c r="L1200" s="132"/>
      <c r="M1200" s="132"/>
      <c r="N1200" s="132"/>
      <c r="O1200" s="132"/>
      <c r="P1200" s="132"/>
      <c r="Q1200" s="132"/>
      <c r="R1200" s="132"/>
      <c r="S1200" s="132"/>
      <c r="T1200" s="132"/>
      <c r="U1200" s="132"/>
      <c r="V1200" s="132"/>
      <c r="W1200" s="133"/>
      <c r="X1200" s="133"/>
      <c r="Y1200" s="133"/>
      <c r="Z1200" s="133"/>
      <c r="AA1200" s="133"/>
      <c r="AB1200" s="133"/>
      <c r="AC1200" s="133"/>
      <c r="AD1200" s="133"/>
      <c r="AE1200" s="133"/>
      <c r="AF1200" s="117"/>
      <c r="AG1200" s="117"/>
      <c r="AH1200" s="117"/>
    </row>
    <row r="1201" spans="1:34" s="118" customFormat="1" ht="15">
      <c r="A1201" s="116"/>
      <c r="B1201" s="116"/>
      <c r="C1201" s="116"/>
      <c r="D1201" s="94"/>
      <c r="E1201" s="94"/>
      <c r="F1201" s="94"/>
      <c r="G1201" s="94"/>
      <c r="H1201" s="94"/>
      <c r="I1201" s="94"/>
      <c r="J1201" s="94"/>
      <c r="K1201" s="94"/>
      <c r="L1201" s="132"/>
      <c r="M1201" s="132"/>
      <c r="N1201" s="132"/>
      <c r="O1201" s="132"/>
      <c r="P1201" s="132"/>
      <c r="Q1201" s="132"/>
      <c r="R1201" s="132"/>
      <c r="S1201" s="132"/>
      <c r="T1201" s="132"/>
      <c r="U1201" s="132"/>
      <c r="V1201" s="132"/>
      <c r="W1201" s="133"/>
      <c r="X1201" s="133"/>
      <c r="Y1201" s="133"/>
      <c r="Z1201" s="133"/>
      <c r="AA1201" s="133"/>
      <c r="AB1201" s="133"/>
      <c r="AC1201" s="133"/>
      <c r="AD1201" s="133"/>
      <c r="AE1201" s="133"/>
      <c r="AF1201" s="117"/>
      <c r="AG1201" s="117"/>
      <c r="AH1201" s="117"/>
    </row>
    <row r="1202" spans="1:34" s="118" customFormat="1" ht="15">
      <c r="A1202" s="116"/>
      <c r="B1202" s="116"/>
      <c r="C1202" s="116"/>
      <c r="D1202" s="94"/>
      <c r="E1202" s="94"/>
      <c r="F1202" s="94"/>
      <c r="G1202" s="94"/>
      <c r="H1202" s="94"/>
      <c r="I1202" s="94"/>
      <c r="J1202" s="94"/>
      <c r="K1202" s="94"/>
      <c r="L1202" s="132"/>
      <c r="M1202" s="132"/>
      <c r="N1202" s="132"/>
      <c r="O1202" s="132"/>
      <c r="P1202" s="132"/>
      <c r="Q1202" s="132"/>
      <c r="R1202" s="132"/>
      <c r="S1202" s="132"/>
      <c r="T1202" s="132"/>
      <c r="U1202" s="132"/>
      <c r="V1202" s="132"/>
      <c r="W1202" s="133"/>
      <c r="X1202" s="133"/>
      <c r="Y1202" s="133"/>
      <c r="Z1202" s="133"/>
      <c r="AA1202" s="133"/>
      <c r="AB1202" s="133"/>
      <c r="AC1202" s="133"/>
      <c r="AD1202" s="133"/>
      <c r="AE1202" s="133"/>
      <c r="AF1202" s="117"/>
      <c r="AG1202" s="117"/>
      <c r="AH1202" s="117"/>
    </row>
    <row r="1203" spans="1:34" s="118" customFormat="1" ht="15">
      <c r="A1203" s="116"/>
      <c r="B1203" s="116"/>
      <c r="C1203" s="116"/>
      <c r="D1203" s="94"/>
      <c r="E1203" s="94"/>
      <c r="F1203" s="94"/>
      <c r="G1203" s="94"/>
      <c r="H1203" s="94"/>
      <c r="I1203" s="94"/>
      <c r="J1203" s="94"/>
      <c r="K1203" s="94"/>
      <c r="L1203" s="132"/>
      <c r="M1203" s="132"/>
      <c r="N1203" s="132"/>
      <c r="O1203" s="132"/>
      <c r="P1203" s="132"/>
      <c r="Q1203" s="132"/>
      <c r="R1203" s="132"/>
      <c r="S1203" s="132"/>
      <c r="T1203" s="132"/>
      <c r="U1203" s="132"/>
      <c r="V1203" s="132"/>
      <c r="W1203" s="133"/>
      <c r="X1203" s="133"/>
      <c r="Y1203" s="133"/>
      <c r="Z1203" s="133"/>
      <c r="AA1203" s="133"/>
      <c r="AB1203" s="133"/>
      <c r="AC1203" s="133"/>
      <c r="AD1203" s="133"/>
      <c r="AE1203" s="133"/>
      <c r="AF1203" s="117"/>
      <c r="AG1203" s="117"/>
      <c r="AH1203" s="117"/>
    </row>
    <row r="1204" spans="1:34" s="118" customFormat="1" ht="15">
      <c r="A1204" s="116"/>
      <c r="B1204" s="116"/>
      <c r="C1204" s="116"/>
      <c r="D1204" s="94"/>
      <c r="E1204" s="94"/>
      <c r="F1204" s="94"/>
      <c r="G1204" s="94"/>
      <c r="H1204" s="94"/>
      <c r="I1204" s="94"/>
      <c r="J1204" s="94"/>
      <c r="K1204" s="94"/>
      <c r="L1204" s="132"/>
      <c r="M1204" s="132"/>
      <c r="N1204" s="132"/>
      <c r="O1204" s="132"/>
      <c r="P1204" s="132"/>
      <c r="Q1204" s="132"/>
      <c r="R1204" s="132"/>
      <c r="S1204" s="132"/>
      <c r="T1204" s="132"/>
      <c r="U1204" s="132"/>
      <c r="V1204" s="132"/>
      <c r="W1204" s="133"/>
      <c r="X1204" s="133"/>
      <c r="Y1204" s="133"/>
      <c r="Z1204" s="133"/>
      <c r="AA1204" s="133"/>
      <c r="AB1204" s="133"/>
      <c r="AC1204" s="133"/>
      <c r="AD1204" s="133"/>
      <c r="AE1204" s="133"/>
      <c r="AF1204" s="117"/>
      <c r="AG1204" s="117"/>
      <c r="AH1204" s="117"/>
    </row>
    <row r="1205" spans="1:34" s="118" customFormat="1" ht="15">
      <c r="A1205" s="116"/>
      <c r="B1205" s="116"/>
      <c r="C1205" s="116"/>
      <c r="D1205" s="94"/>
      <c r="E1205" s="94"/>
      <c r="F1205" s="94"/>
      <c r="G1205" s="94"/>
      <c r="H1205" s="94"/>
      <c r="I1205" s="94"/>
      <c r="J1205" s="94"/>
      <c r="K1205" s="94"/>
      <c r="L1205" s="132"/>
      <c r="M1205" s="132"/>
      <c r="N1205" s="132"/>
      <c r="O1205" s="132"/>
      <c r="P1205" s="132"/>
      <c r="Q1205" s="132"/>
      <c r="R1205" s="132"/>
      <c r="S1205" s="132"/>
      <c r="T1205" s="132"/>
      <c r="U1205" s="132"/>
      <c r="V1205" s="132"/>
      <c r="W1205" s="133"/>
      <c r="X1205" s="133"/>
      <c r="Y1205" s="133"/>
      <c r="Z1205" s="133"/>
      <c r="AA1205" s="133"/>
      <c r="AB1205" s="133"/>
      <c r="AC1205" s="133"/>
      <c r="AD1205" s="133"/>
      <c r="AE1205" s="133"/>
      <c r="AF1205" s="117"/>
      <c r="AG1205" s="117"/>
      <c r="AH1205" s="117"/>
    </row>
    <row r="1206" spans="1:34" s="118" customFormat="1" ht="15">
      <c r="A1206" s="116"/>
      <c r="B1206" s="116"/>
      <c r="C1206" s="116"/>
      <c r="D1206" s="94"/>
      <c r="E1206" s="94"/>
      <c r="F1206" s="94"/>
      <c r="G1206" s="94"/>
      <c r="H1206" s="94"/>
      <c r="I1206" s="94"/>
      <c r="J1206" s="94"/>
      <c r="K1206" s="94"/>
      <c r="L1206" s="132"/>
      <c r="M1206" s="132"/>
      <c r="N1206" s="132"/>
      <c r="O1206" s="132"/>
      <c r="P1206" s="132"/>
      <c r="Q1206" s="132"/>
      <c r="R1206" s="132"/>
      <c r="S1206" s="132"/>
      <c r="T1206" s="132"/>
      <c r="U1206" s="132"/>
      <c r="V1206" s="132"/>
      <c r="W1206" s="133"/>
      <c r="X1206" s="133"/>
      <c r="Y1206" s="133"/>
      <c r="Z1206" s="133"/>
      <c r="AA1206" s="133"/>
      <c r="AB1206" s="133"/>
      <c r="AC1206" s="133"/>
      <c r="AD1206" s="133"/>
      <c r="AE1206" s="133"/>
      <c r="AF1206" s="117"/>
      <c r="AG1206" s="117"/>
      <c r="AH1206" s="117"/>
    </row>
    <row r="1207" spans="1:34" s="118" customFormat="1" ht="15">
      <c r="A1207" s="116"/>
      <c r="B1207" s="116"/>
      <c r="C1207" s="116"/>
      <c r="D1207" s="94"/>
      <c r="E1207" s="94"/>
      <c r="F1207" s="94"/>
      <c r="G1207" s="94"/>
      <c r="H1207" s="94"/>
      <c r="I1207" s="94"/>
      <c r="J1207" s="94"/>
      <c r="K1207" s="94"/>
      <c r="L1207" s="132"/>
      <c r="M1207" s="132"/>
      <c r="N1207" s="132"/>
      <c r="O1207" s="132"/>
      <c r="P1207" s="132"/>
      <c r="Q1207" s="132"/>
      <c r="R1207" s="132"/>
      <c r="S1207" s="132"/>
      <c r="T1207" s="132"/>
      <c r="U1207" s="132"/>
      <c r="V1207" s="132"/>
      <c r="W1207" s="133"/>
      <c r="X1207" s="133"/>
      <c r="Y1207" s="133"/>
      <c r="Z1207" s="133"/>
      <c r="AA1207" s="133"/>
      <c r="AB1207" s="133"/>
      <c r="AC1207" s="133"/>
      <c r="AD1207" s="133"/>
      <c r="AE1207" s="133"/>
      <c r="AF1207" s="117"/>
      <c r="AG1207" s="117"/>
      <c r="AH1207" s="117"/>
    </row>
    <row r="1208" spans="1:34" s="118" customFormat="1" ht="15">
      <c r="A1208" s="116"/>
      <c r="B1208" s="116"/>
      <c r="C1208" s="116"/>
      <c r="D1208" s="94"/>
      <c r="E1208" s="94"/>
      <c r="F1208" s="94"/>
      <c r="G1208" s="94"/>
      <c r="H1208" s="94"/>
      <c r="I1208" s="94"/>
      <c r="J1208" s="94"/>
      <c r="K1208" s="94"/>
      <c r="L1208" s="132"/>
      <c r="M1208" s="132"/>
      <c r="N1208" s="132"/>
      <c r="O1208" s="132"/>
      <c r="P1208" s="132"/>
      <c r="Q1208" s="132"/>
      <c r="R1208" s="132"/>
      <c r="S1208" s="132"/>
      <c r="T1208" s="132"/>
      <c r="U1208" s="132"/>
      <c r="V1208" s="132"/>
      <c r="W1208" s="133"/>
      <c r="X1208" s="133"/>
      <c r="Y1208" s="133"/>
      <c r="Z1208" s="133"/>
      <c r="AA1208" s="133"/>
      <c r="AB1208" s="133"/>
      <c r="AC1208" s="133"/>
      <c r="AD1208" s="133"/>
      <c r="AE1208" s="133"/>
      <c r="AF1208" s="117"/>
      <c r="AG1208" s="117"/>
      <c r="AH1208" s="117"/>
    </row>
    <row r="1209" spans="1:34" s="118" customFormat="1" ht="15">
      <c r="A1209" s="116"/>
      <c r="B1209" s="116"/>
      <c r="C1209" s="116"/>
      <c r="D1209" s="94"/>
      <c r="E1209" s="94"/>
      <c r="F1209" s="94"/>
      <c r="G1209" s="94"/>
      <c r="H1209" s="94"/>
      <c r="I1209" s="94"/>
      <c r="J1209" s="94"/>
      <c r="K1209" s="94"/>
      <c r="L1209" s="132"/>
      <c r="M1209" s="132"/>
      <c r="N1209" s="132"/>
      <c r="O1209" s="132"/>
      <c r="P1209" s="132"/>
      <c r="Q1209" s="132"/>
      <c r="R1209" s="132"/>
      <c r="S1209" s="132"/>
      <c r="T1209" s="132"/>
      <c r="U1209" s="132"/>
      <c r="V1209" s="132"/>
      <c r="W1209" s="133"/>
      <c r="X1209" s="133"/>
      <c r="Y1209" s="133"/>
      <c r="Z1209" s="133"/>
      <c r="AA1209" s="133"/>
      <c r="AB1209" s="133"/>
      <c r="AC1209" s="133"/>
      <c r="AD1209" s="133"/>
      <c r="AE1209" s="133"/>
      <c r="AF1209" s="117"/>
      <c r="AG1209" s="117"/>
      <c r="AH1209" s="117"/>
    </row>
    <row r="1210" spans="1:34" s="118" customFormat="1" ht="15">
      <c r="A1210" s="116"/>
      <c r="B1210" s="116"/>
      <c r="C1210" s="116"/>
      <c r="D1210" s="94"/>
      <c r="E1210" s="94"/>
      <c r="F1210" s="94"/>
      <c r="G1210" s="94"/>
      <c r="H1210" s="94"/>
      <c r="I1210" s="94"/>
      <c r="J1210" s="94"/>
      <c r="K1210" s="94"/>
      <c r="L1210" s="132"/>
      <c r="M1210" s="132"/>
      <c r="N1210" s="132"/>
      <c r="O1210" s="132"/>
      <c r="P1210" s="132"/>
      <c r="Q1210" s="132"/>
      <c r="R1210" s="132"/>
      <c r="S1210" s="132"/>
      <c r="T1210" s="132"/>
      <c r="U1210" s="132"/>
      <c r="V1210" s="132"/>
      <c r="W1210" s="133"/>
      <c r="X1210" s="133"/>
      <c r="Y1210" s="133"/>
      <c r="Z1210" s="133"/>
      <c r="AA1210" s="133"/>
      <c r="AB1210" s="133"/>
      <c r="AC1210" s="133"/>
      <c r="AD1210" s="133"/>
      <c r="AE1210" s="133"/>
      <c r="AF1210" s="117"/>
      <c r="AG1210" s="117"/>
      <c r="AH1210" s="117"/>
    </row>
    <row r="1211" spans="1:34" s="118" customFormat="1" ht="15">
      <c r="A1211" s="116"/>
      <c r="B1211" s="116"/>
      <c r="C1211" s="116"/>
      <c r="D1211" s="94"/>
      <c r="E1211" s="94"/>
      <c r="F1211" s="94"/>
      <c r="G1211" s="94"/>
      <c r="H1211" s="94"/>
      <c r="I1211" s="94"/>
      <c r="J1211" s="94"/>
      <c r="K1211" s="94"/>
      <c r="L1211" s="132"/>
      <c r="M1211" s="132"/>
      <c r="N1211" s="132"/>
      <c r="O1211" s="132"/>
      <c r="P1211" s="132"/>
      <c r="Q1211" s="132"/>
      <c r="R1211" s="132"/>
      <c r="S1211" s="132"/>
      <c r="T1211" s="132"/>
      <c r="U1211" s="132"/>
      <c r="V1211" s="132"/>
      <c r="W1211" s="133"/>
      <c r="X1211" s="133"/>
      <c r="Y1211" s="133"/>
      <c r="Z1211" s="133"/>
      <c r="AA1211" s="133"/>
      <c r="AB1211" s="133"/>
      <c r="AC1211" s="133"/>
      <c r="AD1211" s="133"/>
      <c r="AE1211" s="133"/>
      <c r="AF1211" s="117"/>
      <c r="AG1211" s="117"/>
      <c r="AH1211" s="117"/>
    </row>
    <row r="1212" spans="1:34" s="118" customFormat="1" ht="15">
      <c r="A1212" s="116"/>
      <c r="B1212" s="116"/>
      <c r="C1212" s="116"/>
      <c r="D1212" s="94"/>
      <c r="E1212" s="94"/>
      <c r="F1212" s="94"/>
      <c r="G1212" s="94"/>
      <c r="H1212" s="94"/>
      <c r="I1212" s="94"/>
      <c r="J1212" s="94"/>
      <c r="K1212" s="94"/>
      <c r="L1212" s="132"/>
      <c r="M1212" s="132"/>
      <c r="N1212" s="132"/>
      <c r="O1212" s="132"/>
      <c r="P1212" s="132"/>
      <c r="Q1212" s="132"/>
      <c r="R1212" s="132"/>
      <c r="S1212" s="132"/>
      <c r="T1212" s="132"/>
      <c r="U1212" s="132"/>
      <c r="V1212" s="132"/>
      <c r="W1212" s="133"/>
      <c r="X1212" s="133"/>
      <c r="Y1212" s="133"/>
      <c r="Z1212" s="133"/>
      <c r="AA1212" s="133"/>
      <c r="AB1212" s="133"/>
      <c r="AC1212" s="133"/>
      <c r="AD1212" s="133"/>
      <c r="AE1212" s="133"/>
      <c r="AF1212" s="117"/>
      <c r="AG1212" s="117"/>
      <c r="AH1212" s="117"/>
    </row>
    <row r="1213" spans="1:34" s="118" customFormat="1" ht="15">
      <c r="A1213" s="116"/>
      <c r="B1213" s="116"/>
      <c r="C1213" s="116"/>
      <c r="D1213" s="94"/>
      <c r="E1213" s="94"/>
      <c r="F1213" s="94"/>
      <c r="G1213" s="94"/>
      <c r="H1213" s="94"/>
      <c r="I1213" s="94"/>
      <c r="J1213" s="94"/>
      <c r="K1213" s="94"/>
      <c r="L1213" s="132"/>
      <c r="M1213" s="132"/>
      <c r="N1213" s="132"/>
      <c r="O1213" s="132"/>
      <c r="P1213" s="132"/>
      <c r="Q1213" s="132"/>
      <c r="R1213" s="132"/>
      <c r="S1213" s="132"/>
      <c r="T1213" s="132"/>
      <c r="U1213" s="132"/>
      <c r="V1213" s="132"/>
      <c r="W1213" s="133"/>
      <c r="X1213" s="133"/>
      <c r="Y1213" s="133"/>
      <c r="Z1213" s="133"/>
      <c r="AA1213" s="133"/>
      <c r="AB1213" s="133"/>
      <c r="AC1213" s="133"/>
      <c r="AD1213" s="133"/>
      <c r="AE1213" s="133"/>
      <c r="AF1213" s="117"/>
      <c r="AG1213" s="117"/>
      <c r="AH1213" s="117"/>
    </row>
    <row r="1214" spans="1:34" s="118" customFormat="1" ht="15">
      <c r="A1214" s="116"/>
      <c r="B1214" s="116"/>
      <c r="C1214" s="116"/>
      <c r="D1214" s="94"/>
      <c r="E1214" s="94"/>
      <c r="F1214" s="94"/>
      <c r="G1214" s="94"/>
      <c r="H1214" s="94"/>
      <c r="I1214" s="94"/>
      <c r="J1214" s="94"/>
      <c r="K1214" s="94"/>
      <c r="L1214" s="132"/>
      <c r="M1214" s="132"/>
      <c r="N1214" s="132"/>
      <c r="O1214" s="132"/>
      <c r="P1214" s="132"/>
      <c r="Q1214" s="132"/>
      <c r="R1214" s="132"/>
      <c r="S1214" s="132"/>
      <c r="T1214" s="132"/>
      <c r="U1214" s="132"/>
      <c r="V1214" s="132"/>
      <c r="W1214" s="133"/>
      <c r="X1214" s="133"/>
      <c r="Y1214" s="133"/>
      <c r="Z1214" s="133"/>
      <c r="AA1214" s="133"/>
      <c r="AB1214" s="133"/>
      <c r="AC1214" s="133"/>
      <c r="AD1214" s="133"/>
      <c r="AE1214" s="133"/>
      <c r="AF1214" s="117"/>
      <c r="AG1214" s="117"/>
      <c r="AH1214" s="117"/>
    </row>
    <row r="1215" spans="1:34" s="118" customFormat="1" ht="15">
      <c r="A1215" s="116"/>
      <c r="B1215" s="116"/>
      <c r="C1215" s="116"/>
      <c r="D1215" s="94"/>
      <c r="E1215" s="94"/>
      <c r="F1215" s="94"/>
      <c r="G1215" s="94"/>
      <c r="H1215" s="94"/>
      <c r="I1215" s="94"/>
      <c r="J1215" s="94"/>
      <c r="K1215" s="94"/>
      <c r="L1215" s="132"/>
      <c r="M1215" s="132"/>
      <c r="N1215" s="132"/>
      <c r="O1215" s="132"/>
      <c r="P1215" s="132"/>
      <c r="Q1215" s="132"/>
      <c r="R1215" s="132"/>
      <c r="S1215" s="132"/>
      <c r="T1215" s="132"/>
      <c r="U1215" s="132"/>
      <c r="V1215" s="132"/>
      <c r="W1215" s="133"/>
      <c r="X1215" s="133"/>
      <c r="Y1215" s="133"/>
      <c r="Z1215" s="133"/>
      <c r="AA1215" s="133"/>
      <c r="AB1215" s="133"/>
      <c r="AC1215" s="133"/>
      <c r="AD1215" s="133"/>
      <c r="AE1215" s="133"/>
      <c r="AF1215" s="117"/>
      <c r="AG1215" s="117"/>
      <c r="AH1215" s="117"/>
    </row>
    <row r="1216" spans="1:34" s="118" customFormat="1" ht="15">
      <c r="A1216" s="116"/>
      <c r="B1216" s="116"/>
      <c r="C1216" s="116"/>
      <c r="D1216" s="94"/>
      <c r="E1216" s="94"/>
      <c r="F1216" s="94"/>
      <c r="G1216" s="94"/>
      <c r="H1216" s="94"/>
      <c r="I1216" s="94"/>
      <c r="J1216" s="94"/>
      <c r="K1216" s="94"/>
      <c r="L1216" s="132"/>
      <c r="M1216" s="132"/>
      <c r="N1216" s="132"/>
      <c r="O1216" s="132"/>
      <c r="P1216" s="132"/>
      <c r="Q1216" s="132"/>
      <c r="R1216" s="132"/>
      <c r="S1216" s="132"/>
      <c r="T1216" s="132"/>
      <c r="U1216" s="132"/>
      <c r="V1216" s="132"/>
      <c r="W1216" s="133"/>
      <c r="X1216" s="133"/>
      <c r="Y1216" s="133"/>
      <c r="Z1216" s="133"/>
      <c r="AA1216" s="133"/>
      <c r="AB1216" s="133"/>
      <c r="AC1216" s="133"/>
      <c r="AD1216" s="133"/>
      <c r="AE1216" s="133"/>
      <c r="AF1216" s="117"/>
      <c r="AG1216" s="117"/>
      <c r="AH1216" s="117"/>
    </row>
    <row r="1217" spans="1:34" s="118" customFormat="1" ht="15">
      <c r="A1217" s="116"/>
      <c r="B1217" s="116"/>
      <c r="C1217" s="116"/>
      <c r="D1217" s="94"/>
      <c r="E1217" s="94"/>
      <c r="F1217" s="94"/>
      <c r="G1217" s="94"/>
      <c r="H1217" s="94"/>
      <c r="I1217" s="94"/>
      <c r="J1217" s="94"/>
      <c r="K1217" s="94"/>
      <c r="L1217" s="132"/>
      <c r="M1217" s="132"/>
      <c r="N1217" s="132"/>
      <c r="O1217" s="132"/>
      <c r="P1217" s="132"/>
      <c r="Q1217" s="132"/>
      <c r="R1217" s="132"/>
      <c r="S1217" s="132"/>
      <c r="T1217" s="132"/>
      <c r="U1217" s="132"/>
      <c r="V1217" s="132"/>
      <c r="W1217" s="133"/>
      <c r="X1217" s="133"/>
      <c r="Y1217" s="133"/>
      <c r="Z1217" s="133"/>
      <c r="AA1217" s="133"/>
      <c r="AB1217" s="133"/>
      <c r="AC1217" s="133"/>
      <c r="AD1217" s="133"/>
      <c r="AE1217" s="133"/>
      <c r="AF1217" s="117"/>
      <c r="AG1217" s="117"/>
      <c r="AH1217" s="117"/>
    </row>
    <row r="1218" spans="1:34" s="118" customFormat="1" ht="15">
      <c r="A1218" s="116"/>
      <c r="B1218" s="116"/>
      <c r="C1218" s="116"/>
      <c r="D1218" s="94"/>
      <c r="E1218" s="94"/>
      <c r="F1218" s="94"/>
      <c r="G1218" s="94"/>
      <c r="H1218" s="94"/>
      <c r="I1218" s="94"/>
      <c r="J1218" s="94"/>
      <c r="K1218" s="94"/>
      <c r="L1218" s="132"/>
      <c r="M1218" s="132"/>
      <c r="N1218" s="132"/>
      <c r="O1218" s="132"/>
      <c r="P1218" s="132"/>
      <c r="Q1218" s="132"/>
      <c r="R1218" s="132"/>
      <c r="S1218" s="132"/>
      <c r="T1218" s="132"/>
      <c r="U1218" s="132"/>
      <c r="V1218" s="132"/>
      <c r="W1218" s="133"/>
      <c r="X1218" s="133"/>
      <c r="Y1218" s="133"/>
      <c r="Z1218" s="133"/>
      <c r="AA1218" s="133"/>
      <c r="AB1218" s="133"/>
      <c r="AC1218" s="133"/>
      <c r="AD1218" s="133"/>
      <c r="AE1218" s="133"/>
      <c r="AF1218" s="117"/>
      <c r="AG1218" s="117"/>
      <c r="AH1218" s="117"/>
    </row>
    <row r="1219" spans="1:34" s="118" customFormat="1" ht="15">
      <c r="A1219" s="116"/>
      <c r="B1219" s="116"/>
      <c r="C1219" s="116"/>
      <c r="D1219" s="94"/>
      <c r="E1219" s="94"/>
      <c r="F1219" s="94"/>
      <c r="G1219" s="94"/>
      <c r="H1219" s="94"/>
      <c r="I1219" s="94"/>
      <c r="J1219" s="94"/>
      <c r="K1219" s="94"/>
      <c r="L1219" s="132"/>
      <c r="M1219" s="132"/>
      <c r="N1219" s="132"/>
      <c r="O1219" s="132"/>
      <c r="P1219" s="132"/>
      <c r="Q1219" s="132"/>
      <c r="R1219" s="132"/>
      <c r="S1219" s="132"/>
      <c r="T1219" s="132"/>
      <c r="U1219" s="132"/>
      <c r="V1219" s="132"/>
      <c r="W1219" s="133"/>
      <c r="X1219" s="133"/>
      <c r="Y1219" s="133"/>
      <c r="Z1219" s="133"/>
      <c r="AA1219" s="133"/>
      <c r="AB1219" s="133"/>
      <c r="AC1219" s="133"/>
      <c r="AD1219" s="133"/>
      <c r="AE1219" s="133"/>
      <c r="AF1219" s="117"/>
      <c r="AG1219" s="117"/>
      <c r="AH1219" s="117"/>
    </row>
    <row r="1220" spans="1:34" s="118" customFormat="1" ht="15">
      <c r="A1220" s="116"/>
      <c r="B1220" s="116"/>
      <c r="C1220" s="116"/>
      <c r="D1220" s="94"/>
      <c r="E1220" s="94"/>
      <c r="F1220" s="94"/>
      <c r="G1220" s="94"/>
      <c r="H1220" s="94"/>
      <c r="I1220" s="94"/>
      <c r="J1220" s="94"/>
      <c r="K1220" s="94"/>
      <c r="L1220" s="132"/>
      <c r="M1220" s="132"/>
      <c r="N1220" s="132"/>
      <c r="O1220" s="132"/>
      <c r="P1220" s="132"/>
      <c r="Q1220" s="132"/>
      <c r="R1220" s="132"/>
      <c r="S1220" s="132"/>
      <c r="T1220" s="132"/>
      <c r="U1220" s="132"/>
      <c r="V1220" s="132"/>
      <c r="W1220" s="133"/>
      <c r="X1220" s="133"/>
      <c r="Y1220" s="133"/>
      <c r="Z1220" s="133"/>
      <c r="AA1220" s="133"/>
      <c r="AB1220" s="133"/>
      <c r="AC1220" s="133"/>
      <c r="AD1220" s="133"/>
      <c r="AE1220" s="133"/>
      <c r="AF1220" s="117"/>
      <c r="AG1220" s="117"/>
      <c r="AH1220" s="117"/>
    </row>
    <row r="1221" spans="1:34" s="118" customFormat="1" ht="15">
      <c r="A1221" s="116"/>
      <c r="B1221" s="116"/>
      <c r="C1221" s="116"/>
      <c r="D1221" s="94"/>
      <c r="E1221" s="94"/>
      <c r="F1221" s="94"/>
      <c r="G1221" s="94"/>
      <c r="H1221" s="94"/>
      <c r="I1221" s="94"/>
      <c r="J1221" s="94"/>
      <c r="K1221" s="94"/>
      <c r="L1221" s="132"/>
      <c r="M1221" s="132"/>
      <c r="N1221" s="132"/>
      <c r="O1221" s="132"/>
      <c r="P1221" s="132"/>
      <c r="Q1221" s="132"/>
      <c r="R1221" s="132"/>
      <c r="S1221" s="132"/>
      <c r="T1221" s="132"/>
      <c r="U1221" s="132"/>
      <c r="V1221" s="132"/>
      <c r="W1221" s="133"/>
      <c r="X1221" s="133"/>
      <c r="Y1221" s="133"/>
      <c r="Z1221" s="133"/>
      <c r="AA1221" s="133"/>
      <c r="AB1221" s="133"/>
      <c r="AC1221" s="133"/>
      <c r="AD1221" s="133"/>
      <c r="AE1221" s="133"/>
      <c r="AF1221" s="117"/>
      <c r="AG1221" s="117"/>
      <c r="AH1221" s="117"/>
    </row>
    <row r="1222" spans="1:34" s="118" customFormat="1" ht="15">
      <c r="A1222" s="116"/>
      <c r="B1222" s="116"/>
      <c r="C1222" s="116"/>
      <c r="D1222" s="94"/>
      <c r="E1222" s="94"/>
      <c r="F1222" s="94"/>
      <c r="G1222" s="94"/>
      <c r="H1222" s="94"/>
      <c r="I1222" s="94"/>
      <c r="J1222" s="94"/>
      <c r="K1222" s="94"/>
      <c r="L1222" s="132"/>
      <c r="M1222" s="132"/>
      <c r="N1222" s="132"/>
      <c r="O1222" s="132"/>
      <c r="P1222" s="132"/>
      <c r="Q1222" s="132"/>
      <c r="R1222" s="132"/>
      <c r="S1222" s="132"/>
      <c r="T1222" s="132"/>
      <c r="U1222" s="132"/>
      <c r="V1222" s="132"/>
      <c r="W1222" s="133"/>
      <c r="X1222" s="133"/>
      <c r="Y1222" s="133"/>
      <c r="Z1222" s="133"/>
      <c r="AA1222" s="133"/>
      <c r="AB1222" s="133"/>
      <c r="AC1222" s="133"/>
      <c r="AD1222" s="133"/>
      <c r="AE1222" s="133"/>
      <c r="AF1222" s="117"/>
      <c r="AG1222" s="117"/>
      <c r="AH1222" s="117"/>
    </row>
    <row r="1223" spans="1:34" s="118" customFormat="1" ht="15">
      <c r="A1223" s="116"/>
      <c r="B1223" s="116"/>
      <c r="C1223" s="116"/>
      <c r="D1223" s="94"/>
      <c r="E1223" s="94"/>
      <c r="F1223" s="94"/>
      <c r="G1223" s="94"/>
      <c r="H1223" s="94"/>
      <c r="I1223" s="94"/>
      <c r="J1223" s="94"/>
      <c r="K1223" s="94"/>
      <c r="L1223" s="132"/>
      <c r="M1223" s="132"/>
      <c r="N1223" s="132"/>
      <c r="O1223" s="132"/>
      <c r="P1223" s="132"/>
      <c r="Q1223" s="132"/>
      <c r="R1223" s="132"/>
      <c r="S1223" s="132"/>
      <c r="T1223" s="132"/>
      <c r="U1223" s="132"/>
      <c r="V1223" s="132"/>
      <c r="W1223" s="133"/>
      <c r="X1223" s="133"/>
      <c r="Y1223" s="133"/>
      <c r="Z1223" s="133"/>
      <c r="AA1223" s="133"/>
      <c r="AB1223" s="133"/>
      <c r="AC1223" s="133"/>
      <c r="AD1223" s="133"/>
      <c r="AE1223" s="133"/>
      <c r="AF1223" s="117"/>
      <c r="AG1223" s="117"/>
      <c r="AH1223" s="117"/>
    </row>
    <row r="1224" spans="1:34" s="118" customFormat="1" ht="15">
      <c r="A1224" s="116"/>
      <c r="B1224" s="116"/>
      <c r="C1224" s="116"/>
      <c r="D1224" s="94"/>
      <c r="E1224" s="94"/>
      <c r="F1224" s="94"/>
      <c r="G1224" s="94"/>
      <c r="H1224" s="94"/>
      <c r="I1224" s="94"/>
      <c r="J1224" s="94"/>
      <c r="K1224" s="94"/>
      <c r="L1224" s="132"/>
      <c r="M1224" s="132"/>
      <c r="N1224" s="132"/>
      <c r="O1224" s="132"/>
      <c r="P1224" s="132"/>
      <c r="Q1224" s="132"/>
      <c r="R1224" s="132"/>
      <c r="S1224" s="132"/>
      <c r="T1224" s="132"/>
      <c r="U1224" s="132"/>
      <c r="V1224" s="132"/>
      <c r="W1224" s="133"/>
      <c r="X1224" s="133"/>
      <c r="Y1224" s="133"/>
      <c r="Z1224" s="133"/>
      <c r="AA1224" s="133"/>
      <c r="AB1224" s="133"/>
      <c r="AC1224" s="133"/>
      <c r="AD1224" s="133"/>
      <c r="AE1224" s="133"/>
      <c r="AF1224" s="117"/>
      <c r="AG1224" s="117"/>
      <c r="AH1224" s="117"/>
    </row>
    <row r="1225" spans="1:34" s="118" customFormat="1" ht="15">
      <c r="A1225" s="116"/>
      <c r="B1225" s="116"/>
      <c r="C1225" s="116"/>
      <c r="D1225" s="94"/>
      <c r="E1225" s="94"/>
      <c r="F1225" s="94"/>
      <c r="G1225" s="94"/>
      <c r="H1225" s="94"/>
      <c r="I1225" s="94"/>
      <c r="J1225" s="94"/>
      <c r="K1225" s="94"/>
      <c r="L1225" s="132"/>
      <c r="M1225" s="132"/>
      <c r="N1225" s="132"/>
      <c r="O1225" s="132"/>
      <c r="P1225" s="132"/>
      <c r="Q1225" s="132"/>
      <c r="R1225" s="132"/>
      <c r="S1225" s="132"/>
      <c r="T1225" s="132"/>
      <c r="U1225" s="132"/>
      <c r="V1225" s="132"/>
      <c r="W1225" s="133"/>
      <c r="X1225" s="133"/>
      <c r="Y1225" s="133"/>
      <c r="Z1225" s="133"/>
      <c r="AA1225" s="133"/>
      <c r="AB1225" s="133"/>
      <c r="AC1225" s="133"/>
      <c r="AD1225" s="133"/>
      <c r="AE1225" s="133"/>
      <c r="AF1225" s="117"/>
      <c r="AG1225" s="117"/>
      <c r="AH1225" s="117"/>
    </row>
    <row r="1226" spans="1:34" s="118" customFormat="1" ht="15">
      <c r="A1226" s="116"/>
      <c r="B1226" s="116"/>
      <c r="C1226" s="116"/>
      <c r="D1226" s="94"/>
      <c r="E1226" s="94"/>
      <c r="F1226" s="94"/>
      <c r="G1226" s="94"/>
      <c r="H1226" s="94"/>
      <c r="I1226" s="94"/>
      <c r="J1226" s="94"/>
      <c r="K1226" s="94"/>
      <c r="L1226" s="132"/>
      <c r="M1226" s="132"/>
      <c r="N1226" s="132"/>
      <c r="O1226" s="132"/>
      <c r="P1226" s="132"/>
      <c r="Q1226" s="132"/>
      <c r="R1226" s="132"/>
      <c r="S1226" s="132"/>
      <c r="T1226" s="132"/>
      <c r="U1226" s="132"/>
      <c r="V1226" s="132"/>
      <c r="W1226" s="133"/>
      <c r="X1226" s="133"/>
      <c r="Y1226" s="133"/>
      <c r="Z1226" s="133"/>
      <c r="AA1226" s="133"/>
      <c r="AB1226" s="133"/>
      <c r="AC1226" s="133"/>
      <c r="AD1226" s="133"/>
      <c r="AE1226" s="133"/>
      <c r="AF1226" s="117"/>
      <c r="AG1226" s="117"/>
      <c r="AH1226" s="117"/>
    </row>
    <row r="1227" spans="1:34" s="118" customFormat="1" ht="15">
      <c r="A1227" s="116"/>
      <c r="B1227" s="116"/>
      <c r="C1227" s="116"/>
      <c r="D1227" s="94"/>
      <c r="E1227" s="94"/>
      <c r="F1227" s="94"/>
      <c r="G1227" s="94"/>
      <c r="H1227" s="94"/>
      <c r="I1227" s="94"/>
      <c r="J1227" s="94"/>
      <c r="K1227" s="94"/>
      <c r="L1227" s="132"/>
      <c r="M1227" s="132"/>
      <c r="N1227" s="132"/>
      <c r="O1227" s="132"/>
      <c r="P1227" s="132"/>
      <c r="Q1227" s="132"/>
      <c r="R1227" s="132"/>
      <c r="S1227" s="132"/>
      <c r="T1227" s="132"/>
      <c r="U1227" s="132"/>
      <c r="V1227" s="132"/>
      <c r="W1227" s="133"/>
      <c r="X1227" s="133"/>
      <c r="Y1227" s="133"/>
      <c r="Z1227" s="133"/>
      <c r="AA1227" s="133"/>
      <c r="AB1227" s="133"/>
      <c r="AC1227" s="133"/>
      <c r="AD1227" s="133"/>
      <c r="AE1227" s="133"/>
      <c r="AF1227" s="117"/>
      <c r="AG1227" s="117"/>
      <c r="AH1227" s="117"/>
    </row>
    <row r="1228" spans="1:34" s="118" customFormat="1" ht="15">
      <c r="A1228" s="116"/>
      <c r="B1228" s="116"/>
      <c r="C1228" s="116"/>
      <c r="D1228" s="94"/>
      <c r="E1228" s="94"/>
      <c r="F1228" s="94"/>
      <c r="G1228" s="94"/>
      <c r="H1228" s="94"/>
      <c r="I1228" s="94"/>
      <c r="J1228" s="94"/>
      <c r="K1228" s="94"/>
      <c r="L1228" s="132"/>
      <c r="M1228" s="132"/>
      <c r="N1228" s="132"/>
      <c r="O1228" s="132"/>
      <c r="P1228" s="132"/>
      <c r="Q1228" s="132"/>
      <c r="R1228" s="132"/>
      <c r="S1228" s="132"/>
      <c r="T1228" s="132"/>
      <c r="U1228" s="132"/>
      <c r="V1228" s="132"/>
      <c r="W1228" s="133"/>
      <c r="X1228" s="133"/>
      <c r="Y1228" s="133"/>
      <c r="Z1228" s="133"/>
      <c r="AA1228" s="133"/>
      <c r="AB1228" s="133"/>
      <c r="AC1228" s="133"/>
      <c r="AD1228" s="133"/>
      <c r="AE1228" s="133"/>
      <c r="AF1228" s="117"/>
      <c r="AG1228" s="117"/>
      <c r="AH1228" s="117"/>
    </row>
    <row r="1229" spans="1:34" s="118" customFormat="1" ht="15">
      <c r="A1229" s="116"/>
      <c r="B1229" s="116"/>
      <c r="C1229" s="116"/>
      <c r="D1229" s="94"/>
      <c r="E1229" s="94"/>
      <c r="F1229" s="94"/>
      <c r="G1229" s="94"/>
      <c r="H1229" s="94"/>
      <c r="I1229" s="94"/>
      <c r="J1229" s="94"/>
      <c r="K1229" s="94"/>
      <c r="L1229" s="132"/>
      <c r="M1229" s="132"/>
      <c r="N1229" s="132"/>
      <c r="O1229" s="132"/>
      <c r="P1229" s="132"/>
      <c r="Q1229" s="132"/>
      <c r="R1229" s="132"/>
      <c r="S1229" s="132"/>
      <c r="T1229" s="132"/>
      <c r="U1229" s="132"/>
      <c r="V1229" s="132"/>
      <c r="W1229" s="133"/>
      <c r="X1229" s="133"/>
      <c r="Y1229" s="133"/>
      <c r="Z1229" s="133"/>
      <c r="AA1229" s="133"/>
      <c r="AB1229" s="133"/>
      <c r="AC1229" s="133"/>
      <c r="AD1229" s="133"/>
      <c r="AE1229" s="133"/>
      <c r="AF1229" s="117"/>
      <c r="AG1229" s="117"/>
      <c r="AH1229" s="117"/>
    </row>
    <row r="1230" spans="1:34" s="118" customFormat="1" ht="15">
      <c r="A1230" s="116"/>
      <c r="B1230" s="116"/>
      <c r="C1230" s="116"/>
      <c r="D1230" s="94"/>
      <c r="E1230" s="94"/>
      <c r="F1230" s="94"/>
      <c r="G1230" s="94"/>
      <c r="H1230" s="94"/>
      <c r="I1230" s="94"/>
      <c r="J1230" s="94"/>
      <c r="K1230" s="94"/>
      <c r="L1230" s="132"/>
      <c r="M1230" s="132"/>
      <c r="N1230" s="132"/>
      <c r="O1230" s="132"/>
      <c r="P1230" s="132"/>
      <c r="Q1230" s="132"/>
      <c r="R1230" s="132"/>
      <c r="S1230" s="132"/>
      <c r="T1230" s="132"/>
      <c r="U1230" s="132"/>
      <c r="V1230" s="132"/>
      <c r="W1230" s="133"/>
      <c r="X1230" s="133"/>
      <c r="Y1230" s="133"/>
      <c r="Z1230" s="133"/>
      <c r="AA1230" s="133"/>
      <c r="AB1230" s="133"/>
      <c r="AC1230" s="133"/>
      <c r="AD1230" s="133"/>
      <c r="AE1230" s="133"/>
      <c r="AF1230" s="117"/>
      <c r="AG1230" s="117"/>
      <c r="AH1230" s="117"/>
    </row>
    <row r="1231" spans="1:34" s="118" customFormat="1" ht="15">
      <c r="A1231" s="116"/>
      <c r="B1231" s="116"/>
      <c r="C1231" s="116"/>
      <c r="D1231" s="94"/>
      <c r="E1231" s="94"/>
      <c r="F1231" s="94"/>
      <c r="G1231" s="94"/>
      <c r="H1231" s="94"/>
      <c r="I1231" s="94"/>
      <c r="J1231" s="94"/>
      <c r="K1231" s="94"/>
      <c r="L1231" s="132"/>
      <c r="M1231" s="132"/>
      <c r="N1231" s="132"/>
      <c r="O1231" s="132"/>
      <c r="P1231" s="132"/>
      <c r="Q1231" s="132"/>
      <c r="R1231" s="132"/>
      <c r="S1231" s="132"/>
      <c r="T1231" s="132"/>
      <c r="U1231" s="132"/>
      <c r="V1231" s="132"/>
      <c r="W1231" s="133"/>
      <c r="X1231" s="133"/>
      <c r="Y1231" s="133"/>
      <c r="Z1231" s="133"/>
      <c r="AA1231" s="133"/>
      <c r="AB1231" s="133"/>
      <c r="AC1231" s="133"/>
      <c r="AD1231" s="133"/>
      <c r="AE1231" s="133"/>
      <c r="AF1231" s="117"/>
      <c r="AG1231" s="117"/>
      <c r="AH1231" s="117"/>
    </row>
    <row r="1232" spans="1:34" s="118" customFormat="1" ht="15">
      <c r="A1232" s="116"/>
      <c r="B1232" s="116"/>
      <c r="C1232" s="116"/>
      <c r="D1232" s="94"/>
      <c r="E1232" s="94"/>
      <c r="F1232" s="94"/>
      <c r="G1232" s="94"/>
      <c r="H1232" s="94"/>
      <c r="I1232" s="94"/>
      <c r="J1232" s="94"/>
      <c r="K1232" s="94"/>
      <c r="L1232" s="132"/>
      <c r="M1232" s="132"/>
      <c r="N1232" s="132"/>
      <c r="O1232" s="132"/>
      <c r="P1232" s="132"/>
      <c r="Q1232" s="132"/>
      <c r="R1232" s="132"/>
      <c r="S1232" s="132"/>
      <c r="T1232" s="132"/>
      <c r="U1232" s="132"/>
      <c r="V1232" s="132"/>
      <c r="W1232" s="133"/>
      <c r="X1232" s="133"/>
      <c r="Y1232" s="133"/>
      <c r="Z1232" s="133"/>
      <c r="AA1232" s="133"/>
      <c r="AB1232" s="133"/>
      <c r="AC1232" s="133"/>
      <c r="AD1232" s="133"/>
      <c r="AE1232" s="133"/>
      <c r="AF1232" s="117"/>
      <c r="AG1232" s="117"/>
      <c r="AH1232" s="117"/>
    </row>
    <row r="1233" spans="1:34" s="118" customFormat="1" ht="15">
      <c r="A1233" s="116"/>
      <c r="B1233" s="116"/>
      <c r="C1233" s="116"/>
      <c r="D1233" s="94"/>
      <c r="E1233" s="94"/>
      <c r="F1233" s="94"/>
      <c r="G1233" s="94"/>
      <c r="H1233" s="94"/>
      <c r="I1233" s="94"/>
      <c r="J1233" s="94"/>
      <c r="K1233" s="94"/>
      <c r="L1233" s="132"/>
      <c r="M1233" s="132"/>
      <c r="N1233" s="132"/>
      <c r="O1233" s="132"/>
      <c r="P1233" s="132"/>
      <c r="Q1233" s="132"/>
      <c r="R1233" s="132"/>
      <c r="S1233" s="132"/>
      <c r="T1233" s="132"/>
      <c r="U1233" s="132"/>
      <c r="V1233" s="132"/>
      <c r="W1233" s="133"/>
      <c r="X1233" s="133"/>
      <c r="Y1233" s="133"/>
      <c r="Z1233" s="133"/>
      <c r="AA1233" s="133"/>
      <c r="AB1233" s="133"/>
      <c r="AC1233" s="133"/>
      <c r="AD1233" s="133"/>
      <c r="AE1233" s="133"/>
      <c r="AF1233" s="117"/>
      <c r="AG1233" s="117"/>
      <c r="AH1233" s="117"/>
    </row>
    <row r="1234" spans="1:34" s="118" customFormat="1" ht="15">
      <c r="A1234" s="116"/>
      <c r="B1234" s="116"/>
      <c r="C1234" s="116"/>
      <c r="D1234" s="94"/>
      <c r="E1234" s="94"/>
      <c r="F1234" s="94"/>
      <c r="G1234" s="94"/>
      <c r="H1234" s="94"/>
      <c r="I1234" s="94"/>
      <c r="J1234" s="94"/>
      <c r="K1234" s="94"/>
      <c r="L1234" s="132"/>
      <c r="M1234" s="132"/>
      <c r="N1234" s="132"/>
      <c r="O1234" s="132"/>
      <c r="P1234" s="132"/>
      <c r="Q1234" s="132"/>
      <c r="R1234" s="132"/>
      <c r="S1234" s="132"/>
      <c r="T1234" s="132"/>
      <c r="U1234" s="132"/>
      <c r="V1234" s="132"/>
      <c r="W1234" s="133"/>
      <c r="X1234" s="133"/>
      <c r="Y1234" s="133"/>
      <c r="Z1234" s="133"/>
      <c r="AA1234" s="133"/>
      <c r="AB1234" s="133"/>
      <c r="AC1234" s="133"/>
      <c r="AD1234" s="133"/>
      <c r="AE1234" s="133"/>
      <c r="AF1234" s="117"/>
      <c r="AG1234" s="117"/>
      <c r="AH1234" s="117"/>
    </row>
    <row r="1235" spans="1:34" s="118" customFormat="1" ht="15">
      <c r="A1235" s="116"/>
      <c r="B1235" s="116"/>
      <c r="C1235" s="116"/>
      <c r="D1235" s="94"/>
      <c r="E1235" s="94"/>
      <c r="F1235" s="94"/>
      <c r="G1235" s="94"/>
      <c r="H1235" s="94"/>
      <c r="I1235" s="94"/>
      <c r="J1235" s="94"/>
      <c r="K1235" s="94"/>
      <c r="L1235" s="132"/>
      <c r="M1235" s="132"/>
      <c r="N1235" s="132"/>
      <c r="O1235" s="132"/>
      <c r="P1235" s="132"/>
      <c r="Q1235" s="132"/>
      <c r="R1235" s="132"/>
      <c r="S1235" s="132"/>
      <c r="T1235" s="132"/>
      <c r="U1235" s="132"/>
      <c r="V1235" s="132"/>
      <c r="W1235" s="133"/>
      <c r="X1235" s="133"/>
      <c r="Y1235" s="133"/>
      <c r="Z1235" s="133"/>
      <c r="AA1235" s="133"/>
      <c r="AB1235" s="133"/>
      <c r="AC1235" s="133"/>
      <c r="AD1235" s="133"/>
      <c r="AE1235" s="133"/>
      <c r="AF1235" s="117"/>
      <c r="AG1235" s="117"/>
      <c r="AH1235" s="117"/>
    </row>
    <row r="1236" spans="1:34" s="118" customFormat="1" ht="15">
      <c r="A1236" s="116"/>
      <c r="B1236" s="116"/>
      <c r="C1236" s="116"/>
      <c r="D1236" s="94"/>
      <c r="E1236" s="94"/>
      <c r="F1236" s="94"/>
      <c r="G1236" s="94"/>
      <c r="H1236" s="94"/>
      <c r="I1236" s="94"/>
      <c r="J1236" s="94"/>
      <c r="K1236" s="94"/>
      <c r="L1236" s="132"/>
      <c r="M1236" s="132"/>
      <c r="N1236" s="132"/>
      <c r="O1236" s="132"/>
      <c r="P1236" s="132"/>
      <c r="Q1236" s="132"/>
      <c r="R1236" s="132"/>
      <c r="S1236" s="132"/>
      <c r="T1236" s="132"/>
      <c r="U1236" s="132"/>
      <c r="V1236" s="132"/>
      <c r="W1236" s="133"/>
      <c r="X1236" s="133"/>
      <c r="Y1236" s="133"/>
      <c r="Z1236" s="133"/>
      <c r="AA1236" s="133"/>
      <c r="AB1236" s="133"/>
      <c r="AC1236" s="133"/>
      <c r="AD1236" s="133"/>
      <c r="AE1236" s="133"/>
      <c r="AF1236" s="117"/>
      <c r="AG1236" s="117"/>
      <c r="AH1236" s="117"/>
    </row>
    <row r="1237" spans="1:34" s="118" customFormat="1" ht="15">
      <c r="A1237" s="116"/>
      <c r="B1237" s="116"/>
      <c r="C1237" s="116"/>
      <c r="D1237" s="94"/>
      <c r="E1237" s="94"/>
      <c r="F1237" s="94"/>
      <c r="G1237" s="94"/>
      <c r="H1237" s="94"/>
      <c r="I1237" s="94"/>
      <c r="J1237" s="94"/>
      <c r="K1237" s="94"/>
      <c r="L1237" s="132"/>
      <c r="M1237" s="132"/>
      <c r="N1237" s="132"/>
      <c r="O1237" s="132"/>
      <c r="P1237" s="132"/>
      <c r="Q1237" s="132"/>
      <c r="R1237" s="132"/>
      <c r="S1237" s="132"/>
      <c r="T1237" s="132"/>
      <c r="U1237" s="132"/>
      <c r="V1237" s="132"/>
      <c r="W1237" s="133"/>
      <c r="X1237" s="133"/>
      <c r="Y1237" s="133"/>
      <c r="Z1237" s="133"/>
      <c r="AA1237" s="133"/>
      <c r="AB1237" s="133"/>
      <c r="AC1237" s="133"/>
      <c r="AD1237" s="133"/>
      <c r="AE1237" s="133"/>
      <c r="AF1237" s="117"/>
      <c r="AG1237" s="117"/>
      <c r="AH1237" s="117"/>
    </row>
    <row r="1238" spans="1:34" s="118" customFormat="1" ht="15">
      <c r="A1238" s="116"/>
      <c r="B1238" s="116"/>
      <c r="C1238" s="116"/>
      <c r="D1238" s="94"/>
      <c r="E1238" s="94"/>
      <c r="F1238" s="94"/>
      <c r="G1238" s="94"/>
      <c r="H1238" s="94"/>
      <c r="I1238" s="94"/>
      <c r="J1238" s="94"/>
      <c r="K1238" s="94"/>
      <c r="L1238" s="132"/>
      <c r="M1238" s="132"/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3"/>
      <c r="X1238" s="133"/>
      <c r="Y1238" s="133"/>
      <c r="Z1238" s="133"/>
      <c r="AA1238" s="133"/>
      <c r="AB1238" s="133"/>
      <c r="AC1238" s="133"/>
      <c r="AD1238" s="133"/>
      <c r="AE1238" s="133"/>
      <c r="AF1238" s="117"/>
      <c r="AG1238" s="117"/>
      <c r="AH1238" s="117"/>
    </row>
    <row r="1239" spans="1:34" s="118" customFormat="1" ht="15">
      <c r="A1239" s="116"/>
      <c r="B1239" s="116"/>
      <c r="C1239" s="116"/>
      <c r="D1239" s="94"/>
      <c r="E1239" s="94"/>
      <c r="F1239" s="94"/>
      <c r="G1239" s="94"/>
      <c r="H1239" s="94"/>
      <c r="I1239" s="94"/>
      <c r="J1239" s="94"/>
      <c r="K1239" s="94"/>
      <c r="L1239" s="132"/>
      <c r="M1239" s="132"/>
      <c r="N1239" s="132"/>
      <c r="O1239" s="132"/>
      <c r="P1239" s="132"/>
      <c r="Q1239" s="132"/>
      <c r="R1239" s="132"/>
      <c r="S1239" s="132"/>
      <c r="T1239" s="132"/>
      <c r="U1239" s="132"/>
      <c r="V1239" s="132"/>
      <c r="W1239" s="133"/>
      <c r="X1239" s="133"/>
      <c r="Y1239" s="133"/>
      <c r="Z1239" s="133"/>
      <c r="AA1239" s="133"/>
      <c r="AB1239" s="133"/>
      <c r="AC1239" s="133"/>
      <c r="AD1239" s="133"/>
      <c r="AE1239" s="133"/>
      <c r="AF1239" s="117"/>
      <c r="AG1239" s="117"/>
      <c r="AH1239" s="117"/>
    </row>
    <row r="1240" spans="1:34" s="118" customFormat="1" ht="15">
      <c r="A1240" s="116"/>
      <c r="B1240" s="116"/>
      <c r="C1240" s="116"/>
      <c r="D1240" s="94"/>
      <c r="E1240" s="94"/>
      <c r="F1240" s="94"/>
      <c r="G1240" s="94"/>
      <c r="H1240" s="94"/>
      <c r="I1240" s="94"/>
      <c r="J1240" s="94"/>
      <c r="K1240" s="94"/>
      <c r="L1240" s="132"/>
      <c r="M1240" s="132"/>
      <c r="N1240" s="132"/>
      <c r="O1240" s="132"/>
      <c r="P1240" s="132"/>
      <c r="Q1240" s="132"/>
      <c r="R1240" s="132"/>
      <c r="S1240" s="132"/>
      <c r="T1240" s="132"/>
      <c r="U1240" s="132"/>
      <c r="V1240" s="132"/>
      <c r="W1240" s="133"/>
      <c r="X1240" s="133"/>
      <c r="Y1240" s="133"/>
      <c r="Z1240" s="133"/>
      <c r="AA1240" s="133"/>
      <c r="AB1240" s="133"/>
      <c r="AC1240" s="133"/>
      <c r="AD1240" s="133"/>
      <c r="AE1240" s="133"/>
      <c r="AF1240" s="117"/>
      <c r="AG1240" s="117"/>
      <c r="AH1240" s="117"/>
    </row>
    <row r="1241" spans="1:34" s="118" customFormat="1" ht="15">
      <c r="A1241" s="116"/>
      <c r="B1241" s="116"/>
      <c r="C1241" s="116"/>
      <c r="D1241" s="94"/>
      <c r="E1241" s="94"/>
      <c r="F1241" s="94"/>
      <c r="G1241" s="94"/>
      <c r="H1241" s="94"/>
      <c r="I1241" s="94"/>
      <c r="J1241" s="94"/>
      <c r="K1241" s="94"/>
      <c r="L1241" s="132"/>
      <c r="M1241" s="132"/>
      <c r="N1241" s="132"/>
      <c r="O1241" s="132"/>
      <c r="P1241" s="132"/>
      <c r="Q1241" s="132"/>
      <c r="R1241" s="132"/>
      <c r="S1241" s="132"/>
      <c r="T1241" s="132"/>
      <c r="U1241" s="132"/>
      <c r="V1241" s="132"/>
      <c r="W1241" s="133"/>
      <c r="X1241" s="133"/>
      <c r="Y1241" s="133"/>
      <c r="Z1241" s="133"/>
      <c r="AA1241" s="133"/>
      <c r="AB1241" s="133"/>
      <c r="AC1241" s="133"/>
      <c r="AD1241" s="133"/>
      <c r="AE1241" s="133"/>
      <c r="AF1241" s="117"/>
      <c r="AG1241" s="117"/>
      <c r="AH1241" s="117"/>
    </row>
    <row r="1242" spans="1:34" s="118" customFormat="1" ht="15">
      <c r="A1242" s="116"/>
      <c r="B1242" s="116"/>
      <c r="C1242" s="116"/>
      <c r="D1242" s="94"/>
      <c r="E1242" s="94"/>
      <c r="F1242" s="94"/>
      <c r="G1242" s="94"/>
      <c r="H1242" s="94"/>
      <c r="I1242" s="94"/>
      <c r="J1242" s="94"/>
      <c r="K1242" s="94"/>
      <c r="L1242" s="132"/>
      <c r="M1242" s="132"/>
      <c r="N1242" s="132"/>
      <c r="O1242" s="132"/>
      <c r="P1242" s="132"/>
      <c r="Q1242" s="132"/>
      <c r="R1242" s="132"/>
      <c r="S1242" s="132"/>
      <c r="T1242" s="132"/>
      <c r="U1242" s="132"/>
      <c r="V1242" s="132"/>
      <c r="W1242" s="133"/>
      <c r="X1242" s="133"/>
      <c r="Y1242" s="133"/>
      <c r="Z1242" s="133"/>
      <c r="AA1242" s="133"/>
      <c r="AB1242" s="133"/>
      <c r="AC1242" s="133"/>
      <c r="AD1242" s="133"/>
      <c r="AE1242" s="133"/>
      <c r="AF1242" s="117"/>
      <c r="AG1242" s="117"/>
      <c r="AH1242" s="117"/>
    </row>
    <row r="1243" spans="1:34" s="118" customFormat="1" ht="15">
      <c r="A1243" s="116"/>
      <c r="B1243" s="116"/>
      <c r="C1243" s="116"/>
      <c r="D1243" s="94"/>
      <c r="E1243" s="94"/>
      <c r="F1243" s="94"/>
      <c r="G1243" s="94"/>
      <c r="H1243" s="94"/>
      <c r="I1243" s="94"/>
      <c r="J1243" s="94"/>
      <c r="K1243" s="94"/>
      <c r="L1243" s="132"/>
      <c r="M1243" s="132"/>
      <c r="N1243" s="132"/>
      <c r="O1243" s="132"/>
      <c r="P1243" s="132"/>
      <c r="Q1243" s="132"/>
      <c r="R1243" s="132"/>
      <c r="S1243" s="132"/>
      <c r="T1243" s="132"/>
      <c r="U1243" s="132"/>
      <c r="V1243" s="132"/>
      <c r="W1243" s="133"/>
      <c r="X1243" s="133"/>
      <c r="Y1243" s="133"/>
      <c r="Z1243" s="133"/>
      <c r="AA1243" s="133"/>
      <c r="AB1243" s="133"/>
      <c r="AC1243" s="133"/>
      <c r="AD1243" s="133"/>
      <c r="AE1243" s="133"/>
      <c r="AF1243" s="117"/>
      <c r="AG1243" s="117"/>
      <c r="AH1243" s="117"/>
    </row>
    <row r="1244" spans="1:34" s="118" customFormat="1" ht="15">
      <c r="A1244" s="116"/>
      <c r="B1244" s="116"/>
      <c r="C1244" s="116"/>
      <c r="D1244" s="94"/>
      <c r="E1244" s="94"/>
      <c r="F1244" s="94"/>
      <c r="G1244" s="94"/>
      <c r="H1244" s="94"/>
      <c r="I1244" s="94"/>
      <c r="J1244" s="94"/>
      <c r="K1244" s="94"/>
      <c r="L1244" s="132"/>
      <c r="M1244" s="132"/>
      <c r="N1244" s="132"/>
      <c r="O1244" s="132"/>
      <c r="P1244" s="132"/>
      <c r="Q1244" s="132"/>
      <c r="R1244" s="132"/>
      <c r="S1244" s="132"/>
      <c r="T1244" s="132"/>
      <c r="U1244" s="132"/>
      <c r="V1244" s="132"/>
      <c r="W1244" s="133"/>
      <c r="X1244" s="133"/>
      <c r="Y1244" s="133"/>
      <c r="Z1244" s="133"/>
      <c r="AA1244" s="133"/>
      <c r="AB1244" s="133"/>
      <c r="AC1244" s="133"/>
      <c r="AD1244" s="133"/>
      <c r="AE1244" s="133"/>
      <c r="AF1244" s="117"/>
      <c r="AG1244" s="117"/>
      <c r="AH1244" s="117"/>
    </row>
    <row r="1245" spans="1:34" s="118" customFormat="1" ht="15">
      <c r="A1245" s="116"/>
      <c r="B1245" s="116"/>
      <c r="C1245" s="116"/>
      <c r="D1245" s="94"/>
      <c r="E1245" s="94"/>
      <c r="F1245" s="94"/>
      <c r="G1245" s="94"/>
      <c r="H1245" s="94"/>
      <c r="I1245" s="94"/>
      <c r="J1245" s="94"/>
      <c r="K1245" s="94"/>
      <c r="L1245" s="132"/>
      <c r="M1245" s="132"/>
      <c r="N1245" s="132"/>
      <c r="O1245" s="132"/>
      <c r="P1245" s="132"/>
      <c r="Q1245" s="132"/>
      <c r="R1245" s="132"/>
      <c r="S1245" s="132"/>
      <c r="T1245" s="132"/>
      <c r="U1245" s="132"/>
      <c r="V1245" s="132"/>
      <c r="W1245" s="133"/>
      <c r="X1245" s="133"/>
      <c r="Y1245" s="133"/>
      <c r="Z1245" s="133"/>
      <c r="AA1245" s="133"/>
      <c r="AB1245" s="133"/>
      <c r="AC1245" s="133"/>
      <c r="AD1245" s="133"/>
      <c r="AE1245" s="133"/>
      <c r="AF1245" s="117"/>
      <c r="AG1245" s="117"/>
      <c r="AH1245" s="117"/>
    </row>
    <row r="1246" spans="1:34" s="118" customFormat="1" ht="15">
      <c r="A1246" s="116"/>
      <c r="B1246" s="116"/>
      <c r="C1246" s="116"/>
      <c r="D1246" s="94"/>
      <c r="E1246" s="94"/>
      <c r="F1246" s="94"/>
      <c r="G1246" s="94"/>
      <c r="H1246" s="94"/>
      <c r="I1246" s="94"/>
      <c r="J1246" s="94"/>
      <c r="K1246" s="94"/>
      <c r="L1246" s="132"/>
      <c r="M1246" s="132"/>
      <c r="N1246" s="132"/>
      <c r="O1246" s="132"/>
      <c r="P1246" s="132"/>
      <c r="Q1246" s="132"/>
      <c r="R1246" s="132"/>
      <c r="S1246" s="132"/>
      <c r="T1246" s="132"/>
      <c r="U1246" s="132"/>
      <c r="V1246" s="132"/>
      <c r="W1246" s="133"/>
      <c r="X1246" s="133"/>
      <c r="Y1246" s="133"/>
      <c r="Z1246" s="133"/>
      <c r="AA1246" s="133"/>
      <c r="AB1246" s="133"/>
      <c r="AC1246" s="133"/>
      <c r="AD1246" s="133"/>
      <c r="AE1246" s="133"/>
      <c r="AF1246" s="117"/>
      <c r="AG1246" s="117"/>
      <c r="AH1246" s="117"/>
    </row>
    <row r="1247" spans="1:34" s="118" customFormat="1" ht="15">
      <c r="A1247" s="116"/>
      <c r="B1247" s="116"/>
      <c r="C1247" s="116"/>
      <c r="D1247" s="94"/>
      <c r="E1247" s="94"/>
      <c r="F1247" s="94"/>
      <c r="G1247" s="94"/>
      <c r="H1247" s="94"/>
      <c r="I1247" s="94"/>
      <c r="J1247" s="94"/>
      <c r="K1247" s="94"/>
      <c r="L1247" s="132"/>
      <c r="M1247" s="132"/>
      <c r="N1247" s="132"/>
      <c r="O1247" s="132"/>
      <c r="P1247" s="132"/>
      <c r="Q1247" s="132"/>
      <c r="R1247" s="132"/>
      <c r="S1247" s="132"/>
      <c r="T1247" s="132"/>
      <c r="U1247" s="132"/>
      <c r="V1247" s="132"/>
      <c r="W1247" s="133"/>
      <c r="X1247" s="133"/>
      <c r="Y1247" s="133"/>
      <c r="Z1247" s="133"/>
      <c r="AA1247" s="133"/>
      <c r="AB1247" s="133"/>
      <c r="AC1247" s="133"/>
      <c r="AD1247" s="133"/>
      <c r="AE1247" s="133"/>
      <c r="AF1247" s="117"/>
      <c r="AG1247" s="117"/>
      <c r="AH1247" s="117"/>
    </row>
    <row r="1248" spans="1:34" s="118" customFormat="1" ht="15">
      <c r="A1248" s="116"/>
      <c r="B1248" s="116"/>
      <c r="C1248" s="116"/>
      <c r="D1248" s="94"/>
      <c r="E1248" s="94"/>
      <c r="F1248" s="94"/>
      <c r="G1248" s="94"/>
      <c r="H1248" s="94"/>
      <c r="I1248" s="94"/>
      <c r="J1248" s="94"/>
      <c r="K1248" s="94"/>
      <c r="L1248" s="132"/>
      <c r="M1248" s="132"/>
      <c r="N1248" s="132"/>
      <c r="O1248" s="132"/>
      <c r="P1248" s="132"/>
      <c r="Q1248" s="132"/>
      <c r="R1248" s="132"/>
      <c r="S1248" s="132"/>
      <c r="T1248" s="132"/>
      <c r="U1248" s="132"/>
      <c r="V1248" s="132"/>
      <c r="W1248" s="133"/>
      <c r="X1248" s="133"/>
      <c r="Y1248" s="133"/>
      <c r="Z1248" s="133"/>
      <c r="AA1248" s="133"/>
      <c r="AB1248" s="133"/>
      <c r="AC1248" s="133"/>
      <c r="AD1248" s="133"/>
      <c r="AE1248" s="133"/>
      <c r="AF1248" s="117"/>
      <c r="AG1248" s="117"/>
      <c r="AH1248" s="117"/>
    </row>
    <row r="1249" spans="1:34" s="118" customFormat="1" ht="15">
      <c r="A1249" s="116"/>
      <c r="B1249" s="116"/>
      <c r="C1249" s="116"/>
      <c r="D1249" s="94"/>
      <c r="E1249" s="94"/>
      <c r="F1249" s="94"/>
      <c r="G1249" s="94"/>
      <c r="H1249" s="94"/>
      <c r="I1249" s="94"/>
      <c r="J1249" s="94"/>
      <c r="K1249" s="94"/>
      <c r="L1249" s="132"/>
      <c r="M1249" s="132"/>
      <c r="N1249" s="132"/>
      <c r="O1249" s="132"/>
      <c r="P1249" s="132"/>
      <c r="Q1249" s="132"/>
      <c r="R1249" s="132"/>
      <c r="S1249" s="132"/>
      <c r="T1249" s="132"/>
      <c r="U1249" s="132"/>
      <c r="V1249" s="132"/>
      <c r="W1249" s="133"/>
      <c r="X1249" s="133"/>
      <c r="Y1249" s="133"/>
      <c r="Z1249" s="133"/>
      <c r="AA1249" s="133"/>
      <c r="AB1249" s="133"/>
      <c r="AC1249" s="133"/>
      <c r="AD1249" s="133"/>
      <c r="AE1249" s="133"/>
      <c r="AF1249" s="117"/>
      <c r="AG1249" s="117"/>
      <c r="AH1249" s="117"/>
    </row>
    <row r="1250" spans="1:34" s="118" customFormat="1" ht="15">
      <c r="A1250" s="116"/>
      <c r="B1250" s="116"/>
      <c r="C1250" s="116"/>
      <c r="D1250" s="94"/>
      <c r="E1250" s="94"/>
      <c r="F1250" s="94"/>
      <c r="G1250" s="94"/>
      <c r="H1250" s="94"/>
      <c r="I1250" s="94"/>
      <c r="J1250" s="94"/>
      <c r="K1250" s="94"/>
      <c r="L1250" s="132"/>
      <c r="M1250" s="132"/>
      <c r="N1250" s="132"/>
      <c r="O1250" s="132"/>
      <c r="P1250" s="132"/>
      <c r="Q1250" s="132"/>
      <c r="R1250" s="132"/>
      <c r="S1250" s="132"/>
      <c r="T1250" s="132"/>
      <c r="U1250" s="132"/>
      <c r="V1250" s="132"/>
      <c r="W1250" s="133"/>
      <c r="X1250" s="133"/>
      <c r="Y1250" s="133"/>
      <c r="Z1250" s="133"/>
      <c r="AA1250" s="133"/>
      <c r="AB1250" s="133"/>
      <c r="AC1250" s="133"/>
      <c r="AD1250" s="133"/>
      <c r="AE1250" s="133"/>
      <c r="AF1250" s="117"/>
      <c r="AG1250" s="117"/>
      <c r="AH1250" s="117"/>
    </row>
    <row r="1251" spans="1:34" s="118" customFormat="1" ht="15">
      <c r="A1251" s="116"/>
      <c r="B1251" s="116"/>
      <c r="C1251" s="116"/>
      <c r="D1251" s="94"/>
      <c r="E1251" s="94"/>
      <c r="F1251" s="94"/>
      <c r="G1251" s="94"/>
      <c r="H1251" s="94"/>
      <c r="I1251" s="94"/>
      <c r="J1251" s="94"/>
      <c r="K1251" s="94"/>
      <c r="L1251" s="132"/>
      <c r="M1251" s="132"/>
      <c r="N1251" s="132"/>
      <c r="O1251" s="132"/>
      <c r="P1251" s="132"/>
      <c r="Q1251" s="132"/>
      <c r="R1251" s="132"/>
      <c r="S1251" s="132"/>
      <c r="T1251" s="132"/>
      <c r="U1251" s="132"/>
      <c r="V1251" s="132"/>
      <c r="W1251" s="133"/>
      <c r="X1251" s="133"/>
      <c r="Y1251" s="133"/>
      <c r="Z1251" s="133"/>
      <c r="AA1251" s="133"/>
      <c r="AB1251" s="133"/>
      <c r="AC1251" s="133"/>
      <c r="AD1251" s="133"/>
      <c r="AE1251" s="133"/>
      <c r="AF1251" s="117"/>
      <c r="AG1251" s="117"/>
      <c r="AH1251" s="117"/>
    </row>
    <row r="1252" spans="1:34" s="118" customFormat="1" ht="15">
      <c r="A1252" s="116"/>
      <c r="B1252" s="116"/>
      <c r="C1252" s="116"/>
      <c r="D1252" s="94"/>
      <c r="E1252" s="94"/>
      <c r="F1252" s="94"/>
      <c r="G1252" s="94"/>
      <c r="H1252" s="94"/>
      <c r="I1252" s="94"/>
      <c r="J1252" s="94"/>
      <c r="K1252" s="94"/>
      <c r="L1252" s="132"/>
      <c r="M1252" s="132"/>
      <c r="N1252" s="132"/>
      <c r="O1252" s="132"/>
      <c r="P1252" s="132"/>
      <c r="Q1252" s="132"/>
      <c r="R1252" s="132"/>
      <c r="S1252" s="132"/>
      <c r="T1252" s="132"/>
      <c r="U1252" s="132"/>
      <c r="V1252" s="132"/>
      <c r="W1252" s="133"/>
      <c r="X1252" s="133"/>
      <c r="Y1252" s="133"/>
      <c r="Z1252" s="133"/>
      <c r="AA1252" s="133"/>
      <c r="AB1252" s="133"/>
      <c r="AC1252" s="133"/>
      <c r="AD1252" s="133"/>
      <c r="AE1252" s="133"/>
      <c r="AF1252" s="117"/>
      <c r="AG1252" s="117"/>
      <c r="AH1252" s="117"/>
    </row>
    <row r="1253" spans="1:34" s="118" customFormat="1" ht="15">
      <c r="A1253" s="116"/>
      <c r="B1253" s="116"/>
      <c r="C1253" s="116"/>
      <c r="D1253" s="94"/>
      <c r="E1253" s="94"/>
      <c r="F1253" s="94"/>
      <c r="G1253" s="94"/>
      <c r="H1253" s="94"/>
      <c r="I1253" s="94"/>
      <c r="J1253" s="94"/>
      <c r="K1253" s="94"/>
      <c r="L1253" s="132"/>
      <c r="M1253" s="132"/>
      <c r="N1253" s="132"/>
      <c r="O1253" s="132"/>
      <c r="P1253" s="132"/>
      <c r="Q1253" s="132"/>
      <c r="R1253" s="132"/>
      <c r="S1253" s="132"/>
      <c r="T1253" s="132"/>
      <c r="U1253" s="132"/>
      <c r="V1253" s="132"/>
      <c r="W1253" s="133"/>
      <c r="X1253" s="133"/>
      <c r="Y1253" s="133"/>
      <c r="Z1253" s="133"/>
      <c r="AA1253" s="133"/>
      <c r="AB1253" s="133"/>
      <c r="AC1253" s="133"/>
      <c r="AD1253" s="133"/>
      <c r="AE1253" s="133"/>
      <c r="AF1253" s="117"/>
      <c r="AG1253" s="117"/>
      <c r="AH1253" s="117"/>
    </row>
    <row r="1254" spans="1:34" s="118" customFormat="1" ht="15">
      <c r="A1254" s="116"/>
      <c r="B1254" s="116"/>
      <c r="C1254" s="116"/>
      <c r="D1254" s="94"/>
      <c r="E1254" s="94"/>
      <c r="F1254" s="94"/>
      <c r="G1254" s="94"/>
      <c r="H1254" s="94"/>
      <c r="I1254" s="94"/>
      <c r="J1254" s="94"/>
      <c r="K1254" s="94"/>
      <c r="L1254" s="132"/>
      <c r="M1254" s="132"/>
      <c r="N1254" s="132"/>
      <c r="O1254" s="132"/>
      <c r="P1254" s="132"/>
      <c r="Q1254" s="132"/>
      <c r="R1254" s="132"/>
      <c r="S1254" s="132"/>
      <c r="T1254" s="132"/>
      <c r="U1254" s="132"/>
      <c r="V1254" s="132"/>
      <c r="W1254" s="133"/>
      <c r="X1254" s="133"/>
      <c r="Y1254" s="133"/>
      <c r="Z1254" s="133"/>
      <c r="AA1254" s="133"/>
      <c r="AB1254" s="133"/>
      <c r="AC1254" s="133"/>
      <c r="AD1254" s="133"/>
      <c r="AE1254" s="133"/>
      <c r="AF1254" s="117"/>
      <c r="AG1254" s="117"/>
      <c r="AH1254" s="117"/>
    </row>
    <row r="1255" spans="1:34" s="118" customFormat="1" ht="15">
      <c r="A1255" s="116"/>
      <c r="B1255" s="116"/>
      <c r="C1255" s="116"/>
      <c r="D1255" s="94"/>
      <c r="E1255" s="94"/>
      <c r="F1255" s="94"/>
      <c r="G1255" s="94"/>
      <c r="H1255" s="94"/>
      <c r="I1255" s="94"/>
      <c r="J1255" s="94"/>
      <c r="K1255" s="94"/>
      <c r="L1255" s="132"/>
      <c r="M1255" s="132"/>
      <c r="N1255" s="132"/>
      <c r="O1255" s="132"/>
      <c r="P1255" s="132"/>
      <c r="Q1255" s="132"/>
      <c r="R1255" s="132"/>
      <c r="S1255" s="132"/>
      <c r="T1255" s="132"/>
      <c r="U1255" s="132"/>
      <c r="V1255" s="132"/>
      <c r="W1255" s="133"/>
      <c r="X1255" s="133"/>
      <c r="Y1255" s="133"/>
      <c r="Z1255" s="133"/>
      <c r="AA1255" s="133"/>
      <c r="AB1255" s="133"/>
      <c r="AC1255" s="133"/>
      <c r="AD1255" s="133"/>
      <c r="AE1255" s="133"/>
      <c r="AF1255" s="117"/>
      <c r="AG1255" s="117"/>
      <c r="AH1255" s="117"/>
    </row>
    <row r="1256" spans="1:34" s="118" customFormat="1" ht="15">
      <c r="A1256" s="116"/>
      <c r="B1256" s="116"/>
      <c r="C1256" s="116"/>
      <c r="D1256" s="94"/>
      <c r="E1256" s="94"/>
      <c r="F1256" s="94"/>
      <c r="G1256" s="94"/>
      <c r="H1256" s="94"/>
      <c r="I1256" s="94"/>
      <c r="J1256" s="94"/>
      <c r="K1256" s="94"/>
      <c r="L1256" s="132"/>
      <c r="M1256" s="132"/>
      <c r="N1256" s="132"/>
      <c r="O1256" s="132"/>
      <c r="P1256" s="132"/>
      <c r="Q1256" s="132"/>
      <c r="R1256" s="132"/>
      <c r="S1256" s="132"/>
      <c r="T1256" s="132"/>
      <c r="U1256" s="132"/>
      <c r="V1256" s="132"/>
      <c r="W1256" s="133"/>
      <c r="X1256" s="133"/>
      <c r="Y1256" s="133"/>
      <c r="Z1256" s="133"/>
      <c r="AA1256" s="133"/>
      <c r="AB1256" s="133"/>
      <c r="AC1256" s="133"/>
      <c r="AD1256" s="133"/>
      <c r="AE1256" s="133"/>
      <c r="AF1256" s="117"/>
      <c r="AG1256" s="117"/>
      <c r="AH1256" s="117"/>
    </row>
    <row r="1257" spans="1:34" s="118" customFormat="1" ht="15">
      <c r="A1257" s="116"/>
      <c r="B1257" s="116"/>
      <c r="C1257" s="116"/>
      <c r="D1257" s="94"/>
      <c r="E1257" s="94"/>
      <c r="F1257" s="94"/>
      <c r="G1257" s="94"/>
      <c r="H1257" s="94"/>
      <c r="I1257" s="94"/>
      <c r="J1257" s="94"/>
      <c r="K1257" s="94"/>
      <c r="L1257" s="132"/>
      <c r="M1257" s="132"/>
      <c r="N1257" s="132"/>
      <c r="O1257" s="132"/>
      <c r="P1257" s="132"/>
      <c r="Q1257" s="132"/>
      <c r="R1257" s="132"/>
      <c r="S1257" s="132"/>
      <c r="T1257" s="132"/>
      <c r="U1257" s="132"/>
      <c r="V1257" s="132"/>
      <c r="W1257" s="133"/>
      <c r="X1257" s="133"/>
      <c r="Y1257" s="133"/>
      <c r="Z1257" s="133"/>
      <c r="AA1257" s="133"/>
      <c r="AB1257" s="133"/>
      <c r="AC1257" s="133"/>
      <c r="AD1257" s="133"/>
      <c r="AE1257" s="133"/>
      <c r="AF1257" s="117"/>
      <c r="AG1257" s="117"/>
      <c r="AH1257" s="117"/>
    </row>
    <row r="1258" spans="1:34" s="118" customFormat="1" ht="15">
      <c r="A1258" s="116"/>
      <c r="B1258" s="116"/>
      <c r="C1258" s="116"/>
      <c r="D1258" s="94"/>
      <c r="E1258" s="94"/>
      <c r="F1258" s="94"/>
      <c r="G1258" s="94"/>
      <c r="H1258" s="94"/>
      <c r="I1258" s="94"/>
      <c r="J1258" s="94"/>
      <c r="K1258" s="94"/>
      <c r="L1258" s="132"/>
      <c r="M1258" s="132"/>
      <c r="N1258" s="132"/>
      <c r="O1258" s="132"/>
      <c r="P1258" s="132"/>
      <c r="Q1258" s="132"/>
      <c r="R1258" s="132"/>
      <c r="S1258" s="132"/>
      <c r="T1258" s="132"/>
      <c r="U1258" s="132"/>
      <c r="V1258" s="132"/>
      <c r="W1258" s="133"/>
      <c r="X1258" s="133"/>
      <c r="Y1258" s="133"/>
      <c r="Z1258" s="133"/>
      <c r="AA1258" s="133"/>
      <c r="AB1258" s="133"/>
      <c r="AC1258" s="133"/>
      <c r="AD1258" s="133"/>
      <c r="AE1258" s="133"/>
      <c r="AF1258" s="117"/>
      <c r="AG1258" s="117"/>
      <c r="AH1258" s="117"/>
    </row>
    <row r="1259" spans="1:34" s="118" customFormat="1" ht="15">
      <c r="A1259" s="116"/>
      <c r="B1259" s="116"/>
      <c r="C1259" s="116"/>
      <c r="D1259" s="94"/>
      <c r="E1259" s="94"/>
      <c r="F1259" s="94"/>
      <c r="G1259" s="94"/>
      <c r="H1259" s="94"/>
      <c r="I1259" s="94"/>
      <c r="J1259" s="94"/>
      <c r="K1259" s="94"/>
      <c r="L1259" s="132"/>
      <c r="M1259" s="132"/>
      <c r="N1259" s="132"/>
      <c r="O1259" s="132"/>
      <c r="P1259" s="132"/>
      <c r="Q1259" s="132"/>
      <c r="R1259" s="132"/>
      <c r="S1259" s="132"/>
      <c r="T1259" s="132"/>
      <c r="U1259" s="132"/>
      <c r="V1259" s="132"/>
      <c r="W1259" s="133"/>
      <c r="X1259" s="133"/>
      <c r="Y1259" s="133"/>
      <c r="Z1259" s="133"/>
      <c r="AA1259" s="133"/>
      <c r="AB1259" s="133"/>
      <c r="AC1259" s="133"/>
      <c r="AD1259" s="133"/>
      <c r="AE1259" s="133"/>
      <c r="AF1259" s="117"/>
      <c r="AG1259" s="117"/>
      <c r="AH1259" s="117"/>
    </row>
    <row r="1260" spans="1:34" s="118" customFormat="1" ht="15">
      <c r="A1260" s="116"/>
      <c r="B1260" s="116"/>
      <c r="C1260" s="116"/>
      <c r="D1260" s="94"/>
      <c r="E1260" s="94"/>
      <c r="F1260" s="94"/>
      <c r="G1260" s="94"/>
      <c r="H1260" s="94"/>
      <c r="I1260" s="94"/>
      <c r="J1260" s="94"/>
      <c r="K1260" s="94"/>
      <c r="L1260" s="132"/>
      <c r="M1260" s="132"/>
      <c r="N1260" s="132"/>
      <c r="O1260" s="132"/>
      <c r="P1260" s="132"/>
      <c r="Q1260" s="132"/>
      <c r="R1260" s="132"/>
      <c r="S1260" s="132"/>
      <c r="T1260" s="132"/>
      <c r="U1260" s="132"/>
      <c r="V1260" s="132"/>
      <c r="W1260" s="133"/>
      <c r="X1260" s="133"/>
      <c r="Y1260" s="133"/>
      <c r="Z1260" s="133"/>
      <c r="AA1260" s="133"/>
      <c r="AB1260" s="133"/>
      <c r="AC1260" s="133"/>
      <c r="AD1260" s="133"/>
      <c r="AE1260" s="133"/>
      <c r="AF1260" s="117"/>
      <c r="AG1260" s="117"/>
      <c r="AH1260" s="117"/>
    </row>
    <row r="1261" spans="1:34" s="118" customFormat="1" ht="15">
      <c r="A1261" s="116"/>
      <c r="B1261" s="116"/>
      <c r="C1261" s="116"/>
      <c r="D1261" s="94"/>
      <c r="E1261" s="94"/>
      <c r="F1261" s="94"/>
      <c r="G1261" s="94"/>
      <c r="H1261" s="94"/>
      <c r="I1261" s="94"/>
      <c r="J1261" s="94"/>
      <c r="K1261" s="94"/>
      <c r="L1261" s="132"/>
      <c r="M1261" s="132"/>
      <c r="N1261" s="132"/>
      <c r="O1261" s="132"/>
      <c r="P1261" s="132"/>
      <c r="Q1261" s="132"/>
      <c r="R1261" s="132"/>
      <c r="S1261" s="132"/>
      <c r="T1261" s="132"/>
      <c r="U1261" s="132"/>
      <c r="V1261" s="132"/>
      <c r="W1261" s="133"/>
      <c r="X1261" s="133"/>
      <c r="Y1261" s="133"/>
      <c r="Z1261" s="133"/>
      <c r="AA1261" s="133"/>
      <c r="AB1261" s="133"/>
      <c r="AC1261" s="133"/>
      <c r="AD1261" s="133"/>
      <c r="AE1261" s="133"/>
      <c r="AF1261" s="117"/>
      <c r="AG1261" s="117"/>
      <c r="AH1261" s="117"/>
    </row>
    <row r="1262" spans="1:34" s="118" customFormat="1" ht="15">
      <c r="A1262" s="116"/>
      <c r="B1262" s="116"/>
      <c r="C1262" s="116"/>
      <c r="D1262" s="94"/>
      <c r="E1262" s="94"/>
      <c r="F1262" s="94"/>
      <c r="G1262" s="94"/>
      <c r="H1262" s="94"/>
      <c r="I1262" s="94"/>
      <c r="J1262" s="94"/>
      <c r="K1262" s="94"/>
      <c r="L1262" s="132"/>
      <c r="M1262" s="132"/>
      <c r="N1262" s="132"/>
      <c r="O1262" s="132"/>
      <c r="P1262" s="132"/>
      <c r="Q1262" s="132"/>
      <c r="R1262" s="132"/>
      <c r="S1262" s="132"/>
      <c r="T1262" s="132"/>
      <c r="U1262" s="132"/>
      <c r="V1262" s="132"/>
      <c r="W1262" s="133"/>
      <c r="X1262" s="133"/>
      <c r="Y1262" s="133"/>
      <c r="Z1262" s="133"/>
      <c r="AA1262" s="133"/>
      <c r="AB1262" s="133"/>
      <c r="AC1262" s="133"/>
      <c r="AD1262" s="133"/>
      <c r="AE1262" s="133"/>
      <c r="AF1262" s="117"/>
      <c r="AG1262" s="117"/>
      <c r="AH1262" s="117"/>
    </row>
    <row r="1263" spans="1:34" s="118" customFormat="1" ht="15">
      <c r="A1263" s="116"/>
      <c r="B1263" s="116"/>
      <c r="C1263" s="116"/>
      <c r="D1263" s="94"/>
      <c r="E1263" s="94"/>
      <c r="F1263" s="94"/>
      <c r="G1263" s="94"/>
      <c r="H1263" s="94"/>
      <c r="I1263" s="94"/>
      <c r="J1263" s="94"/>
      <c r="K1263" s="94"/>
      <c r="L1263" s="132"/>
      <c r="M1263" s="132"/>
      <c r="N1263" s="132"/>
      <c r="O1263" s="132"/>
      <c r="P1263" s="132"/>
      <c r="Q1263" s="132"/>
      <c r="R1263" s="132"/>
      <c r="S1263" s="132"/>
      <c r="T1263" s="132"/>
      <c r="U1263" s="132"/>
      <c r="V1263" s="132"/>
      <c r="W1263" s="133"/>
      <c r="X1263" s="133"/>
      <c r="Y1263" s="133"/>
      <c r="Z1263" s="133"/>
      <c r="AA1263" s="133"/>
      <c r="AB1263" s="133"/>
      <c r="AC1263" s="133"/>
      <c r="AD1263" s="133"/>
      <c r="AE1263" s="133"/>
      <c r="AF1263" s="117"/>
      <c r="AG1263" s="117"/>
      <c r="AH1263" s="117"/>
    </row>
    <row r="1264" spans="1:34" s="118" customFormat="1" ht="15">
      <c r="A1264" s="116"/>
      <c r="B1264" s="116"/>
      <c r="C1264" s="116"/>
      <c r="D1264" s="94"/>
      <c r="E1264" s="94"/>
      <c r="F1264" s="94"/>
      <c r="G1264" s="94"/>
      <c r="H1264" s="94"/>
      <c r="I1264" s="94"/>
      <c r="J1264" s="94"/>
      <c r="K1264" s="94"/>
      <c r="L1264" s="132"/>
      <c r="M1264" s="132"/>
      <c r="N1264" s="132"/>
      <c r="O1264" s="132"/>
      <c r="P1264" s="132"/>
      <c r="Q1264" s="132"/>
      <c r="R1264" s="132"/>
      <c r="S1264" s="132"/>
      <c r="T1264" s="132"/>
      <c r="U1264" s="132"/>
      <c r="V1264" s="132"/>
      <c r="W1264" s="133"/>
      <c r="X1264" s="133"/>
      <c r="Y1264" s="133"/>
      <c r="Z1264" s="133"/>
      <c r="AA1264" s="133"/>
      <c r="AB1264" s="133"/>
      <c r="AC1264" s="133"/>
      <c r="AD1264" s="133"/>
      <c r="AE1264" s="133"/>
      <c r="AF1264" s="117"/>
      <c r="AG1264" s="117"/>
      <c r="AH1264" s="117"/>
    </row>
    <row r="1265" spans="1:34" s="118" customFormat="1" ht="15">
      <c r="A1265" s="116"/>
      <c r="B1265" s="116"/>
      <c r="C1265" s="116"/>
      <c r="D1265" s="94"/>
      <c r="E1265" s="94"/>
      <c r="F1265" s="94"/>
      <c r="G1265" s="94"/>
      <c r="H1265" s="94"/>
      <c r="I1265" s="94"/>
      <c r="J1265" s="94"/>
      <c r="K1265" s="94"/>
      <c r="L1265" s="132"/>
      <c r="M1265" s="132"/>
      <c r="N1265" s="132"/>
      <c r="O1265" s="132"/>
      <c r="P1265" s="132"/>
      <c r="Q1265" s="132"/>
      <c r="R1265" s="132"/>
      <c r="S1265" s="132"/>
      <c r="T1265" s="132"/>
      <c r="U1265" s="132"/>
      <c r="V1265" s="132"/>
      <c r="W1265" s="133"/>
      <c r="X1265" s="133"/>
      <c r="Y1265" s="133"/>
      <c r="Z1265" s="133"/>
      <c r="AA1265" s="133"/>
      <c r="AB1265" s="133"/>
      <c r="AC1265" s="133"/>
      <c r="AD1265" s="133"/>
      <c r="AE1265" s="133"/>
      <c r="AF1265" s="117"/>
      <c r="AG1265" s="117"/>
      <c r="AH1265" s="117"/>
    </row>
    <row r="1266" spans="1:34" s="118" customFormat="1" ht="15">
      <c r="A1266" s="116"/>
      <c r="B1266" s="116"/>
      <c r="C1266" s="116"/>
      <c r="D1266" s="94"/>
      <c r="E1266" s="94"/>
      <c r="F1266" s="94"/>
      <c r="G1266" s="94"/>
      <c r="H1266" s="94"/>
      <c r="I1266" s="94"/>
      <c r="J1266" s="94"/>
      <c r="K1266" s="94"/>
      <c r="L1266" s="132"/>
      <c r="M1266" s="132"/>
      <c r="N1266" s="132"/>
      <c r="O1266" s="132"/>
      <c r="P1266" s="132"/>
      <c r="Q1266" s="132"/>
      <c r="R1266" s="132"/>
      <c r="S1266" s="132"/>
      <c r="T1266" s="132"/>
      <c r="U1266" s="132"/>
      <c r="V1266" s="132"/>
      <c r="W1266" s="133"/>
      <c r="X1266" s="133"/>
      <c r="Y1266" s="133"/>
      <c r="Z1266" s="133"/>
      <c r="AA1266" s="133"/>
      <c r="AB1266" s="133"/>
      <c r="AC1266" s="133"/>
      <c r="AD1266" s="133"/>
      <c r="AE1266" s="133"/>
      <c r="AF1266" s="117"/>
      <c r="AG1266" s="117"/>
      <c r="AH1266" s="117"/>
    </row>
    <row r="1267" spans="1:34" s="118" customFormat="1" ht="15">
      <c r="A1267" s="116"/>
      <c r="B1267" s="116"/>
      <c r="C1267" s="116"/>
      <c r="D1267" s="94"/>
      <c r="E1267" s="94"/>
      <c r="F1267" s="94"/>
      <c r="G1267" s="94"/>
      <c r="H1267" s="94"/>
      <c r="I1267" s="94"/>
      <c r="J1267" s="94"/>
      <c r="K1267" s="94"/>
      <c r="L1267" s="132"/>
      <c r="M1267" s="132"/>
      <c r="N1267" s="132"/>
      <c r="O1267" s="132"/>
      <c r="P1267" s="132"/>
      <c r="Q1267" s="132"/>
      <c r="R1267" s="132"/>
      <c r="S1267" s="132"/>
      <c r="T1267" s="132"/>
      <c r="U1267" s="132"/>
      <c r="V1267" s="132"/>
      <c r="W1267" s="133"/>
      <c r="X1267" s="133"/>
      <c r="Y1267" s="133"/>
      <c r="Z1267" s="133"/>
      <c r="AA1267" s="133"/>
      <c r="AB1267" s="133"/>
      <c r="AC1267" s="133"/>
      <c r="AD1267" s="133"/>
      <c r="AE1267" s="133"/>
      <c r="AF1267" s="117"/>
      <c r="AG1267" s="117"/>
      <c r="AH1267" s="117"/>
    </row>
    <row r="1268" spans="1:34" s="118" customFormat="1" ht="15">
      <c r="A1268" s="116"/>
      <c r="B1268" s="116"/>
      <c r="C1268" s="116"/>
      <c r="D1268" s="94"/>
      <c r="E1268" s="94"/>
      <c r="F1268" s="94"/>
      <c r="G1268" s="94"/>
      <c r="H1268" s="94"/>
      <c r="I1268" s="94"/>
      <c r="J1268" s="94"/>
      <c r="K1268" s="94"/>
      <c r="L1268" s="132"/>
      <c r="M1268" s="132"/>
      <c r="N1268" s="132"/>
      <c r="O1268" s="132"/>
      <c r="P1268" s="132"/>
      <c r="Q1268" s="132"/>
      <c r="R1268" s="132"/>
      <c r="S1268" s="132"/>
      <c r="T1268" s="132"/>
      <c r="U1268" s="132"/>
      <c r="V1268" s="132"/>
      <c r="W1268" s="133"/>
      <c r="X1268" s="133"/>
      <c r="Y1268" s="133"/>
      <c r="Z1268" s="133"/>
      <c r="AA1268" s="133"/>
      <c r="AB1268" s="133"/>
      <c r="AC1268" s="133"/>
      <c r="AD1268" s="133"/>
      <c r="AE1268" s="133"/>
      <c r="AF1268" s="117"/>
      <c r="AG1268" s="117"/>
      <c r="AH1268" s="117"/>
    </row>
    <row r="1269" spans="1:34" s="118" customFormat="1" ht="15">
      <c r="A1269" s="116"/>
      <c r="B1269" s="116"/>
      <c r="C1269" s="116"/>
      <c r="D1269" s="94"/>
      <c r="E1269" s="94"/>
      <c r="F1269" s="94"/>
      <c r="G1269" s="94"/>
      <c r="H1269" s="94"/>
      <c r="I1269" s="94"/>
      <c r="J1269" s="94"/>
      <c r="K1269" s="94"/>
      <c r="L1269" s="132"/>
      <c r="M1269" s="132"/>
      <c r="N1269" s="132"/>
      <c r="O1269" s="132"/>
      <c r="P1269" s="132"/>
      <c r="Q1269" s="132"/>
      <c r="R1269" s="132"/>
      <c r="S1269" s="132"/>
      <c r="T1269" s="132"/>
      <c r="U1269" s="132"/>
      <c r="V1269" s="132"/>
      <c r="W1269" s="133"/>
      <c r="X1269" s="133"/>
      <c r="Y1269" s="133"/>
      <c r="Z1269" s="133"/>
      <c r="AA1269" s="133"/>
      <c r="AB1269" s="133"/>
      <c r="AC1269" s="133"/>
      <c r="AD1269" s="133"/>
      <c r="AE1269" s="133"/>
      <c r="AF1269" s="117"/>
      <c r="AG1269" s="117"/>
      <c r="AH1269" s="117"/>
    </row>
    <row r="1270" spans="1:34" s="118" customFormat="1" ht="15">
      <c r="A1270" s="116"/>
      <c r="B1270" s="116"/>
      <c r="C1270" s="116"/>
      <c r="D1270" s="94"/>
      <c r="E1270" s="94"/>
      <c r="F1270" s="94"/>
      <c r="G1270" s="94"/>
      <c r="H1270" s="94"/>
      <c r="I1270" s="94"/>
      <c r="J1270" s="94"/>
      <c r="K1270" s="94"/>
      <c r="L1270" s="132"/>
      <c r="M1270" s="132"/>
      <c r="N1270" s="132"/>
      <c r="O1270" s="132"/>
      <c r="P1270" s="132"/>
      <c r="Q1270" s="132"/>
      <c r="R1270" s="132"/>
      <c r="S1270" s="132"/>
      <c r="T1270" s="132"/>
      <c r="U1270" s="132"/>
      <c r="V1270" s="132"/>
      <c r="W1270" s="133"/>
      <c r="X1270" s="133"/>
      <c r="Y1270" s="133"/>
      <c r="Z1270" s="133"/>
      <c r="AA1270" s="133"/>
      <c r="AB1270" s="133"/>
      <c r="AC1270" s="133"/>
      <c r="AD1270" s="133"/>
      <c r="AE1270" s="133"/>
      <c r="AF1270" s="117"/>
      <c r="AG1270" s="117"/>
      <c r="AH1270" s="117"/>
    </row>
    <row r="1271" spans="1:34" s="118" customFormat="1" ht="15">
      <c r="A1271" s="116"/>
      <c r="B1271" s="116"/>
      <c r="C1271" s="116"/>
      <c r="D1271" s="94"/>
      <c r="E1271" s="94"/>
      <c r="F1271" s="94"/>
      <c r="G1271" s="94"/>
      <c r="H1271" s="94"/>
      <c r="I1271" s="94"/>
      <c r="J1271" s="94"/>
      <c r="K1271" s="94"/>
      <c r="L1271" s="132"/>
      <c r="M1271" s="132"/>
      <c r="N1271" s="132"/>
      <c r="O1271" s="132"/>
      <c r="P1271" s="132"/>
      <c r="Q1271" s="132"/>
      <c r="R1271" s="132"/>
      <c r="S1271" s="132"/>
      <c r="T1271" s="132"/>
      <c r="U1271" s="132"/>
      <c r="V1271" s="132"/>
      <c r="W1271" s="133"/>
      <c r="X1271" s="133"/>
      <c r="Y1271" s="133"/>
      <c r="Z1271" s="133"/>
      <c r="AA1271" s="133"/>
      <c r="AB1271" s="133"/>
      <c r="AC1271" s="133"/>
      <c r="AD1271" s="133"/>
      <c r="AE1271" s="133"/>
      <c r="AF1271" s="117"/>
      <c r="AG1271" s="117"/>
      <c r="AH1271" s="117"/>
    </row>
    <row r="1272" spans="1:34" s="118" customFormat="1" ht="15">
      <c r="A1272" s="116"/>
      <c r="B1272" s="116"/>
      <c r="C1272" s="116"/>
      <c r="D1272" s="94"/>
      <c r="E1272" s="94"/>
      <c r="F1272" s="94"/>
      <c r="G1272" s="94"/>
      <c r="H1272" s="94"/>
      <c r="I1272" s="94"/>
      <c r="J1272" s="94"/>
      <c r="K1272" s="94"/>
      <c r="L1272" s="132"/>
      <c r="M1272" s="132"/>
      <c r="N1272" s="132"/>
      <c r="O1272" s="132"/>
      <c r="P1272" s="132"/>
      <c r="Q1272" s="132"/>
      <c r="R1272" s="132"/>
      <c r="S1272" s="132"/>
      <c r="T1272" s="132"/>
      <c r="U1272" s="132"/>
      <c r="V1272" s="132"/>
      <c r="W1272" s="133"/>
      <c r="X1272" s="133"/>
      <c r="Y1272" s="133"/>
      <c r="Z1272" s="133"/>
      <c r="AA1272" s="133"/>
      <c r="AB1272" s="133"/>
      <c r="AC1272" s="133"/>
      <c r="AD1272" s="133"/>
      <c r="AE1272" s="133"/>
      <c r="AF1272" s="117"/>
      <c r="AG1272" s="117"/>
      <c r="AH1272" s="117"/>
    </row>
    <row r="1273" spans="1:34" s="118" customFormat="1" ht="15">
      <c r="A1273" s="116"/>
      <c r="B1273" s="116"/>
      <c r="C1273" s="116"/>
      <c r="D1273" s="94"/>
      <c r="E1273" s="94"/>
      <c r="F1273" s="94"/>
      <c r="G1273" s="94"/>
      <c r="H1273" s="94"/>
      <c r="I1273" s="94"/>
      <c r="J1273" s="94"/>
      <c r="K1273" s="94"/>
      <c r="L1273" s="132"/>
      <c r="M1273" s="132"/>
      <c r="N1273" s="132"/>
      <c r="O1273" s="132"/>
      <c r="P1273" s="132"/>
      <c r="Q1273" s="132"/>
      <c r="R1273" s="132"/>
      <c r="S1273" s="132"/>
      <c r="T1273" s="132"/>
      <c r="U1273" s="132"/>
      <c r="V1273" s="132"/>
      <c r="W1273" s="133"/>
      <c r="X1273" s="133"/>
      <c r="Y1273" s="133"/>
      <c r="Z1273" s="133"/>
      <c r="AA1273" s="133"/>
      <c r="AB1273" s="133"/>
      <c r="AC1273" s="133"/>
      <c r="AD1273" s="133"/>
      <c r="AE1273" s="133"/>
      <c r="AF1273" s="117"/>
      <c r="AG1273" s="117"/>
      <c r="AH1273" s="117"/>
    </row>
    <row r="1274" spans="1:34" s="118" customFormat="1" ht="15">
      <c r="A1274" s="116"/>
      <c r="B1274" s="116"/>
      <c r="C1274" s="116"/>
      <c r="D1274" s="94"/>
      <c r="E1274" s="94"/>
      <c r="F1274" s="94"/>
      <c r="G1274" s="94"/>
      <c r="H1274" s="94"/>
      <c r="I1274" s="94"/>
      <c r="J1274" s="94"/>
      <c r="K1274" s="94"/>
      <c r="L1274" s="132"/>
      <c r="M1274" s="132"/>
      <c r="N1274" s="132"/>
      <c r="O1274" s="132"/>
      <c r="P1274" s="132"/>
      <c r="Q1274" s="132"/>
      <c r="R1274" s="132"/>
      <c r="S1274" s="132"/>
      <c r="T1274" s="132"/>
      <c r="U1274" s="132"/>
      <c r="V1274" s="132"/>
      <c r="W1274" s="133"/>
      <c r="X1274" s="133"/>
      <c r="Y1274" s="133"/>
      <c r="Z1274" s="133"/>
      <c r="AA1274" s="133"/>
      <c r="AB1274" s="133"/>
      <c r="AC1274" s="133"/>
      <c r="AD1274" s="133"/>
      <c r="AE1274" s="133"/>
      <c r="AF1274" s="117"/>
      <c r="AG1274" s="117"/>
      <c r="AH1274" s="117"/>
    </row>
    <row r="1275" spans="1:34" s="118" customFormat="1" ht="15">
      <c r="A1275" s="116"/>
      <c r="B1275" s="116"/>
      <c r="C1275" s="116"/>
      <c r="D1275" s="94"/>
      <c r="E1275" s="94"/>
      <c r="F1275" s="94"/>
      <c r="G1275" s="94"/>
      <c r="H1275" s="94"/>
      <c r="I1275" s="94"/>
      <c r="J1275" s="94"/>
      <c r="K1275" s="94"/>
      <c r="L1275" s="132"/>
      <c r="M1275" s="132"/>
      <c r="N1275" s="132"/>
      <c r="O1275" s="132"/>
      <c r="P1275" s="132"/>
      <c r="Q1275" s="132"/>
      <c r="R1275" s="132"/>
      <c r="S1275" s="132"/>
      <c r="T1275" s="132"/>
      <c r="U1275" s="132"/>
      <c r="V1275" s="132"/>
      <c r="W1275" s="133"/>
      <c r="X1275" s="133"/>
      <c r="Y1275" s="133"/>
      <c r="Z1275" s="133"/>
      <c r="AA1275" s="133"/>
      <c r="AB1275" s="133"/>
      <c r="AC1275" s="133"/>
      <c r="AD1275" s="133"/>
      <c r="AE1275" s="133"/>
      <c r="AF1275" s="117"/>
      <c r="AG1275" s="117"/>
      <c r="AH1275" s="117"/>
    </row>
    <row r="1276" spans="1:34" s="118" customFormat="1" ht="15">
      <c r="A1276" s="116"/>
      <c r="B1276" s="116"/>
      <c r="C1276" s="116"/>
      <c r="D1276" s="94"/>
      <c r="E1276" s="94"/>
      <c r="F1276" s="94"/>
      <c r="G1276" s="94"/>
      <c r="H1276" s="94"/>
      <c r="I1276" s="94"/>
      <c r="J1276" s="94"/>
      <c r="K1276" s="94"/>
      <c r="L1276" s="132"/>
      <c r="M1276" s="132"/>
      <c r="N1276" s="132"/>
      <c r="O1276" s="132"/>
      <c r="P1276" s="132"/>
      <c r="Q1276" s="132"/>
      <c r="R1276" s="132"/>
      <c r="S1276" s="132"/>
      <c r="T1276" s="132"/>
      <c r="U1276" s="132"/>
      <c r="V1276" s="132"/>
      <c r="W1276" s="133"/>
      <c r="X1276" s="133"/>
      <c r="Y1276" s="133"/>
      <c r="Z1276" s="133"/>
      <c r="AA1276" s="133"/>
      <c r="AB1276" s="133"/>
      <c r="AC1276" s="133"/>
      <c r="AD1276" s="133"/>
      <c r="AE1276" s="133"/>
      <c r="AF1276" s="117"/>
      <c r="AG1276" s="117"/>
      <c r="AH1276" s="117"/>
    </row>
    <row r="1277" spans="1:34" s="118" customFormat="1" ht="15">
      <c r="A1277" s="116"/>
      <c r="B1277" s="116"/>
      <c r="C1277" s="116"/>
      <c r="D1277" s="94"/>
      <c r="E1277" s="94"/>
      <c r="F1277" s="94"/>
      <c r="G1277" s="94"/>
      <c r="H1277" s="94"/>
      <c r="I1277" s="94"/>
      <c r="J1277" s="94"/>
      <c r="K1277" s="94"/>
      <c r="L1277" s="132"/>
      <c r="M1277" s="132"/>
      <c r="N1277" s="132"/>
      <c r="O1277" s="132"/>
      <c r="P1277" s="132"/>
      <c r="Q1277" s="132"/>
      <c r="R1277" s="132"/>
      <c r="S1277" s="132"/>
      <c r="T1277" s="132"/>
      <c r="U1277" s="132"/>
      <c r="V1277" s="132"/>
      <c r="W1277" s="133"/>
      <c r="X1277" s="133"/>
      <c r="Y1277" s="133"/>
      <c r="Z1277" s="133"/>
      <c r="AA1277" s="133"/>
      <c r="AB1277" s="133"/>
      <c r="AC1277" s="133"/>
      <c r="AD1277" s="133"/>
      <c r="AE1277" s="133"/>
      <c r="AF1277" s="117"/>
      <c r="AG1277" s="117"/>
      <c r="AH1277" s="117"/>
    </row>
    <row r="1278" spans="1:34" s="118" customFormat="1" ht="15">
      <c r="A1278" s="116"/>
      <c r="B1278" s="116"/>
      <c r="C1278" s="116"/>
      <c r="D1278" s="94"/>
      <c r="E1278" s="94"/>
      <c r="F1278" s="94"/>
      <c r="G1278" s="94"/>
      <c r="H1278" s="94"/>
      <c r="I1278" s="94"/>
      <c r="J1278" s="94"/>
      <c r="K1278" s="94"/>
      <c r="L1278" s="132"/>
      <c r="M1278" s="132"/>
      <c r="N1278" s="132"/>
      <c r="O1278" s="132"/>
      <c r="P1278" s="132"/>
      <c r="Q1278" s="132"/>
      <c r="R1278" s="132"/>
      <c r="S1278" s="132"/>
      <c r="T1278" s="132"/>
      <c r="U1278" s="132"/>
      <c r="V1278" s="132"/>
      <c r="W1278" s="133"/>
      <c r="X1278" s="133"/>
      <c r="Y1278" s="133"/>
      <c r="Z1278" s="133"/>
      <c r="AA1278" s="133"/>
      <c r="AB1278" s="133"/>
      <c r="AC1278" s="133"/>
      <c r="AD1278" s="133"/>
      <c r="AE1278" s="133"/>
      <c r="AF1278" s="117"/>
      <c r="AG1278" s="117"/>
      <c r="AH1278" s="117"/>
    </row>
    <row r="1279" spans="1:34" s="118" customFormat="1" ht="15">
      <c r="A1279" s="116"/>
      <c r="B1279" s="116"/>
      <c r="C1279" s="116"/>
      <c r="D1279" s="94"/>
      <c r="E1279" s="94"/>
      <c r="F1279" s="94"/>
      <c r="G1279" s="94"/>
      <c r="H1279" s="94"/>
      <c r="I1279" s="94"/>
      <c r="J1279" s="94"/>
      <c r="K1279" s="94"/>
      <c r="L1279" s="132"/>
      <c r="M1279" s="132"/>
      <c r="N1279" s="132"/>
      <c r="O1279" s="132"/>
      <c r="P1279" s="132"/>
      <c r="Q1279" s="132"/>
      <c r="R1279" s="132"/>
      <c r="S1279" s="132"/>
      <c r="T1279" s="132"/>
      <c r="U1279" s="132"/>
      <c r="V1279" s="132"/>
      <c r="W1279" s="133"/>
      <c r="X1279" s="133"/>
      <c r="Y1279" s="133"/>
      <c r="Z1279" s="133"/>
      <c r="AA1279" s="133"/>
      <c r="AB1279" s="133"/>
      <c r="AC1279" s="133"/>
      <c r="AD1279" s="133"/>
      <c r="AE1279" s="133"/>
      <c r="AF1279" s="117"/>
      <c r="AG1279" s="117"/>
      <c r="AH1279" s="117"/>
    </row>
  </sheetData>
  <sheetProtection/>
  <mergeCells count="4">
    <mergeCell ref="A1:L1"/>
    <mergeCell ref="B3:L3"/>
    <mergeCell ref="B5:L5"/>
    <mergeCell ref="A6:A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94.8515625" style="47" customWidth="1"/>
  </cols>
  <sheetData>
    <row r="1" ht="15">
      <c r="A1" s="47" t="s">
        <v>256</v>
      </c>
    </row>
    <row r="2" ht="21">
      <c r="A2" s="135" t="s">
        <v>246</v>
      </c>
    </row>
    <row r="3" ht="21">
      <c r="A3" s="135" t="s">
        <v>247</v>
      </c>
    </row>
    <row r="4" ht="21">
      <c r="A4" s="135" t="s">
        <v>248</v>
      </c>
    </row>
    <row r="5" ht="21">
      <c r="A5" s="136" t="s">
        <v>355</v>
      </c>
    </row>
    <row r="6" ht="51.75" customHeight="1">
      <c r="A6" s="136" t="s">
        <v>249</v>
      </c>
    </row>
    <row r="7" ht="30" customHeight="1">
      <c r="A7" s="47" t="s">
        <v>333</v>
      </c>
    </row>
    <row r="8" ht="15" customHeight="1">
      <c r="A8" s="47" t="s">
        <v>250</v>
      </c>
    </row>
    <row r="10" ht="15">
      <c r="A10" s="47" t="s">
        <v>251</v>
      </c>
    </row>
    <row r="11" ht="15">
      <c r="A11" s="47" t="s">
        <v>252</v>
      </c>
    </row>
    <row r="12" ht="15">
      <c r="A12" s="47" t="s">
        <v>266</v>
      </c>
    </row>
    <row r="13" ht="15">
      <c r="A13" s="47" t="s">
        <v>267</v>
      </c>
    </row>
    <row r="14" ht="15">
      <c r="A14" s="47" t="s">
        <v>268</v>
      </c>
    </row>
    <row r="15" ht="133.5" customHeight="1">
      <c r="A15" s="47" t="s">
        <v>269</v>
      </c>
    </row>
    <row r="17" ht="15">
      <c r="A17" s="47" t="s">
        <v>253</v>
      </c>
    </row>
    <row r="19" ht="30">
      <c r="A19" s="47" t="s">
        <v>270</v>
      </c>
    </row>
    <row r="20" ht="15">
      <c r="A20" s="47" t="s">
        <v>254</v>
      </c>
    </row>
    <row r="21" ht="15">
      <c r="A21" s="47" t="s">
        <v>344</v>
      </c>
    </row>
    <row r="22" ht="15">
      <c r="A22" s="47" t="s">
        <v>255</v>
      </c>
    </row>
    <row r="23" ht="15">
      <c r="A23" s="47" t="s">
        <v>334</v>
      </c>
    </row>
    <row r="24" ht="15">
      <c r="A24" s="47" t="s">
        <v>342</v>
      </c>
    </row>
    <row r="25" ht="42.75" customHeight="1">
      <c r="A25" s="47" t="s">
        <v>343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2016-10-27T11:52:16Z</cp:lastPrinted>
  <dcterms:created xsi:type="dcterms:W3CDTF">2013-11-20T11:44:45Z</dcterms:created>
  <dcterms:modified xsi:type="dcterms:W3CDTF">2016-10-27T11:53:45Z</dcterms:modified>
  <cp:category/>
  <cp:version/>
  <cp:contentType/>
  <cp:contentStatus/>
</cp:coreProperties>
</file>