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<sst xmlns="http://schemas.openxmlformats.org/spreadsheetml/2006/main" count="112" uniqueCount="81">
  <si>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</si>
  <si>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</si>
  <si>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</si>
  <si>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</si>
  <si>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</si>
  <si>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</si>
  <si>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</si>
  <si>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</si>
  <si>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</si>
  <si>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</si>
  <si>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</si>
  <si>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</si>
  <si>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</si>
  <si>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</si>
  <si>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</si>
  <si>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</si>
  <si>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</si>
  <si>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</si>
  <si>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</si>
  <si>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</si>
  <si>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</si>
  <si>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</si>
  <si>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</si>
  <si>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</si>
  <si>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</si>
  <si>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</si>
  <si>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</si>
  <si>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</si>
  <si>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</si>
  <si>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</si>
  <si>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</si>
  <si>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</si>
  <si>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</si>
  <si>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</si>
  <si>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</si>
  <si>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</si>
  <si>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</si>
  <si>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</si>
  <si>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</si>
  <si>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</si>
  <si>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</si>
  <si>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</si>
  <si>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</si>
  <si>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</si>
  <si>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</si>
  <si>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</si>
  <si>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</si>
  <si>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</si>
  <si>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</si>
  <si>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</si>
  <si>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</si>
  <si>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</si>
  <si>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</si>
  <si>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</si>
  <si>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</si>
  <si>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</si>
  <si>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</si>
  <si>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</si>
  <si>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</si>
  <si>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</si>
  <si>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</si>
  <si>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</si>
  <si>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</si>
  <si>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</si>
  <si>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>(глава муниципального образования, председатель совета народных депутатов, депутаты)</t>
    </r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</si>
  <si>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</si>
  <si>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</si>
  <si>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</si>
  <si>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</si>
  <si>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</si>
  <si>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</si>
  <si>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</si>
  <si>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 val="single"/>
        <sz val="13"/>
        <color indexed="8"/>
        <rFont val="Times New Roman"/>
        <family val="1"/>
      </rPr>
      <t>26.12.2017</t>
    </r>
    <r>
      <rPr>
        <sz val="13"/>
        <color indexed="8"/>
        <rFont val="Times New Roman"/>
        <family val="1"/>
      </rPr>
      <t>__   № _</t>
    </r>
    <r>
      <rPr>
        <u val="single"/>
        <sz val="13"/>
        <color indexed="8"/>
        <rFont val="Times New Roman"/>
        <family val="1"/>
      </rPr>
      <t>168</t>
    </r>
    <r>
      <rPr>
        <sz val="13"/>
        <color indexed="8"/>
        <rFont val="Times New Roman"/>
        <family val="1"/>
      </rPr>
      <t>_</t>
    </r>
  </si>
  <si>
    <t>Численность населения по состоянию на 1 января (2015)года,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</si>
  <si>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по состоянию на 01.04. 2018 года</t>
  </si>
  <si>
    <t>Муниципальное образование "Гетуновское сельское поселение Погарского района Брянской области"</t>
  </si>
  <si>
    <t>П.А.Приходько</t>
  </si>
  <si>
    <t>В.Д.Субратова</t>
  </si>
  <si>
    <t>Телефон (с кодом):8 4834993619)</t>
  </si>
  <si>
    <t>Главный бухгалтер</t>
  </si>
  <si>
    <t>Исполнитель (должность, ФИО, подпись):В.Д. Субратова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</si>
</sst>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\-0.0;;@"/>
    <numFmt numFmtId="165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ourier New"/>
      <family val="3"/>
    </font>
    <font>
      <sz val="11"/>
      <color indexed="8"/>
      <name val="Times New Roman"/>
      <family val="1"/>
    </font>
    <font>
      <u val="single"/>
      <sz val="8"/>
      <color indexed="8"/>
      <name val="Courier New"/>
      <family val="3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b/>
      <u val="single"/>
      <sz val="14"/>
      <color indexed="8"/>
      <name val="Courier New"/>
      <family val="3"/>
    </font>
    <font>
      <b/>
      <sz val="14"/>
      <color indexed="8"/>
      <name val="Times New Roman"/>
      <family val="1"/>
    </font>
    <font>
      <b/>
      <sz val="14"/>
      <color indexed="8"/>
      <name val="Courier New"/>
      <family val="3"/>
    </font>
    <font>
      <sz val="14"/>
      <color indexed="8"/>
      <name val="Courier New"/>
      <family val="3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ourier New"/>
      <family val="3"/>
    </font>
    <font>
      <u val="single"/>
      <sz val="8"/>
      <color theme="1"/>
      <name val="Courier New"/>
      <family val="3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ourier New"/>
      <family val="3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ourier New"/>
      <family val="3"/>
    </font>
    <font>
      <sz val="13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 vertical="top"/>
    </xf>
    <xf numFmtId="0" fontId="62" fillId="7" borderId="11" xfId="0" applyFont="1" applyFill="1" applyBorder="1" applyAlignment="1">
      <alignment horizontal="right" vertical="top"/>
    </xf>
    <xf numFmtId="0" fontId="63" fillId="0" borderId="10" xfId="0" applyFont="1" applyBorder="1" applyAlignment="1">
      <alignment vertical="top"/>
    </xf>
    <xf numFmtId="16" fontId="63" fillId="0" borderId="10" xfId="0" applyNumberFormat="1" applyFont="1" applyBorder="1" applyAlignment="1">
      <alignment horizontal="right" vertical="top"/>
    </xf>
    <xf numFmtId="0" fontId="63" fillId="6" borderId="10" xfId="0" applyFont="1" applyFill="1" applyBorder="1" applyAlignment="1">
      <alignment horizontal="center" vertical="top"/>
    </xf>
    <xf numFmtId="0" fontId="62" fillId="7" borderId="10" xfId="0" applyFont="1" applyFill="1" applyBorder="1" applyAlignment="1">
      <alignment horizontal="right" vertical="top"/>
    </xf>
    <xf numFmtId="0" fontId="63" fillId="0" borderId="10" xfId="0" applyFont="1" applyBorder="1" applyAlignment="1">
      <alignment horizontal="right" vertical="top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1" fillId="7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65" fillId="7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7" fillId="7" borderId="11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6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67" fillId="7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57" fillId="0" borderId="0" xfId="0" applyFont="1" applyAlignment="1">
      <alignment horizontal="center" vertical="center"/>
    </xf>
    <xf numFmtId="0" fontId="66" fillId="0" borderId="12" xfId="0" applyFont="1" applyBorder="1" applyAlignment="1" applyProtection="1">
      <alignment horizontal="center" vertical="top"/>
      <protection locked="0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>
      <alignment horizontal="center" vertical="top" wrapText="1"/>
    </xf>
    <xf numFmtId="0" fontId="64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69" fillId="33" borderId="0" xfId="0" applyFont="1" applyFill="1" applyBorder="1" applyAlignment="1">
      <alignment horizontal="center" vertical="top"/>
    </xf>
    <xf numFmtId="0" fontId="61" fillId="33" borderId="0" xfId="0" applyFont="1" applyFill="1" applyBorder="1" applyAlignment="1">
      <alignment horizontal="center" vertical="top" wrapText="1"/>
    </xf>
    <xf numFmtId="164" fontId="69" fillId="33" borderId="0" xfId="0" applyNumberFormat="1" applyFont="1" applyFill="1" applyBorder="1" applyAlignment="1">
      <alignment horizontal="center" vertical="top"/>
    </xf>
    <xf numFmtId="0" fontId="66" fillId="33" borderId="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" fontId="70" fillId="7" borderId="10" xfId="0" applyNumberFormat="1" applyFont="1" applyFill="1" applyBorder="1" applyAlignment="1" applyProtection="1">
      <alignment horizontal="center" vertical="top"/>
      <protection locked="0"/>
    </xf>
    <xf numFmtId="4" fontId="70" fillId="7" borderId="10" xfId="0" applyNumberFormat="1" applyFont="1" applyFill="1" applyBorder="1" applyAlignment="1" applyProtection="1">
      <alignment horizontal="center" vertical="top"/>
      <protection/>
    </xf>
    <xf numFmtId="4" fontId="70" fillId="7" borderId="10" xfId="0" applyNumberFormat="1" applyFont="1" applyFill="1" applyBorder="1" applyAlignment="1">
      <alignment horizontal="center" vertical="top"/>
    </xf>
    <xf numFmtId="165" fontId="70" fillId="33" borderId="10" xfId="0" applyNumberFormat="1" applyFont="1" applyFill="1" applyBorder="1" applyAlignment="1">
      <alignment horizontal="center" vertical="top"/>
    </xf>
    <xf numFmtId="4" fontId="70" fillId="6" borderId="10" xfId="0" applyNumberFormat="1" applyFont="1" applyFill="1" applyBorder="1" applyAlignment="1" applyProtection="1">
      <alignment horizontal="center" vertical="top"/>
      <protection locked="0"/>
    </xf>
    <xf numFmtId="4" fontId="70" fillId="6" borderId="10" xfId="0" applyNumberFormat="1" applyFont="1" applyFill="1" applyBorder="1" applyAlignment="1">
      <alignment horizontal="center" vertical="top"/>
    </xf>
    <xf numFmtId="4" fontId="57" fillId="0" borderId="10" xfId="0" applyNumberFormat="1" applyFont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/>
    </xf>
    <xf numFmtId="4" fontId="57" fillId="33" borderId="10" xfId="0" applyNumberFormat="1" applyFont="1" applyFill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 locked="0"/>
    </xf>
    <xf numFmtId="4" fontId="70" fillId="0" borderId="10" xfId="0" applyNumberFormat="1" applyFont="1" applyBorder="1" applyAlignment="1" applyProtection="1">
      <alignment horizontal="center" vertical="top"/>
      <protection locked="0"/>
    </xf>
    <xf numFmtId="4" fontId="66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70" fillId="7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 applyProtection="1">
      <alignment horizontal="center" vertical="top"/>
      <protection locked="0"/>
    </xf>
    <xf numFmtId="4" fontId="69" fillId="6" borderId="10" xfId="0" applyNumberFormat="1" applyFont="1" applyFill="1" applyBorder="1" applyAlignment="1">
      <alignment horizontal="center" vertical="top"/>
    </xf>
    <xf numFmtId="4" fontId="69" fillId="0" borderId="10" xfId="0" applyNumberFormat="1" applyFont="1" applyBorder="1" applyAlignment="1" applyProtection="1">
      <alignment horizontal="center" vertical="top"/>
      <protection locked="0"/>
    </xf>
    <xf numFmtId="0" fontId="5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top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>
      <alignment vertical="top" wrapText="1"/>
    </xf>
    <xf numFmtId="4" fontId="70" fillId="0" borderId="12" xfId="0" applyNumberFormat="1" applyFont="1" applyBorder="1" applyAlignment="1" applyProtection="1">
      <alignment horizontal="center" vertical="top"/>
      <protection locked="0"/>
    </xf>
    <xf numFmtId="0" fontId="73" fillId="0" borderId="10" xfId="0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>
      <alignment vertical="top"/>
    </xf>
    <xf numFmtId="0" fontId="71" fillId="0" borderId="0" xfId="0" applyFont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4" fontId="69" fillId="33" borderId="0" xfId="0" applyNumberFormat="1" applyFont="1" applyFill="1" applyBorder="1" applyAlignment="1">
      <alignment horizontal="center" vertical="top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top"/>
    </xf>
    <xf numFmtId="16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right" vertical="top"/>
    </xf>
    <xf numFmtId="0" fontId="74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67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>
      <alignment/>
    </xf>
    <xf numFmtId="0" fontId="68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/>
      <protection locked="0"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4" fontId="70" fillId="7" borderId="10" xfId="0" applyNumberFormat="1" applyFont="1" applyFill="1" applyBorder="1" applyAlignment="1">
      <alignment horizontal="center" vertical="top" wrapText="1"/>
    </xf>
    <xf numFmtId="0" fontId="66" fillId="33" borderId="15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vertical="top" wrapText="1"/>
    </xf>
    <xf numFmtId="0" fontId="69" fillId="0" borderId="0" xfId="0" applyFont="1" applyAlignment="1" applyProtection="1">
      <alignment horizont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74" fillId="0" borderId="0" xfId="0" applyFont="1" applyAlignment="1">
      <alignment horizontal="right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 applyProtection="1">
      <alignment horizontal="center" vertical="center"/>
      <protection locked="0"/>
    </xf>
    <xf numFmtId="0" fontId="69" fillId="6" borderId="15" xfId="0" applyFont="1" applyFill="1" applyBorder="1" applyAlignment="1">
      <alignment horizontal="center" vertical="top"/>
    </xf>
    <xf numFmtId="0" fontId="69" fillId="6" borderId="13" xfId="0" applyFont="1" applyFill="1" applyBorder="1" applyAlignment="1">
      <alignment horizontal="center" vertical="top"/>
    </xf>
    <xf numFmtId="0" fontId="73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4" fontId="70" fillId="7" borderId="10" xfId="0" applyNumberFormat="1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  <xf numFmtId="4" fontId="69" fillId="6" borderId="15" xfId="0" applyNumberFormat="1" applyFont="1" applyFill="1" applyBorder="1" applyAlignment="1">
      <alignment horizontal="center" vertical="top"/>
    </xf>
    <xf numFmtId="4" fontId="69" fillId="6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="75" zoomScaleNormal="75" zoomScaleSheetLayoutView="75" zoomScalePageLayoutView="0" workbookViewId="0" topLeftCell="A10">
      <selection activeCell="D54" sqref="D54"/>
    </sheetView>
  </sheetViews>
  <sheetFormatPr defaultColWidth="9.140625" defaultRowHeight="15"/>
  <cols>
    <col min="1" max="1" width="6.140625" style="0" customWidth="1"/>
    <col min="2" max="2" width="108.8515625" style="0" customWidth="1"/>
    <col min="3" max="3" width="7.8515625" style="0" customWidth="1"/>
    <col min="4" max="4" width="25.140625" style="0" customWidth="1"/>
    <col min="5" max="5" width="20.28125" style="0" customWidth="1"/>
    <col min="6" max="6" width="22.57421875" style="0" customWidth="1"/>
    <col min="7" max="7" width="13.8515625" style="0" customWidth="1"/>
    <col min="8" max="8" width="22.8515625" style="0" customWidth="1"/>
    <col min="9" max="9" width="22.57421875" style="0" customWidth="1"/>
    <col min="10" max="10" width="29.00390625" style="0" customWidth="1"/>
    <col min="11" max="11" width="19.8515625" style="0" customWidth="1"/>
    <col min="12" max="12" width="21.140625" style="0" customWidth="1"/>
  </cols>
  <sheetData>
    <row r="1" spans="11:12" ht="15" customHeight="1">
      <c r="K1" s="99" t="s">
        <v>0</v>
      </c>
      <c r="L1" s="99"/>
    </row>
    <row r="2" spans="10:12" ht="15" customHeight="1">
      <c r="J2" s="108" t="s">
        <v>38</v>
      </c>
      <c r="K2" s="108"/>
      <c r="L2" s="108"/>
    </row>
    <row r="3" spans="10:12" ht="16.5" customHeight="1">
      <c r="J3" s="108" t="s">
        <v>31</v>
      </c>
      <c r="K3" s="108"/>
      <c r="L3" s="108"/>
    </row>
    <row r="4" spans="10:12" ht="15.75" customHeight="1">
      <c r="J4" s="108" t="s">
        <v>72</v>
      </c>
      <c r="K4" s="108"/>
      <c r="L4" s="108"/>
    </row>
    <row r="5" ht="1.5" customHeight="1"/>
    <row r="6" spans="1:12" ht="18.75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48.75" customHeight="1">
      <c r="A7" s="100" t="s">
        <v>71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28.5" customHeight="1">
      <c r="A8" s="111" t="s">
        <v>74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35.25" customHeight="1">
      <c r="A9" s="101" t="s">
        <v>75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6" ht="15.75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P10" s="3"/>
    </row>
    <row r="11" spans="6:16" ht="3.75" customHeight="1">
      <c r="F11" s="1"/>
      <c r="G11" s="34"/>
      <c r="H11" s="45"/>
      <c r="I11" s="66"/>
      <c r="J11" s="1"/>
      <c r="P11" s="3"/>
    </row>
    <row r="12" spans="1:16" ht="41.25" customHeight="1">
      <c r="A12" s="40">
        <v>1</v>
      </c>
      <c r="B12" s="110" t="s">
        <v>73</v>
      </c>
      <c r="C12" s="110"/>
      <c r="D12" s="110"/>
      <c r="E12" s="110"/>
      <c r="F12" s="110"/>
      <c r="G12" s="110"/>
      <c r="H12" s="39">
        <v>1591</v>
      </c>
      <c r="I12" s="85" t="s">
        <v>25</v>
      </c>
      <c r="L12" s="17"/>
      <c r="M12" s="17"/>
      <c r="N12" s="17"/>
      <c r="P12" s="3"/>
    </row>
    <row r="13" spans="1:16" ht="9" customHeight="1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>
      <c r="A14" s="40">
        <v>2</v>
      </c>
      <c r="B14" s="110" t="s">
        <v>49</v>
      </c>
      <c r="C14" s="110"/>
      <c r="D14" s="110"/>
      <c r="E14" s="110"/>
      <c r="F14" s="110"/>
      <c r="G14" s="110"/>
      <c r="H14" s="39">
        <v>11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3:25" ht="3" customHeight="1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>
      <c r="A16" s="103" t="s">
        <v>59</v>
      </c>
      <c r="B16" s="103" t="s">
        <v>4</v>
      </c>
      <c r="C16" s="103" t="s">
        <v>5</v>
      </c>
      <c r="D16" s="103" t="s">
        <v>23</v>
      </c>
      <c r="E16" s="103" t="s">
        <v>24</v>
      </c>
      <c r="F16" s="103" t="s">
        <v>41</v>
      </c>
      <c r="G16" s="103" t="s">
        <v>44</v>
      </c>
      <c r="H16" s="103" t="s">
        <v>48</v>
      </c>
      <c r="I16" s="103"/>
      <c r="J16" s="103"/>
      <c r="K16" s="104" t="s">
        <v>42</v>
      </c>
      <c r="L16" s="105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customHeight="1" hidden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6"/>
      <c r="L17" s="107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>
      <c r="A18" s="103"/>
      <c r="B18" s="103"/>
      <c r="C18" s="103"/>
      <c r="D18" s="103"/>
      <c r="E18" s="103"/>
      <c r="F18" s="103"/>
      <c r="G18" s="103"/>
      <c r="H18" s="75" t="s">
        <v>53</v>
      </c>
      <c r="I18" s="75" t="s">
        <v>54</v>
      </c>
      <c r="J18" s="75" t="s">
        <v>58</v>
      </c>
      <c r="K18" s="62" t="s">
        <v>13</v>
      </c>
      <c r="L18" s="62" t="s">
        <v>43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12" ht="30" customHeight="1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4" t="s">
        <v>69</v>
      </c>
      <c r="H19" s="64">
        <v>8</v>
      </c>
      <c r="I19" s="64">
        <v>9</v>
      </c>
      <c r="J19" s="64">
        <v>10</v>
      </c>
      <c r="K19" s="64" t="s">
        <v>70</v>
      </c>
      <c r="L19" s="64" t="s">
        <v>68</v>
      </c>
    </row>
    <row r="20" spans="1:15" ht="43.5" customHeight="1">
      <c r="A20" s="9">
        <v>1</v>
      </c>
      <c r="B20" s="25" t="s">
        <v>47</v>
      </c>
      <c r="C20" s="18">
        <v>1</v>
      </c>
      <c r="D20" s="46">
        <v>1624000</v>
      </c>
      <c r="E20" s="46">
        <f>E22+E31+E32+E33</f>
        <v>1262057.77</v>
      </c>
      <c r="F20" s="46">
        <f>F22+F31+F32+F33</f>
        <v>352628.95</v>
      </c>
      <c r="G20" s="47">
        <f>ROUND(F20/E20*100,1)</f>
        <v>27.9</v>
      </c>
      <c r="H20" s="46">
        <f>H22+H31+H32+H33</f>
        <v>0</v>
      </c>
      <c r="I20" s="46">
        <f>I22+I31+I32+I33</f>
        <v>0</v>
      </c>
      <c r="J20" s="46">
        <f>J22+J31+J32+J33</f>
        <v>0</v>
      </c>
      <c r="K20" s="48">
        <f>E20-H20-I20-J20-D20</f>
        <v>-361942.23</v>
      </c>
      <c r="L20" s="48">
        <f>F20-H20-I20-D20</f>
        <v>-1271371.05</v>
      </c>
      <c r="N20" s="7"/>
      <c r="O20" s="7"/>
    </row>
    <row r="21" spans="1:15" ht="19.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12" ht="39.75" customHeight="1">
      <c r="A22" s="11" t="s">
        <v>14</v>
      </c>
      <c r="B22" s="26" t="s">
        <v>27</v>
      </c>
      <c r="C22" s="19">
        <v>2</v>
      </c>
      <c r="D22" s="22" t="s">
        <v>26</v>
      </c>
      <c r="E22" s="49">
        <f>E24+E29+E30</f>
        <v>749897</v>
      </c>
      <c r="F22" s="49">
        <f>F24+F29+F30</f>
        <v>226728.47999999998</v>
      </c>
      <c r="G22" s="53">
        <f>ROUND(F22/E22*100,1)</f>
        <v>30.2</v>
      </c>
      <c r="H22" s="49">
        <f>H24+H29+H30</f>
        <v>0</v>
      </c>
      <c r="I22" s="49">
        <f>I24+I29+I30</f>
        <v>0</v>
      </c>
      <c r="J22" s="49">
        <f>J24+J29+J30</f>
        <v>0</v>
      </c>
      <c r="K22" s="22" t="s">
        <v>26</v>
      </c>
      <c r="L22" s="22" t="s">
        <v>26</v>
      </c>
    </row>
    <row r="23" spans="1:12" ht="19.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67.5" customHeight="1">
      <c r="A24" s="12" t="s">
        <v>15</v>
      </c>
      <c r="B24" s="27" t="s">
        <v>8</v>
      </c>
      <c r="C24" s="20">
        <v>3</v>
      </c>
      <c r="D24" s="50">
        <v>508000</v>
      </c>
      <c r="E24" s="51">
        <f>E26+E27+E28</f>
        <v>488705</v>
      </c>
      <c r="F24" s="51">
        <f>F26+F27+F28</f>
        <v>122176.2</v>
      </c>
      <c r="G24" s="51">
        <f>ROUND(F24/E24*100,1)</f>
        <v>25</v>
      </c>
      <c r="H24" s="51">
        <f>H26+H27+H28</f>
        <v>0</v>
      </c>
      <c r="I24" s="51">
        <f>I26+I27+I28</f>
        <v>0</v>
      </c>
      <c r="J24" s="51">
        <f>J26+J27+J28</f>
        <v>0</v>
      </c>
      <c r="K24" s="50">
        <f>E24-H24-I24-J24-D24</f>
        <v>-19295</v>
      </c>
      <c r="L24" s="50">
        <f>F24-H24-I24-D24</f>
        <v>-385823.8</v>
      </c>
    </row>
    <row r="25" spans="1:15" ht="18.7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12" ht="84.75" customHeight="1">
      <c r="A26" s="10" t="s">
        <v>10</v>
      </c>
      <c r="B26" s="28" t="s">
        <v>64</v>
      </c>
      <c r="C26" s="8">
        <v>4</v>
      </c>
      <c r="D26" s="22" t="s">
        <v>26</v>
      </c>
      <c r="E26" s="55">
        <v>319277</v>
      </c>
      <c r="F26" s="55">
        <v>79819.2</v>
      </c>
      <c r="G26" s="53">
        <f aca="true" t="shared" si="0" ref="G26:G33">ROUND(F26/E26*100,1)</f>
        <v>25</v>
      </c>
      <c r="H26" s="55"/>
      <c r="I26" s="55"/>
      <c r="J26" s="55"/>
      <c r="K26" s="22" t="s">
        <v>26</v>
      </c>
      <c r="L26" s="22" t="s">
        <v>26</v>
      </c>
    </row>
    <row r="27" spans="1:12" ht="39.75" customHeight="1">
      <c r="A27" s="10" t="s">
        <v>10</v>
      </c>
      <c r="B27" s="29" t="s">
        <v>12</v>
      </c>
      <c r="C27" s="8">
        <v>5</v>
      </c>
      <c r="D27" s="22" t="s">
        <v>26</v>
      </c>
      <c r="E27" s="52"/>
      <c r="F27" s="52"/>
      <c r="G27" s="53" t="e">
        <f t="shared" si="0"/>
        <v>#DIV/0!</v>
      </c>
      <c r="H27" s="53"/>
      <c r="I27" s="53"/>
      <c r="J27" s="54"/>
      <c r="K27" s="22" t="s">
        <v>26</v>
      </c>
      <c r="L27" s="22" t="s">
        <v>26</v>
      </c>
    </row>
    <row r="28" spans="1:14" ht="37.5">
      <c r="A28" s="10" t="s">
        <v>10</v>
      </c>
      <c r="B28" s="29" t="s">
        <v>9</v>
      </c>
      <c r="C28" s="8">
        <v>6</v>
      </c>
      <c r="D28" s="22" t="s">
        <v>26</v>
      </c>
      <c r="E28" s="52">
        <v>169428</v>
      </c>
      <c r="F28" s="52">
        <v>42357</v>
      </c>
      <c r="G28" s="53">
        <f t="shared" si="0"/>
        <v>25</v>
      </c>
      <c r="H28" s="53"/>
      <c r="I28" s="53"/>
      <c r="J28" s="54"/>
      <c r="K28" s="22" t="s">
        <v>26</v>
      </c>
      <c r="L28" s="22" t="s">
        <v>26</v>
      </c>
      <c r="N28" s="5"/>
    </row>
    <row r="29" spans="1:14" ht="48.75" customHeight="1">
      <c r="A29" s="79" t="s">
        <v>16</v>
      </c>
      <c r="B29" s="30" t="s">
        <v>36</v>
      </c>
      <c r="C29" s="8">
        <v>7</v>
      </c>
      <c r="D29" s="22" t="s">
        <v>26</v>
      </c>
      <c r="E29" s="55">
        <v>188958.72</v>
      </c>
      <c r="F29" s="56">
        <v>68435.64</v>
      </c>
      <c r="G29" s="53">
        <f t="shared" si="0"/>
        <v>36.2</v>
      </c>
      <c r="H29" s="53"/>
      <c r="I29" s="53"/>
      <c r="J29" s="57"/>
      <c r="K29" s="22" t="s">
        <v>26</v>
      </c>
      <c r="L29" s="22" t="s">
        <v>26</v>
      </c>
      <c r="N29" s="5"/>
    </row>
    <row r="30" spans="1:12" ht="35.25" customHeight="1">
      <c r="A30" s="79" t="s">
        <v>34</v>
      </c>
      <c r="B30" s="30" t="s">
        <v>35</v>
      </c>
      <c r="C30" s="8">
        <v>8</v>
      </c>
      <c r="D30" s="22" t="s">
        <v>26</v>
      </c>
      <c r="E30" s="56">
        <v>72233.28</v>
      </c>
      <c r="F30" s="56">
        <v>36116.64</v>
      </c>
      <c r="G30" s="53">
        <f t="shared" si="0"/>
        <v>50</v>
      </c>
      <c r="H30" s="53"/>
      <c r="I30" s="53"/>
      <c r="J30" s="56"/>
      <c r="K30" s="22" t="s">
        <v>26</v>
      </c>
      <c r="L30" s="22" t="s">
        <v>26</v>
      </c>
    </row>
    <row r="31" spans="1:12" ht="43.5" customHeight="1">
      <c r="A31" s="79" t="s">
        <v>50</v>
      </c>
      <c r="B31" s="69" t="s">
        <v>60</v>
      </c>
      <c r="C31" s="8">
        <v>9</v>
      </c>
      <c r="D31" s="22" t="s">
        <v>26</v>
      </c>
      <c r="E31" s="56">
        <v>40000</v>
      </c>
      <c r="F31" s="70"/>
      <c r="G31" s="53">
        <f t="shared" si="0"/>
        <v>0</v>
      </c>
      <c r="H31" s="53"/>
      <c r="I31" s="53"/>
      <c r="J31" s="56"/>
      <c r="K31" s="22"/>
      <c r="L31" s="22"/>
    </row>
    <row r="32" spans="1:12" ht="61.5" customHeight="1">
      <c r="A32" s="80" t="s">
        <v>51</v>
      </c>
      <c r="B32" s="69" t="s">
        <v>55</v>
      </c>
      <c r="C32" s="8">
        <v>10</v>
      </c>
      <c r="D32" s="22" t="s">
        <v>26</v>
      </c>
      <c r="E32" s="56">
        <v>226322</v>
      </c>
      <c r="F32" s="70">
        <v>68472.03</v>
      </c>
      <c r="G32" s="53">
        <f t="shared" si="0"/>
        <v>30.3</v>
      </c>
      <c r="H32" s="53"/>
      <c r="I32" s="53"/>
      <c r="J32" s="56"/>
      <c r="K32" s="22" t="s">
        <v>26</v>
      </c>
      <c r="L32" s="22" t="s">
        <v>26</v>
      </c>
    </row>
    <row r="33" spans="1:12" ht="41.25" customHeight="1">
      <c r="A33" s="80" t="s">
        <v>56</v>
      </c>
      <c r="B33" s="69" t="s">
        <v>52</v>
      </c>
      <c r="C33" s="8">
        <v>11</v>
      </c>
      <c r="D33" s="22" t="s">
        <v>26</v>
      </c>
      <c r="E33" s="56">
        <v>245838.77</v>
      </c>
      <c r="F33" s="70">
        <v>57428.44</v>
      </c>
      <c r="G33" s="53">
        <f t="shared" si="0"/>
        <v>23.4</v>
      </c>
      <c r="H33" s="53"/>
      <c r="I33" s="53"/>
      <c r="J33" s="56"/>
      <c r="K33" s="22" t="s">
        <v>26</v>
      </c>
      <c r="L33" s="22" t="s">
        <v>26</v>
      </c>
    </row>
    <row r="34" spans="1:12" ht="19.5">
      <c r="A34" s="114" t="s">
        <v>11</v>
      </c>
      <c r="B34" s="114"/>
      <c r="C34" s="114"/>
      <c r="D34" s="114"/>
      <c r="E34" s="114"/>
      <c r="F34" s="114"/>
      <c r="G34" s="114"/>
      <c r="H34" s="114"/>
      <c r="I34" s="33"/>
      <c r="J34" s="33"/>
      <c r="K34" s="33"/>
      <c r="L34" s="33"/>
    </row>
    <row r="35" spans="1:8" ht="57.75" customHeight="1">
      <c r="A35" s="114"/>
      <c r="B35" s="114"/>
      <c r="C35" s="71"/>
      <c r="D35" s="82" t="s">
        <v>29</v>
      </c>
      <c r="E35" s="65" t="s">
        <v>28</v>
      </c>
      <c r="F35" s="65" t="s">
        <v>30</v>
      </c>
      <c r="G35" s="115" t="s">
        <v>61</v>
      </c>
      <c r="H35" s="115"/>
    </row>
    <row r="36" spans="1:20" ht="39">
      <c r="A36" s="13">
        <v>2</v>
      </c>
      <c r="B36" s="31" t="s">
        <v>21</v>
      </c>
      <c r="C36" s="21">
        <v>12</v>
      </c>
      <c r="D36" s="58">
        <f>D41+D44</f>
        <v>5</v>
      </c>
      <c r="E36" s="93">
        <f>E41+E44</f>
        <v>5</v>
      </c>
      <c r="F36" s="93">
        <f>F41+F44</f>
        <v>5</v>
      </c>
      <c r="G36" s="116">
        <f>G41+G44</f>
        <v>5</v>
      </c>
      <c r="H36" s="116"/>
      <c r="M36" s="74"/>
      <c r="N36" s="73"/>
      <c r="O36" s="73"/>
      <c r="P36" s="73"/>
      <c r="Q36" s="73"/>
      <c r="R36" s="73"/>
      <c r="S36" s="73"/>
      <c r="T36" s="73"/>
    </row>
    <row r="37" spans="1:13" ht="19.5">
      <c r="A37" s="14"/>
      <c r="B37" s="30" t="s">
        <v>6</v>
      </c>
      <c r="C37" s="8"/>
      <c r="D37" s="72"/>
      <c r="E37" s="72"/>
      <c r="F37" s="72"/>
      <c r="G37" s="117"/>
      <c r="H37" s="117"/>
      <c r="M37" s="74"/>
    </row>
    <row r="38" spans="1:13" ht="55.5" customHeight="1">
      <c r="A38" s="14" t="s">
        <v>17</v>
      </c>
      <c r="B38" s="37" t="s">
        <v>67</v>
      </c>
      <c r="C38" s="8">
        <v>13</v>
      </c>
      <c r="D38" s="59">
        <v>1</v>
      </c>
      <c r="E38" s="59">
        <v>1</v>
      </c>
      <c r="F38" s="59">
        <v>1</v>
      </c>
      <c r="G38" s="94">
        <v>1</v>
      </c>
      <c r="H38" s="95"/>
      <c r="M38" s="74"/>
    </row>
    <row r="39" spans="1:13" ht="37.5">
      <c r="A39" s="14" t="s">
        <v>18</v>
      </c>
      <c r="B39" s="36" t="s">
        <v>32</v>
      </c>
      <c r="C39" s="8">
        <v>14</v>
      </c>
      <c r="D39" s="57"/>
      <c r="E39" s="52"/>
      <c r="F39" s="59"/>
      <c r="G39" s="94"/>
      <c r="H39" s="95"/>
      <c r="M39" s="74"/>
    </row>
    <row r="40" spans="1:13" ht="37.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94">
        <v>1</v>
      </c>
      <c r="H40" s="95"/>
      <c r="M40" s="74"/>
    </row>
    <row r="41" spans="1:13" ht="18.75">
      <c r="A41" s="112" t="s">
        <v>22</v>
      </c>
      <c r="B41" s="113"/>
      <c r="C41" s="20">
        <v>16</v>
      </c>
      <c r="D41" s="60">
        <f>D38+D39+D40</f>
        <v>2</v>
      </c>
      <c r="E41" s="60">
        <f>E38+E39+E40</f>
        <v>2</v>
      </c>
      <c r="F41" s="60">
        <f>F38+F39+F40</f>
        <v>2</v>
      </c>
      <c r="G41" s="118">
        <f>G38+G39+G40</f>
        <v>2</v>
      </c>
      <c r="H41" s="119"/>
      <c r="I41" s="33"/>
      <c r="J41" s="73" t="s">
        <v>57</v>
      </c>
      <c r="K41" s="73"/>
      <c r="L41" s="73"/>
      <c r="M41" s="73"/>
    </row>
    <row r="42" spans="1:20" ht="48" customHeight="1">
      <c r="A42" s="81" t="s">
        <v>20</v>
      </c>
      <c r="B42" s="30" t="s">
        <v>37</v>
      </c>
      <c r="C42" s="8">
        <v>17</v>
      </c>
      <c r="D42" s="57" t="s">
        <v>26</v>
      </c>
      <c r="E42" s="61">
        <v>2</v>
      </c>
      <c r="F42" s="61">
        <v>2</v>
      </c>
      <c r="G42" s="94">
        <v>2</v>
      </c>
      <c r="H42" s="95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13" ht="26.25" customHeight="1">
      <c r="A43" s="81" t="s">
        <v>40</v>
      </c>
      <c r="B43" s="30" t="s">
        <v>39</v>
      </c>
      <c r="C43" s="8">
        <v>18</v>
      </c>
      <c r="D43" s="57" t="s">
        <v>26</v>
      </c>
      <c r="E43" s="61">
        <v>1</v>
      </c>
      <c r="F43" s="61">
        <v>1</v>
      </c>
      <c r="G43" s="94">
        <v>1</v>
      </c>
      <c r="H43" s="95"/>
      <c r="I43" s="33"/>
      <c r="J43" s="73"/>
      <c r="K43" s="73"/>
      <c r="L43" s="73"/>
      <c r="M43" s="73"/>
    </row>
    <row r="44" spans="1:13" ht="18.75">
      <c r="A44" s="112" t="s">
        <v>46</v>
      </c>
      <c r="B44" s="113"/>
      <c r="C44" s="20">
        <v>19</v>
      </c>
      <c r="D44" s="60">
        <v>3</v>
      </c>
      <c r="E44" s="60">
        <f>E42+E43</f>
        <v>3</v>
      </c>
      <c r="F44" s="60">
        <f>F42+F43</f>
        <v>3</v>
      </c>
      <c r="G44" s="118">
        <f>G42+G43</f>
        <v>3</v>
      </c>
      <c r="H44" s="119"/>
      <c r="I44" s="33"/>
      <c r="J44" s="73"/>
      <c r="K44" s="73"/>
      <c r="L44" s="73"/>
      <c r="M44" s="73"/>
    </row>
    <row r="45" spans="1:13" ht="15.75" customHeight="1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7" ht="0.75" customHeight="1">
      <c r="A46" s="41"/>
      <c r="B46" s="41"/>
      <c r="C46" s="42"/>
      <c r="D46" s="43"/>
      <c r="E46" s="43"/>
      <c r="F46" s="43"/>
      <c r="G46" s="44"/>
    </row>
    <row r="47" spans="1:9" s="78" customFormat="1" ht="17.25" customHeight="1">
      <c r="A47" s="77"/>
      <c r="B47" s="86" t="s">
        <v>62</v>
      </c>
      <c r="C47" s="97"/>
      <c r="D47" s="97"/>
      <c r="E47" s="87"/>
      <c r="F47" s="97" t="s">
        <v>76</v>
      </c>
      <c r="G47" s="97"/>
      <c r="H47" s="88"/>
      <c r="I47" s="77"/>
    </row>
    <row r="48" spans="1:12" s="78" customFormat="1" ht="19.5">
      <c r="A48" s="77"/>
      <c r="B48" s="86" t="s">
        <v>63</v>
      </c>
      <c r="C48" s="98"/>
      <c r="D48" s="98"/>
      <c r="E48" s="87"/>
      <c r="F48" s="98"/>
      <c r="G48" s="98"/>
      <c r="H48" s="87"/>
      <c r="I48" s="77"/>
      <c r="J48" s="77"/>
      <c r="K48" s="77"/>
      <c r="L48" s="77"/>
    </row>
    <row r="49" spans="1:12" s="78" customFormat="1" ht="19.5">
      <c r="A49" s="77"/>
      <c r="B49" s="86" t="s">
        <v>65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>
      <c r="A50" s="77"/>
      <c r="B50" s="86"/>
      <c r="C50" s="97"/>
      <c r="D50" s="97"/>
      <c r="E50" s="87"/>
      <c r="F50" s="97" t="s">
        <v>77</v>
      </c>
      <c r="G50" s="97"/>
      <c r="H50" s="87"/>
      <c r="I50" s="77"/>
      <c r="J50" s="77"/>
      <c r="K50" s="77"/>
      <c r="L50" s="77"/>
    </row>
    <row r="51" spans="1:12" s="78" customFormat="1" ht="19.5">
      <c r="A51" s="77"/>
      <c r="B51" s="86" t="s">
        <v>79</v>
      </c>
      <c r="C51" s="98"/>
      <c r="D51" s="98"/>
      <c r="E51" s="87"/>
      <c r="F51" s="98"/>
      <c r="G51" s="98"/>
      <c r="H51" s="87"/>
      <c r="I51" s="77"/>
      <c r="J51" s="77"/>
      <c r="K51" s="77"/>
      <c r="L51" s="77"/>
    </row>
    <row r="52" spans="1:12" s="78" customFormat="1" ht="19.5">
      <c r="A52" s="77"/>
      <c r="B52" s="86" t="s">
        <v>65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>
      <c r="A53" s="33"/>
      <c r="B53" s="89" t="s">
        <v>80</v>
      </c>
      <c r="C53" s="90"/>
      <c r="D53" s="90"/>
      <c r="E53" s="90"/>
      <c r="F53" s="90"/>
      <c r="G53" s="90"/>
      <c r="H53" s="90"/>
      <c r="I53" s="33"/>
      <c r="J53" s="33"/>
      <c r="K53" s="33"/>
      <c r="L53" s="33"/>
    </row>
    <row r="54" spans="1:12" ht="18.75">
      <c r="A54" s="33"/>
      <c r="B54" s="89" t="s">
        <v>78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ht="2.25" customHeight="1"/>
    <row r="57" spans="2:12" ht="23.25" customHeight="1">
      <c r="B57" s="91" t="s">
        <v>45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>
      <c r="A58" s="5"/>
      <c r="B58" s="96" t="s">
        <v>66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1:12" ht="15" customHeight="1">
      <c r="A59" s="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1:12" ht="52.5" customHeight="1">
      <c r="A60" s="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</sheetData>
  <sheetProtection/>
  <mergeCells count="39">
    <mergeCell ref="A41:B41"/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  <mergeCell ref="G44:H44"/>
    <mergeCell ref="G40:H40"/>
    <mergeCell ref="G41:H41"/>
    <mergeCell ref="A34:H34"/>
    <mergeCell ref="C16:C18"/>
    <mergeCell ref="B16:B18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J2:L2"/>
    <mergeCell ref="J3:L3"/>
    <mergeCell ref="J4:L4"/>
    <mergeCell ref="A6:L6"/>
    <mergeCell ref="B12:G12"/>
    <mergeCell ref="B14:G14"/>
    <mergeCell ref="A8:L8"/>
    <mergeCell ref="G42:H42"/>
    <mergeCell ref="G43:H43"/>
    <mergeCell ref="B58:L60"/>
    <mergeCell ref="C50:D51"/>
    <mergeCell ref="C47:D48"/>
    <mergeCell ref="F47:G48"/>
    <mergeCell ref="F50:G51"/>
  </mergeCells>
  <printOptions/>
  <pageMargins left="0.5118110236220472" right="0.1968503937007874" top="0.5905511811023623" bottom="0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User</cp:lastModifiedBy>
  <cp:lastPrinted>2018-04-13T06:03:16Z</cp:lastPrinted>
  <dcterms:created xsi:type="dcterms:W3CDTF">2016-01-12T08:08:14Z</dcterms:created>
  <dcterms:modified xsi:type="dcterms:W3CDTF">2018-06-04T06:18:03Z</dcterms:modified>
  <cp:category/>
  <cp:version/>
  <cp:contentType/>
  <cp:contentStatus/>
</cp:coreProperties>
</file>